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R23\S231\Öffentlichkeitsarbeit\Internet\Dateien 2020\Doppik 2020\"/>
    </mc:Choice>
  </mc:AlternateContent>
  <bookViews>
    <workbookView xWindow="0" yWindow="0" windowWidth="28800" windowHeight="11700" tabRatio="240"/>
  </bookViews>
  <sheets>
    <sheet name="GKZ_2020" sheetId="15" r:id="rId1"/>
    <sheet name="GKZ_2020_Ermittlung" sheetId="18" r:id="rId2"/>
  </sheets>
  <definedNames>
    <definedName name="__bookmark_1" localSheetId="0">#REF!</definedName>
    <definedName name="__bookmark_1" localSheetId="1">#REF!</definedName>
    <definedName name="__bookmark_1">#REF!</definedName>
    <definedName name="_xlnm._FilterDatabase" localSheetId="0" hidden="1">GKZ_2020!$A$11:$J$2313</definedName>
    <definedName name="_xlnm._FilterDatabase" localSheetId="1" hidden="1">GKZ_2020_Ermittlung!$A$6:$S$2315</definedName>
    <definedName name="_xlnm.Print_Area" localSheetId="0">GKZ_2020!$A$1:$J$2318</definedName>
    <definedName name="_xlnm.Print_Area" localSheetId="1">GKZ_2020_Ermittlung!$A$1:$S$2318</definedName>
    <definedName name="_xlnm.Print_Titles" localSheetId="0">GKZ_2020!$1:$11</definedName>
    <definedName name="_xlnm.Print_Titles" localSheetId="1">GKZ_2020_Ermittlung!$1:$12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17" i="18" l="1"/>
  <c r="N2317" i="18"/>
  <c r="H2317" i="18"/>
  <c r="J2315" i="18" l="1"/>
  <c r="N2315" i="18"/>
  <c r="H2315" i="18"/>
  <c r="I15" i="18" l="1"/>
  <c r="I19" i="18"/>
  <c r="I23" i="18"/>
  <c r="I27" i="18"/>
  <c r="I31" i="18"/>
  <c r="I35" i="18"/>
  <c r="I39" i="18"/>
  <c r="I43" i="18"/>
  <c r="I47" i="18"/>
  <c r="I51" i="18"/>
  <c r="I55" i="18"/>
  <c r="I59" i="18"/>
  <c r="I63" i="18"/>
  <c r="I67" i="18"/>
  <c r="I71" i="18"/>
  <c r="I75" i="18"/>
  <c r="I79" i="18"/>
  <c r="I83" i="18"/>
  <c r="I87" i="18"/>
  <c r="I91" i="18"/>
  <c r="I95" i="18"/>
  <c r="I99" i="18"/>
  <c r="I103" i="18"/>
  <c r="I107" i="18"/>
  <c r="I111" i="18"/>
  <c r="I115" i="18"/>
  <c r="I119" i="18"/>
  <c r="I123" i="18"/>
  <c r="I127" i="18"/>
  <c r="I131" i="18"/>
  <c r="I135" i="18"/>
  <c r="I139" i="18"/>
  <c r="I143" i="18"/>
  <c r="I147" i="18"/>
  <c r="I151" i="18"/>
  <c r="I155" i="18"/>
  <c r="I159" i="18"/>
  <c r="I163" i="18"/>
  <c r="I167" i="18"/>
  <c r="I171" i="18"/>
  <c r="I175" i="18"/>
  <c r="I179" i="18"/>
  <c r="I183" i="18"/>
  <c r="I187" i="18"/>
  <c r="I191" i="18"/>
  <c r="I195" i="18"/>
  <c r="I199" i="18"/>
  <c r="I203" i="18"/>
  <c r="I207" i="18"/>
  <c r="I211" i="18"/>
  <c r="I215" i="18"/>
  <c r="I219" i="18"/>
  <c r="I223" i="18"/>
  <c r="I227" i="18"/>
  <c r="I231" i="18"/>
  <c r="I235" i="18"/>
  <c r="I239" i="18"/>
  <c r="I243" i="18"/>
  <c r="I247" i="18"/>
  <c r="I251" i="18"/>
  <c r="I255" i="18"/>
  <c r="I259" i="18"/>
  <c r="I263" i="18"/>
  <c r="I267" i="18"/>
  <c r="I271" i="18"/>
  <c r="I275" i="18"/>
  <c r="I279" i="18"/>
  <c r="I283" i="18"/>
  <c r="I287" i="18"/>
  <c r="I291" i="18"/>
  <c r="I295" i="18"/>
  <c r="I299" i="18"/>
  <c r="I303" i="18"/>
  <c r="I307" i="18"/>
  <c r="I311" i="18"/>
  <c r="I315" i="18"/>
  <c r="I319" i="18"/>
  <c r="I323" i="18"/>
  <c r="I327" i="18"/>
  <c r="I331" i="18"/>
  <c r="I335" i="18"/>
  <c r="I16" i="18"/>
  <c r="I21" i="18"/>
  <c r="I26" i="18"/>
  <c r="I32" i="18"/>
  <c r="I37" i="18"/>
  <c r="I42" i="18"/>
  <c r="I48" i="18"/>
  <c r="I53" i="18"/>
  <c r="I58" i="18"/>
  <c r="I64" i="18"/>
  <c r="I69" i="18"/>
  <c r="I74" i="18"/>
  <c r="I80" i="18"/>
  <c r="I85" i="18"/>
  <c r="I90" i="18"/>
  <c r="I96" i="18"/>
  <c r="I101" i="18"/>
  <c r="I106" i="18"/>
  <c r="I112" i="18"/>
  <c r="I117" i="18"/>
  <c r="I122" i="18"/>
  <c r="I128" i="18"/>
  <c r="I133" i="18"/>
  <c r="I138" i="18"/>
  <c r="I144" i="18"/>
  <c r="I149" i="18"/>
  <c r="I154" i="18"/>
  <c r="I160" i="18"/>
  <c r="I165" i="18"/>
  <c r="I170" i="18"/>
  <c r="I176" i="18"/>
  <c r="I181" i="18"/>
  <c r="I186" i="18"/>
  <c r="I192" i="18"/>
  <c r="I197" i="18"/>
  <c r="I202" i="18"/>
  <c r="I208" i="18"/>
  <c r="I213" i="18"/>
  <c r="I218" i="18"/>
  <c r="I224" i="18"/>
  <c r="I229" i="18"/>
  <c r="I234" i="18"/>
  <c r="I240" i="18"/>
  <c r="I245" i="18"/>
  <c r="I250" i="18"/>
  <c r="I256" i="18"/>
  <c r="I261" i="18"/>
  <c r="I266" i="18"/>
  <c r="I272" i="18"/>
  <c r="I277" i="18"/>
  <c r="I282" i="18"/>
  <c r="I288" i="18"/>
  <c r="I293" i="18"/>
  <c r="I298" i="18"/>
  <c r="I304" i="18"/>
  <c r="I309" i="18"/>
  <c r="I314" i="18"/>
  <c r="I320" i="18"/>
  <c r="I325" i="18"/>
  <c r="I330" i="18"/>
  <c r="I336" i="18"/>
  <c r="I340" i="18"/>
  <c r="I344" i="18"/>
  <c r="I348" i="18"/>
  <c r="I352" i="18"/>
  <c r="I356" i="18"/>
  <c r="I360" i="18"/>
  <c r="I364" i="18"/>
  <c r="I368" i="18"/>
  <c r="I372" i="18"/>
  <c r="I376" i="18"/>
  <c r="I380" i="18"/>
  <c r="I384" i="18"/>
  <c r="I388" i="18"/>
  <c r="I392" i="18"/>
  <c r="I396" i="18"/>
  <c r="I400" i="18"/>
  <c r="I404" i="18"/>
  <c r="I408" i="18"/>
  <c r="I412" i="18"/>
  <c r="I416" i="18"/>
  <c r="I420" i="18"/>
  <c r="I424" i="18"/>
  <c r="I428" i="18"/>
  <c r="I17" i="18"/>
  <c r="I22" i="18"/>
  <c r="I28" i="18"/>
  <c r="I33" i="18"/>
  <c r="I38" i="18"/>
  <c r="I44" i="18"/>
  <c r="I49" i="18"/>
  <c r="I54" i="18"/>
  <c r="I60" i="18"/>
  <c r="I65" i="18"/>
  <c r="I70" i="18"/>
  <c r="I76" i="18"/>
  <c r="I81" i="18"/>
  <c r="I86" i="18"/>
  <c r="I92" i="18"/>
  <c r="I97" i="18"/>
  <c r="I102" i="18"/>
  <c r="I108" i="18"/>
  <c r="I113" i="18"/>
  <c r="I118" i="18"/>
  <c r="I124" i="18"/>
  <c r="I129" i="18"/>
  <c r="I134" i="18"/>
  <c r="I140" i="18"/>
  <c r="I145" i="18"/>
  <c r="I150" i="18"/>
  <c r="I156" i="18"/>
  <c r="I161" i="18"/>
  <c r="I166" i="18"/>
  <c r="I172" i="18"/>
  <c r="I177" i="18"/>
  <c r="I182" i="18"/>
  <c r="I188" i="18"/>
  <c r="I193" i="18"/>
  <c r="I198" i="18"/>
  <c r="I204" i="18"/>
  <c r="I209" i="18"/>
  <c r="I214" i="18"/>
  <c r="I220" i="18"/>
  <c r="I225" i="18"/>
  <c r="I230" i="18"/>
  <c r="I236" i="18"/>
  <c r="I241" i="18"/>
  <c r="I246" i="18"/>
  <c r="I252" i="18"/>
  <c r="I257" i="18"/>
  <c r="I262" i="18"/>
  <c r="I268" i="18"/>
  <c r="I273" i="18"/>
  <c r="I278" i="18"/>
  <c r="I284" i="18"/>
  <c r="I289" i="18"/>
  <c r="I294" i="18"/>
  <c r="I300" i="18"/>
  <c r="I305" i="18"/>
  <c r="I310" i="18"/>
  <c r="I316" i="18"/>
  <c r="I321" i="18"/>
  <c r="I326" i="18"/>
  <c r="I332" i="18"/>
  <c r="I337" i="18"/>
  <c r="I341" i="18"/>
  <c r="I345" i="18"/>
  <c r="I349" i="18"/>
  <c r="I353" i="18"/>
  <c r="I357" i="18"/>
  <c r="I361" i="18"/>
  <c r="I365" i="18"/>
  <c r="I369" i="18"/>
  <c r="I373" i="18"/>
  <c r="I377" i="18"/>
  <c r="I381" i="18"/>
  <c r="I385" i="18"/>
  <c r="I389" i="18"/>
  <c r="I393" i="18"/>
  <c r="I397" i="18"/>
  <c r="I401" i="18"/>
  <c r="I405" i="18"/>
  <c r="I409" i="18"/>
  <c r="I413" i="18"/>
  <c r="I417" i="18"/>
  <c r="I421" i="18"/>
  <c r="I425" i="18"/>
  <c r="I429" i="18"/>
  <c r="I18" i="18"/>
  <c r="I24" i="18"/>
  <c r="I29" i="18"/>
  <c r="I34" i="18"/>
  <c r="I40" i="18"/>
  <c r="I45" i="18"/>
  <c r="I50" i="18"/>
  <c r="I56" i="18"/>
  <c r="I61" i="18"/>
  <c r="I66" i="18"/>
  <c r="I72" i="18"/>
  <c r="I77" i="18"/>
  <c r="I82" i="18"/>
  <c r="I88" i="18"/>
  <c r="I93" i="18"/>
  <c r="I98" i="18"/>
  <c r="I104" i="18"/>
  <c r="I109" i="18"/>
  <c r="I114" i="18"/>
  <c r="I120" i="18"/>
  <c r="I125" i="18"/>
  <c r="I130" i="18"/>
  <c r="I136" i="18"/>
  <c r="I141" i="18"/>
  <c r="I146" i="18"/>
  <c r="I152" i="18"/>
  <c r="I157" i="18"/>
  <c r="I162" i="18"/>
  <c r="I168" i="18"/>
  <c r="I173" i="18"/>
  <c r="I178" i="18"/>
  <c r="I184" i="18"/>
  <c r="I189" i="18"/>
  <c r="I194" i="18"/>
  <c r="I200" i="18"/>
  <c r="I205" i="18"/>
  <c r="I210" i="18"/>
  <c r="I216" i="18"/>
  <c r="I221" i="18"/>
  <c r="I226" i="18"/>
  <c r="I232" i="18"/>
  <c r="I237" i="18"/>
  <c r="I242" i="18"/>
  <c r="I248" i="18"/>
  <c r="I253" i="18"/>
  <c r="I258" i="18"/>
  <c r="I264" i="18"/>
  <c r="I269" i="18"/>
  <c r="I274" i="18"/>
  <c r="I280" i="18"/>
  <c r="I285" i="18"/>
  <c r="I290" i="18"/>
  <c r="I296" i="18"/>
  <c r="I301" i="18"/>
  <c r="I306" i="18"/>
  <c r="I312" i="18"/>
  <c r="I317" i="18"/>
  <c r="I322" i="18"/>
  <c r="I328" i="18"/>
  <c r="I333" i="18"/>
  <c r="I338" i="18"/>
  <c r="I342" i="18"/>
  <c r="I346" i="18"/>
  <c r="I350" i="18"/>
  <c r="I354" i="18"/>
  <c r="I358" i="18"/>
  <c r="I362" i="18"/>
  <c r="I366" i="18"/>
  <c r="I370" i="18"/>
  <c r="I374" i="18"/>
  <c r="I378" i="18"/>
  <c r="I382" i="18"/>
  <c r="I386" i="18"/>
  <c r="I390" i="18"/>
  <c r="I394" i="18"/>
  <c r="I398" i="18"/>
  <c r="I402" i="18"/>
  <c r="I406" i="18"/>
  <c r="I410" i="18"/>
  <c r="I414" i="18"/>
  <c r="I418" i="18"/>
  <c r="I422" i="18"/>
  <c r="I426" i="18"/>
  <c r="I430" i="18"/>
  <c r="I14" i="18"/>
  <c r="I36" i="18"/>
  <c r="I57" i="18"/>
  <c r="I78" i="18"/>
  <c r="I100" i="18"/>
  <c r="I121" i="18"/>
  <c r="I142" i="18"/>
  <c r="I164" i="18"/>
  <c r="I185" i="18"/>
  <c r="I206" i="18"/>
  <c r="I228" i="18"/>
  <c r="I249" i="18"/>
  <c r="I270" i="18"/>
  <c r="I292" i="18"/>
  <c r="I313" i="18"/>
  <c r="I334" i="18"/>
  <c r="I351" i="18"/>
  <c r="I367" i="18"/>
  <c r="I383" i="18"/>
  <c r="I399" i="18"/>
  <c r="I415" i="18"/>
  <c r="I431" i="18"/>
  <c r="I435" i="18"/>
  <c r="I439" i="18"/>
  <c r="I443" i="18"/>
  <c r="I447" i="18"/>
  <c r="I451" i="18"/>
  <c r="I455" i="18"/>
  <c r="I459" i="18"/>
  <c r="I463" i="18"/>
  <c r="I467" i="18"/>
  <c r="I471" i="18"/>
  <c r="I475" i="18"/>
  <c r="I479" i="18"/>
  <c r="I483" i="18"/>
  <c r="I487" i="18"/>
  <c r="I491" i="18"/>
  <c r="I495" i="18"/>
  <c r="I499" i="18"/>
  <c r="I503" i="18"/>
  <c r="I507" i="18"/>
  <c r="I511" i="18"/>
  <c r="I515" i="18"/>
  <c r="I519" i="18"/>
  <c r="I523" i="18"/>
  <c r="I527" i="18"/>
  <c r="I531" i="18"/>
  <c r="I535" i="18"/>
  <c r="I539" i="18"/>
  <c r="I543" i="18"/>
  <c r="I547" i="18"/>
  <c r="I551" i="18"/>
  <c r="I555" i="18"/>
  <c r="I559" i="18"/>
  <c r="I563" i="18"/>
  <c r="I567" i="18"/>
  <c r="I571" i="18"/>
  <c r="I575" i="18"/>
  <c r="I579" i="18"/>
  <c r="I583" i="18"/>
  <c r="I587" i="18"/>
  <c r="I591" i="18"/>
  <c r="I595" i="18"/>
  <c r="I599" i="18"/>
  <c r="I603" i="18"/>
  <c r="I607" i="18"/>
  <c r="I611" i="18"/>
  <c r="I615" i="18"/>
  <c r="I619" i="18"/>
  <c r="I623" i="18"/>
  <c r="I627" i="18"/>
  <c r="I631" i="18"/>
  <c r="I635" i="18"/>
  <c r="I639" i="18"/>
  <c r="I643" i="18"/>
  <c r="I647" i="18"/>
  <c r="I651" i="18"/>
  <c r="I655" i="18"/>
  <c r="I659" i="18"/>
  <c r="I663" i="18"/>
  <c r="I667" i="18"/>
  <c r="I671" i="18"/>
  <c r="I675" i="18"/>
  <c r="I679" i="18"/>
  <c r="I683" i="18"/>
  <c r="I687" i="18"/>
  <c r="I20" i="18"/>
  <c r="I41" i="18"/>
  <c r="I62" i="18"/>
  <c r="I84" i="18"/>
  <c r="I105" i="18"/>
  <c r="I126" i="18"/>
  <c r="I148" i="18"/>
  <c r="I169" i="18"/>
  <c r="I190" i="18"/>
  <c r="I212" i="18"/>
  <c r="I233" i="18"/>
  <c r="I254" i="18"/>
  <c r="I276" i="18"/>
  <c r="I297" i="18"/>
  <c r="I318" i="18"/>
  <c r="I339" i="18"/>
  <c r="I355" i="18"/>
  <c r="I371" i="18"/>
  <c r="I387" i="18"/>
  <c r="I403" i="18"/>
  <c r="I419" i="18"/>
  <c r="I432" i="18"/>
  <c r="I436" i="18"/>
  <c r="I440" i="18"/>
  <c r="I444" i="18"/>
  <c r="I448" i="18"/>
  <c r="I452" i="18"/>
  <c r="I456" i="18"/>
  <c r="I460" i="18"/>
  <c r="I464" i="18"/>
  <c r="I468" i="18"/>
  <c r="I472" i="18"/>
  <c r="I476" i="18"/>
  <c r="I480" i="18"/>
  <c r="I484" i="18"/>
  <c r="I488" i="18"/>
  <c r="I492" i="18"/>
  <c r="I496" i="18"/>
  <c r="I500" i="18"/>
  <c r="I504" i="18"/>
  <c r="I508" i="18"/>
  <c r="I512" i="18"/>
  <c r="I516" i="18"/>
  <c r="I520" i="18"/>
  <c r="I524" i="18"/>
  <c r="I528" i="18"/>
  <c r="I532" i="18"/>
  <c r="I536" i="18"/>
  <c r="I540" i="18"/>
  <c r="I544" i="18"/>
  <c r="I548" i="18"/>
  <c r="I552" i="18"/>
  <c r="I556" i="18"/>
  <c r="I560" i="18"/>
  <c r="I564" i="18"/>
  <c r="I568" i="18"/>
  <c r="I572" i="18"/>
  <c r="I576" i="18"/>
  <c r="I580" i="18"/>
  <c r="I584" i="18"/>
  <c r="I588" i="18"/>
  <c r="I592" i="18"/>
  <c r="I596" i="18"/>
  <c r="I600" i="18"/>
  <c r="I604" i="18"/>
  <c r="I608" i="18"/>
  <c r="I612" i="18"/>
  <c r="I616" i="18"/>
  <c r="I620" i="18"/>
  <c r="I624" i="18"/>
  <c r="I628" i="18"/>
  <c r="I632" i="18"/>
  <c r="I636" i="18"/>
  <c r="I640" i="18"/>
  <c r="I644" i="18"/>
  <c r="I648" i="18"/>
  <c r="I652" i="18"/>
  <c r="I656" i="18"/>
  <c r="I660" i="18"/>
  <c r="I25" i="18"/>
  <c r="I46" i="18"/>
  <c r="I68" i="18"/>
  <c r="I89" i="18"/>
  <c r="I110" i="18"/>
  <c r="I132" i="18"/>
  <c r="I153" i="18"/>
  <c r="I174" i="18"/>
  <c r="I196" i="18"/>
  <c r="I217" i="18"/>
  <c r="I238" i="18"/>
  <c r="I260" i="18"/>
  <c r="I281" i="18"/>
  <c r="I302" i="18"/>
  <c r="I324" i="18"/>
  <c r="I343" i="18"/>
  <c r="I359" i="18"/>
  <c r="I375" i="18"/>
  <c r="I391" i="18"/>
  <c r="I407" i="18"/>
  <c r="I423" i="18"/>
  <c r="I433" i="18"/>
  <c r="I437" i="18"/>
  <c r="I441" i="18"/>
  <c r="I445" i="18"/>
  <c r="I449" i="18"/>
  <c r="I453" i="18"/>
  <c r="I457" i="18"/>
  <c r="I461" i="18"/>
  <c r="I465" i="18"/>
  <c r="I469" i="18"/>
  <c r="I473" i="18"/>
  <c r="I477" i="18"/>
  <c r="I481" i="18"/>
  <c r="I485" i="18"/>
  <c r="I489" i="18"/>
  <c r="I493" i="18"/>
  <c r="I497" i="18"/>
  <c r="I501" i="18"/>
  <c r="I505" i="18"/>
  <c r="I509" i="18"/>
  <c r="I513" i="18"/>
  <c r="I517" i="18"/>
  <c r="I521" i="18"/>
  <c r="I525" i="18"/>
  <c r="I529" i="18"/>
  <c r="I533" i="18"/>
  <c r="I537" i="18"/>
  <c r="I541" i="18"/>
  <c r="I545" i="18"/>
  <c r="I549" i="18"/>
  <c r="I553" i="18"/>
  <c r="I557" i="18"/>
  <c r="I561" i="18"/>
  <c r="I565" i="18"/>
  <c r="I569" i="18"/>
  <c r="I573" i="18"/>
  <c r="I577" i="18"/>
  <c r="I581" i="18"/>
  <c r="I585" i="18"/>
  <c r="I589" i="18"/>
  <c r="I593" i="18"/>
  <c r="I597" i="18"/>
  <c r="I601" i="18"/>
  <c r="I605" i="18"/>
  <c r="I609" i="18"/>
  <c r="I613" i="18"/>
  <c r="I617" i="18"/>
  <c r="I621" i="18"/>
  <c r="I625" i="18"/>
  <c r="I629" i="18"/>
  <c r="I633" i="18"/>
  <c r="I637" i="18"/>
  <c r="I641" i="18"/>
  <c r="I645" i="18"/>
  <c r="I649" i="18"/>
  <c r="I653" i="18"/>
  <c r="I657" i="18"/>
  <c r="I661" i="18"/>
  <c r="I665" i="18"/>
  <c r="I669" i="18"/>
  <c r="I673" i="18"/>
  <c r="I677" i="18"/>
  <c r="I681" i="18"/>
  <c r="I685" i="18"/>
  <c r="I30" i="18"/>
  <c r="I116" i="18"/>
  <c r="I201" i="18"/>
  <c r="I286" i="18"/>
  <c r="I363" i="18"/>
  <c r="I427" i="18"/>
  <c r="I446" i="18"/>
  <c r="I462" i="18"/>
  <c r="I478" i="18"/>
  <c r="I494" i="18"/>
  <c r="I510" i="18"/>
  <c r="I526" i="18"/>
  <c r="I542" i="18"/>
  <c r="I558" i="18"/>
  <c r="I574" i="18"/>
  <c r="I590" i="18"/>
  <c r="I606" i="18"/>
  <c r="I622" i="18"/>
  <c r="I638" i="18"/>
  <c r="I654" i="18"/>
  <c r="I666" i="18"/>
  <c r="I674" i="18"/>
  <c r="I682" i="18"/>
  <c r="I689" i="18"/>
  <c r="I693" i="18"/>
  <c r="I697" i="18"/>
  <c r="I701" i="18"/>
  <c r="I705" i="18"/>
  <c r="I709" i="18"/>
  <c r="I713" i="18"/>
  <c r="I717" i="18"/>
  <c r="I721" i="18"/>
  <c r="I725" i="18"/>
  <c r="I729" i="18"/>
  <c r="I733" i="18"/>
  <c r="I737" i="18"/>
  <c r="I741" i="18"/>
  <c r="I745" i="18"/>
  <c r="I749" i="18"/>
  <c r="I753" i="18"/>
  <c r="I757" i="18"/>
  <c r="I761" i="18"/>
  <c r="I765" i="18"/>
  <c r="I769" i="18"/>
  <c r="I773" i="18"/>
  <c r="I777" i="18"/>
  <c r="I781" i="18"/>
  <c r="I785" i="18"/>
  <c r="I789" i="18"/>
  <c r="I793" i="18"/>
  <c r="I797" i="18"/>
  <c r="I801" i="18"/>
  <c r="I805" i="18"/>
  <c r="I809" i="18"/>
  <c r="I813" i="18"/>
  <c r="I817" i="18"/>
  <c r="I821" i="18"/>
  <c r="I825" i="18"/>
  <c r="I829" i="18"/>
  <c r="I833" i="18"/>
  <c r="I837" i="18"/>
  <c r="I841" i="18"/>
  <c r="I845" i="18"/>
  <c r="I849" i="18"/>
  <c r="I853" i="18"/>
  <c r="I857" i="18"/>
  <c r="I861" i="18"/>
  <c r="I865" i="18"/>
  <c r="I869" i="18"/>
  <c r="I873" i="18"/>
  <c r="I877" i="18"/>
  <c r="I881" i="18"/>
  <c r="I885" i="18"/>
  <c r="I889" i="18"/>
  <c r="I893" i="18"/>
  <c r="I897" i="18"/>
  <c r="I901" i="18"/>
  <c r="I905" i="18"/>
  <c r="I909" i="18"/>
  <c r="I913" i="18"/>
  <c r="I917" i="18"/>
  <c r="I921" i="18"/>
  <c r="I925" i="18"/>
  <c r="I929" i="18"/>
  <c r="I933" i="18"/>
  <c r="I937" i="18"/>
  <c r="I941" i="18"/>
  <c r="I945" i="18"/>
  <c r="I949" i="18"/>
  <c r="I953" i="18"/>
  <c r="I957" i="18"/>
  <c r="I961" i="18"/>
  <c r="I965" i="18"/>
  <c r="I969" i="18"/>
  <c r="I973" i="18"/>
  <c r="I977" i="18"/>
  <c r="I981" i="18"/>
  <c r="I985" i="18"/>
  <c r="I989" i="18"/>
  <c r="I993" i="18"/>
  <c r="I997" i="18"/>
  <c r="I1001" i="18"/>
  <c r="I1005" i="18"/>
  <c r="I1009" i="18"/>
  <c r="I1013" i="18"/>
  <c r="I1017" i="18"/>
  <c r="I1021" i="18"/>
  <c r="I1025" i="18"/>
  <c r="I1029" i="18"/>
  <c r="I1033" i="18"/>
  <c r="I1037" i="18"/>
  <c r="I1041" i="18"/>
  <c r="I1045" i="18"/>
  <c r="I1049" i="18"/>
  <c r="I1053" i="18"/>
  <c r="I1057" i="18"/>
  <c r="I1061" i="18"/>
  <c r="I1065" i="18"/>
  <c r="I1069" i="18"/>
  <c r="I1073" i="18"/>
  <c r="I1077" i="18"/>
  <c r="I1081" i="18"/>
  <c r="I1085" i="18"/>
  <c r="I1089" i="18"/>
  <c r="I1093" i="18"/>
  <c r="I1097" i="18"/>
  <c r="I1101" i="18"/>
  <c r="I1105" i="18"/>
  <c r="I1109" i="18"/>
  <c r="I1113" i="18"/>
  <c r="I1117" i="18"/>
  <c r="I1121" i="18"/>
  <c r="I1125" i="18"/>
  <c r="I1129" i="18"/>
  <c r="I1133" i="18"/>
  <c r="I1137" i="18"/>
  <c r="I1141" i="18"/>
  <c r="I1145" i="18"/>
  <c r="I1149" i="18"/>
  <c r="I1153" i="18"/>
  <c r="I1157" i="18"/>
  <c r="I1161" i="18"/>
  <c r="I1165" i="18"/>
  <c r="I1169" i="18"/>
  <c r="I1173" i="18"/>
  <c r="I1177" i="18"/>
  <c r="I1181" i="18"/>
  <c r="I1185" i="18"/>
  <c r="I1189" i="18"/>
  <c r="I1193" i="18"/>
  <c r="I1197" i="18"/>
  <c r="I1201" i="18"/>
  <c r="I1205" i="18"/>
  <c r="I1209" i="18"/>
  <c r="I1213" i="18"/>
  <c r="I1217" i="18"/>
  <c r="I1221" i="18"/>
  <c r="I1225" i="18"/>
  <c r="I1229" i="18"/>
  <c r="I1233" i="18"/>
  <c r="I1237" i="18"/>
  <c r="I1241" i="18"/>
  <c r="I1245" i="18"/>
  <c r="I1249" i="18"/>
  <c r="I1253" i="18"/>
  <c r="I1257" i="18"/>
  <c r="I1261" i="18"/>
  <c r="I1265" i="18"/>
  <c r="I1269" i="18"/>
  <c r="I1273" i="18"/>
  <c r="I52" i="18"/>
  <c r="I137" i="18"/>
  <c r="I222" i="18"/>
  <c r="I308" i="18"/>
  <c r="I379" i="18"/>
  <c r="I434" i="18"/>
  <c r="I450" i="18"/>
  <c r="I466" i="18"/>
  <c r="I482" i="18"/>
  <c r="I498" i="18"/>
  <c r="I514" i="18"/>
  <c r="I530" i="18"/>
  <c r="I546" i="18"/>
  <c r="I562" i="18"/>
  <c r="I578" i="18"/>
  <c r="I594" i="18"/>
  <c r="I610" i="18"/>
  <c r="I626" i="18"/>
  <c r="I642" i="18"/>
  <c r="I658" i="18"/>
  <c r="I668" i="18"/>
  <c r="I676" i="18"/>
  <c r="I684" i="18"/>
  <c r="I690" i="18"/>
  <c r="I694" i="18"/>
  <c r="I698" i="18"/>
  <c r="I702" i="18"/>
  <c r="I706" i="18"/>
  <c r="I710" i="18"/>
  <c r="I714" i="18"/>
  <c r="I718" i="18"/>
  <c r="I722" i="18"/>
  <c r="I726" i="18"/>
  <c r="I730" i="18"/>
  <c r="I734" i="18"/>
  <c r="I738" i="18"/>
  <c r="I742" i="18"/>
  <c r="I746" i="18"/>
  <c r="I750" i="18"/>
  <c r="I754" i="18"/>
  <c r="I758" i="18"/>
  <c r="I762" i="18"/>
  <c r="I766" i="18"/>
  <c r="I770" i="18"/>
  <c r="I774" i="18"/>
  <c r="I778" i="18"/>
  <c r="I782" i="18"/>
  <c r="I786" i="18"/>
  <c r="I790" i="18"/>
  <c r="I794" i="18"/>
  <c r="I798" i="18"/>
  <c r="I802" i="18"/>
  <c r="I806" i="18"/>
  <c r="I810" i="18"/>
  <c r="I814" i="18"/>
  <c r="I818" i="18"/>
  <c r="I822" i="18"/>
  <c r="I826" i="18"/>
  <c r="I830" i="18"/>
  <c r="I834" i="18"/>
  <c r="I838" i="18"/>
  <c r="I842" i="18"/>
  <c r="I846" i="18"/>
  <c r="I850" i="18"/>
  <c r="I854" i="18"/>
  <c r="I858" i="18"/>
  <c r="I862" i="18"/>
  <c r="I866" i="18"/>
  <c r="I870" i="18"/>
  <c r="I874" i="18"/>
  <c r="I878" i="18"/>
  <c r="I882" i="18"/>
  <c r="I886" i="18"/>
  <c r="I890" i="18"/>
  <c r="I894" i="18"/>
  <c r="I898" i="18"/>
  <c r="I902" i="18"/>
  <c r="I906" i="18"/>
  <c r="I910" i="18"/>
  <c r="I914" i="18"/>
  <c r="I918" i="18"/>
  <c r="I922" i="18"/>
  <c r="I926" i="18"/>
  <c r="I930" i="18"/>
  <c r="I934" i="18"/>
  <c r="I938" i="18"/>
  <c r="I942" i="18"/>
  <c r="I946" i="18"/>
  <c r="I950" i="18"/>
  <c r="I954" i="18"/>
  <c r="I958" i="18"/>
  <c r="I962" i="18"/>
  <c r="I966" i="18"/>
  <c r="I970" i="18"/>
  <c r="I974" i="18"/>
  <c r="I978" i="18"/>
  <c r="I982" i="18"/>
  <c r="I986" i="18"/>
  <c r="I990" i="18"/>
  <c r="I994" i="18"/>
  <c r="I998" i="18"/>
  <c r="I1002" i="18"/>
  <c r="I1006" i="18"/>
  <c r="I1010" i="18"/>
  <c r="I1014" i="18"/>
  <c r="I1018" i="18"/>
  <c r="I1022" i="18"/>
  <c r="I1026" i="18"/>
  <c r="I1030" i="18"/>
  <c r="I1034" i="18"/>
  <c r="I1038" i="18"/>
  <c r="I1042" i="18"/>
  <c r="I1046" i="18"/>
  <c r="I1050" i="18"/>
  <c r="I1054" i="18"/>
  <c r="I1058" i="18"/>
  <c r="I1062" i="18"/>
  <c r="I1066" i="18"/>
  <c r="I1070" i="18"/>
  <c r="I1074" i="18"/>
  <c r="I1078" i="18"/>
  <c r="I1082" i="18"/>
  <c r="I1086" i="18"/>
  <c r="I1090" i="18"/>
  <c r="I1094" i="18"/>
  <c r="I1098" i="18"/>
  <c r="I1102" i="18"/>
  <c r="I1106" i="18"/>
  <c r="I1110" i="18"/>
  <c r="I1114" i="18"/>
  <c r="I1118" i="18"/>
  <c r="I1122" i="18"/>
  <c r="I1126" i="18"/>
  <c r="I1130" i="18"/>
  <c r="I1134" i="18"/>
  <c r="I1138" i="18"/>
  <c r="I1142" i="18"/>
  <c r="I1146" i="18"/>
  <c r="I1150" i="18"/>
  <c r="I1154" i="18"/>
  <c r="I1158" i="18"/>
  <c r="I1162" i="18"/>
  <c r="I1166" i="18"/>
  <c r="I1170" i="18"/>
  <c r="I1174" i="18"/>
  <c r="I1178" i="18"/>
  <c r="I1182" i="18"/>
  <c r="I1186" i="18"/>
  <c r="I1190" i="18"/>
  <c r="I1194" i="18"/>
  <c r="I1198" i="18"/>
  <c r="I1202" i="18"/>
  <c r="I1206" i="18"/>
  <c r="I1210" i="18"/>
  <c r="I1214" i="18"/>
  <c r="I1218" i="18"/>
  <c r="I1222" i="18"/>
  <c r="I1226" i="18"/>
  <c r="I1230" i="18"/>
  <c r="I1234" i="18"/>
  <c r="I1238" i="18"/>
  <c r="I1242" i="18"/>
  <c r="I1246" i="18"/>
  <c r="I1250" i="18"/>
  <c r="I1254" i="18"/>
  <c r="I1258" i="18"/>
  <c r="I1262" i="18"/>
  <c r="I1266" i="18"/>
  <c r="I1270" i="18"/>
  <c r="I1274" i="18"/>
  <c r="I73" i="18"/>
  <c r="I158" i="18"/>
  <c r="I244" i="18"/>
  <c r="I329" i="18"/>
  <c r="I395" i="18"/>
  <c r="I438" i="18"/>
  <c r="I454" i="18"/>
  <c r="I470" i="18"/>
  <c r="I486" i="18"/>
  <c r="I502" i="18"/>
  <c r="I518" i="18"/>
  <c r="I534" i="18"/>
  <c r="I550" i="18"/>
  <c r="I566" i="18"/>
  <c r="I582" i="18"/>
  <c r="I598" i="18"/>
  <c r="I614" i="18"/>
  <c r="I630" i="18"/>
  <c r="I646" i="18"/>
  <c r="I662" i="18"/>
  <c r="I670" i="18"/>
  <c r="I678" i="18"/>
  <c r="I686" i="18"/>
  <c r="I691" i="18"/>
  <c r="I695" i="18"/>
  <c r="I699" i="18"/>
  <c r="I703" i="18"/>
  <c r="I707" i="18"/>
  <c r="I711" i="18"/>
  <c r="I715" i="18"/>
  <c r="I719" i="18"/>
  <c r="I723" i="18"/>
  <c r="I727" i="18"/>
  <c r="I731" i="18"/>
  <c r="I735" i="18"/>
  <c r="I739" i="18"/>
  <c r="I743" i="18"/>
  <c r="I747" i="18"/>
  <c r="I751" i="18"/>
  <c r="I755" i="18"/>
  <c r="I759" i="18"/>
  <c r="I763" i="18"/>
  <c r="I767" i="18"/>
  <c r="I771" i="18"/>
  <c r="I775" i="18"/>
  <c r="I779" i="18"/>
  <c r="I783" i="18"/>
  <c r="I787" i="18"/>
  <c r="I791" i="18"/>
  <c r="I795" i="18"/>
  <c r="I799" i="18"/>
  <c r="I803" i="18"/>
  <c r="I807" i="18"/>
  <c r="I811" i="18"/>
  <c r="I815" i="18"/>
  <c r="I819" i="18"/>
  <c r="I823" i="18"/>
  <c r="I827" i="18"/>
  <c r="I831" i="18"/>
  <c r="I835" i="18"/>
  <c r="I839" i="18"/>
  <c r="I843" i="18"/>
  <c r="I847" i="18"/>
  <c r="I851" i="18"/>
  <c r="I855" i="18"/>
  <c r="I859" i="18"/>
  <c r="I863" i="18"/>
  <c r="I867" i="18"/>
  <c r="I871" i="18"/>
  <c r="I875" i="18"/>
  <c r="I879" i="18"/>
  <c r="I883" i="18"/>
  <c r="I887" i="18"/>
  <c r="I891" i="18"/>
  <c r="I895" i="18"/>
  <c r="I899" i="18"/>
  <c r="I903" i="18"/>
  <c r="I907" i="18"/>
  <c r="I911" i="18"/>
  <c r="I915" i="18"/>
  <c r="I919" i="18"/>
  <c r="I923" i="18"/>
  <c r="I927" i="18"/>
  <c r="I931" i="18"/>
  <c r="I935" i="18"/>
  <c r="I939" i="18"/>
  <c r="I943" i="18"/>
  <c r="I947" i="18"/>
  <c r="I951" i="18"/>
  <c r="I955" i="18"/>
  <c r="I959" i="18"/>
  <c r="I963" i="18"/>
  <c r="I967" i="18"/>
  <c r="I971" i="18"/>
  <c r="I975" i="18"/>
  <c r="I979" i="18"/>
  <c r="I983" i="18"/>
  <c r="I987" i="18"/>
  <c r="I991" i="18"/>
  <c r="I995" i="18"/>
  <c r="I999" i="18"/>
  <c r="I1003" i="18"/>
  <c r="I1007" i="18"/>
  <c r="I1011" i="18"/>
  <c r="I1015" i="18"/>
  <c r="I1019" i="18"/>
  <c r="I1023" i="18"/>
  <c r="I1027" i="18"/>
  <c r="I1031" i="18"/>
  <c r="I1035" i="18"/>
  <c r="I1039" i="18"/>
  <c r="I1043" i="18"/>
  <c r="I1047" i="18"/>
  <c r="I1051" i="18"/>
  <c r="I1055" i="18"/>
  <c r="I1059" i="18"/>
  <c r="I1063" i="18"/>
  <c r="I1067" i="18"/>
  <c r="I1071" i="18"/>
  <c r="I1075" i="18"/>
  <c r="I1079" i="18"/>
  <c r="I1083" i="18"/>
  <c r="I1087" i="18"/>
  <c r="I1091" i="18"/>
  <c r="I1095" i="18"/>
  <c r="I1099" i="18"/>
  <c r="I1103" i="18"/>
  <c r="I1107" i="18"/>
  <c r="I1111" i="18"/>
  <c r="I1115" i="18"/>
  <c r="I1119" i="18"/>
  <c r="I1123" i="18"/>
  <c r="I1127" i="18"/>
  <c r="I1131" i="18"/>
  <c r="I1135" i="18"/>
  <c r="I1139" i="18"/>
  <c r="I1143" i="18"/>
  <c r="I1147" i="18"/>
  <c r="I1151" i="18"/>
  <c r="I1155" i="18"/>
  <c r="I1159" i="18"/>
  <c r="I1163" i="18"/>
  <c r="I1167" i="18"/>
  <c r="I1171" i="18"/>
  <c r="I1175" i="18"/>
  <c r="I1179" i="18"/>
  <c r="I1183" i="18"/>
  <c r="I1187" i="18"/>
  <c r="I1191" i="18"/>
  <c r="I1195" i="18"/>
  <c r="I1199" i="18"/>
  <c r="I1203" i="18"/>
  <c r="I1207" i="18"/>
  <c r="I1211" i="18"/>
  <c r="I1215" i="18"/>
  <c r="I1219" i="18"/>
  <c r="I1223" i="18"/>
  <c r="I1227" i="18"/>
  <c r="I1231" i="18"/>
  <c r="I1235" i="18"/>
  <c r="I1239" i="18"/>
  <c r="I1243" i="18"/>
  <c r="I1247" i="18"/>
  <c r="I1251" i="18"/>
  <c r="I1255" i="18"/>
  <c r="I1259" i="18"/>
  <c r="I1263" i="18"/>
  <c r="I1267" i="18"/>
  <c r="I1271" i="18"/>
  <c r="I94" i="18"/>
  <c r="I411" i="18"/>
  <c r="I490" i="18"/>
  <c r="I554" i="18"/>
  <c r="I618" i="18"/>
  <c r="I672" i="18"/>
  <c r="I696" i="18"/>
  <c r="I712" i="18"/>
  <c r="I728" i="18"/>
  <c r="I744" i="18"/>
  <c r="I760" i="18"/>
  <c r="I776" i="18"/>
  <c r="I792" i="18"/>
  <c r="I808" i="18"/>
  <c r="I824" i="18"/>
  <c r="I840" i="18"/>
  <c r="I856" i="18"/>
  <c r="I872" i="18"/>
  <c r="I888" i="18"/>
  <c r="I904" i="18"/>
  <c r="I920" i="18"/>
  <c r="I936" i="18"/>
  <c r="I952" i="18"/>
  <c r="I968" i="18"/>
  <c r="I984" i="18"/>
  <c r="I1000" i="18"/>
  <c r="I1016" i="18"/>
  <c r="I1032" i="18"/>
  <c r="I1048" i="18"/>
  <c r="I1064" i="18"/>
  <c r="I1080" i="18"/>
  <c r="I1096" i="18"/>
  <c r="I1112" i="18"/>
  <c r="I1128" i="18"/>
  <c r="I1144" i="18"/>
  <c r="I1160" i="18"/>
  <c r="I1176" i="18"/>
  <c r="I1192" i="18"/>
  <c r="I1208" i="18"/>
  <c r="I1224" i="18"/>
  <c r="I1240" i="18"/>
  <c r="I1256" i="18"/>
  <c r="I1272" i="18"/>
  <c r="I1278" i="18"/>
  <c r="I1282" i="18"/>
  <c r="I1286" i="18"/>
  <c r="I1290" i="18"/>
  <c r="I1294" i="18"/>
  <c r="I1298" i="18"/>
  <c r="I1302" i="18"/>
  <c r="I1306" i="18"/>
  <c r="I1310" i="18"/>
  <c r="I1314" i="18"/>
  <c r="I1318" i="18"/>
  <c r="I1322" i="18"/>
  <c r="I1326" i="18"/>
  <c r="I1330" i="18"/>
  <c r="I1334" i="18"/>
  <c r="I1338" i="18"/>
  <c r="I1342" i="18"/>
  <c r="I1346" i="18"/>
  <c r="I1350" i="18"/>
  <c r="I1354" i="18"/>
  <c r="I1358" i="18"/>
  <c r="I1362" i="18"/>
  <c r="I1366" i="18"/>
  <c r="I1370" i="18"/>
  <c r="I1374" i="18"/>
  <c r="I1378" i="18"/>
  <c r="I1382" i="18"/>
  <c r="I1386" i="18"/>
  <c r="I1390" i="18"/>
  <c r="I1394" i="18"/>
  <c r="I1398" i="18"/>
  <c r="I1402" i="18"/>
  <c r="I1406" i="18"/>
  <c r="I1410" i="18"/>
  <c r="I1414" i="18"/>
  <c r="I1418" i="18"/>
  <c r="I1422" i="18"/>
  <c r="I1426" i="18"/>
  <c r="I1430" i="18"/>
  <c r="I1434" i="18"/>
  <c r="I1438" i="18"/>
  <c r="I1442" i="18"/>
  <c r="I1446" i="18"/>
  <c r="I1450" i="18"/>
  <c r="I1454" i="18"/>
  <c r="I1458" i="18"/>
  <c r="I1462" i="18"/>
  <c r="I1466" i="18"/>
  <c r="I1470" i="18"/>
  <c r="I1474" i="18"/>
  <c r="I1478" i="18"/>
  <c r="I1482" i="18"/>
  <c r="I1486" i="18"/>
  <c r="I1490" i="18"/>
  <c r="I1494" i="18"/>
  <c r="I1498" i="18"/>
  <c r="I1502" i="18"/>
  <c r="I1506" i="18"/>
  <c r="I1510" i="18"/>
  <c r="I1514" i="18"/>
  <c r="I1518" i="18"/>
  <c r="I1522" i="18"/>
  <c r="I1526" i="18"/>
  <c r="I1530" i="18"/>
  <c r="I1534" i="18"/>
  <c r="I1538" i="18"/>
  <c r="I1542" i="18"/>
  <c r="I1546" i="18"/>
  <c r="I1550" i="18"/>
  <c r="I1554" i="18"/>
  <c r="I1558" i="18"/>
  <c r="I1562" i="18"/>
  <c r="I1566" i="18"/>
  <c r="I1570" i="18"/>
  <c r="I1574" i="18"/>
  <c r="I1578" i="18"/>
  <c r="I1582" i="18"/>
  <c r="I1586" i="18"/>
  <c r="I1590" i="18"/>
  <c r="I1594" i="18"/>
  <c r="I1598" i="18"/>
  <c r="I1602" i="18"/>
  <c r="I1606" i="18"/>
  <c r="I1610" i="18"/>
  <c r="I1614" i="18"/>
  <c r="I1618" i="18"/>
  <c r="I1622" i="18"/>
  <c r="I1626" i="18"/>
  <c r="I1630" i="18"/>
  <c r="I1634" i="18"/>
  <c r="I1638" i="18"/>
  <c r="I1642" i="18"/>
  <c r="I1646" i="18"/>
  <c r="I1650" i="18"/>
  <c r="I1654" i="18"/>
  <c r="I1658" i="18"/>
  <c r="I1662" i="18"/>
  <c r="I1666" i="18"/>
  <c r="I1670" i="18"/>
  <c r="I1674" i="18"/>
  <c r="I1678" i="18"/>
  <c r="I1682" i="18"/>
  <c r="I1686" i="18"/>
  <c r="I1690" i="18"/>
  <c r="I1694" i="18"/>
  <c r="I1698" i="18"/>
  <c r="I1702" i="18"/>
  <c r="I1706" i="18"/>
  <c r="I1710" i="18"/>
  <c r="I1714" i="18"/>
  <c r="I1718" i="18"/>
  <c r="I1722" i="18"/>
  <c r="I1726" i="18"/>
  <c r="I1730" i="18"/>
  <c r="I1734" i="18"/>
  <c r="I1738" i="18"/>
  <c r="I1742" i="18"/>
  <c r="I1746" i="18"/>
  <c r="I1750" i="18"/>
  <c r="I1754" i="18"/>
  <c r="I1758" i="18"/>
  <c r="I1762" i="18"/>
  <c r="I1766" i="18"/>
  <c r="I1770" i="18"/>
  <c r="I1774" i="18"/>
  <c r="I1778" i="18"/>
  <c r="I1782" i="18"/>
  <c r="I180" i="18"/>
  <c r="I442" i="18"/>
  <c r="I506" i="18"/>
  <c r="I570" i="18"/>
  <c r="I634" i="18"/>
  <c r="I680" i="18"/>
  <c r="I700" i="18"/>
  <c r="I716" i="18"/>
  <c r="I732" i="18"/>
  <c r="I748" i="18"/>
  <c r="I764" i="18"/>
  <c r="I780" i="18"/>
  <c r="I796" i="18"/>
  <c r="I812" i="18"/>
  <c r="I828" i="18"/>
  <c r="I844" i="18"/>
  <c r="I860" i="18"/>
  <c r="I876" i="18"/>
  <c r="I892" i="18"/>
  <c r="I908" i="18"/>
  <c r="I924" i="18"/>
  <c r="I940" i="18"/>
  <c r="I956" i="18"/>
  <c r="I972" i="18"/>
  <c r="I988" i="18"/>
  <c r="I1004" i="18"/>
  <c r="I1020" i="18"/>
  <c r="I1036" i="18"/>
  <c r="I1052" i="18"/>
  <c r="I1068" i="18"/>
  <c r="I1084" i="18"/>
  <c r="I1100" i="18"/>
  <c r="I1116" i="18"/>
  <c r="I1132" i="18"/>
  <c r="I1148" i="18"/>
  <c r="I1164" i="18"/>
  <c r="I1180" i="18"/>
  <c r="I1196" i="18"/>
  <c r="I1212" i="18"/>
  <c r="I1228" i="18"/>
  <c r="I1244" i="18"/>
  <c r="I1260" i="18"/>
  <c r="I1275" i="18"/>
  <c r="I1279" i="18"/>
  <c r="I1283" i="18"/>
  <c r="I1287" i="18"/>
  <c r="I1291" i="18"/>
  <c r="I1295" i="18"/>
  <c r="I1299" i="18"/>
  <c r="I1303" i="18"/>
  <c r="I1307" i="18"/>
  <c r="I1311" i="18"/>
  <c r="I1315" i="18"/>
  <c r="I1319" i="18"/>
  <c r="I1323" i="18"/>
  <c r="I1327" i="18"/>
  <c r="I1331" i="18"/>
  <c r="I1335" i="18"/>
  <c r="I1339" i="18"/>
  <c r="I1343" i="18"/>
  <c r="I1347" i="18"/>
  <c r="I1351" i="18"/>
  <c r="I1355" i="18"/>
  <c r="I1359" i="18"/>
  <c r="I1363" i="18"/>
  <c r="I1367" i="18"/>
  <c r="I1371" i="18"/>
  <c r="I1375" i="18"/>
  <c r="I1379" i="18"/>
  <c r="I1383" i="18"/>
  <c r="I1387" i="18"/>
  <c r="I1391" i="18"/>
  <c r="I1395" i="18"/>
  <c r="I1399" i="18"/>
  <c r="I1403" i="18"/>
  <c r="I1407" i="18"/>
  <c r="I1411" i="18"/>
  <c r="I1415" i="18"/>
  <c r="I1419" i="18"/>
  <c r="I1423" i="18"/>
  <c r="I1427" i="18"/>
  <c r="I1431" i="18"/>
  <c r="I1435" i="18"/>
  <c r="I1439" i="18"/>
  <c r="I1443" i="18"/>
  <c r="I1447" i="18"/>
  <c r="I1451" i="18"/>
  <c r="I1455" i="18"/>
  <c r="I1459" i="18"/>
  <c r="I1463" i="18"/>
  <c r="I1467" i="18"/>
  <c r="I1471" i="18"/>
  <c r="I1475" i="18"/>
  <c r="I1479" i="18"/>
  <c r="I1483" i="18"/>
  <c r="I1487" i="18"/>
  <c r="I1491" i="18"/>
  <c r="I1495" i="18"/>
  <c r="I1499" i="18"/>
  <c r="I1503" i="18"/>
  <c r="I1507" i="18"/>
  <c r="I1511" i="18"/>
  <c r="I1515" i="18"/>
  <c r="I1519" i="18"/>
  <c r="I1523" i="18"/>
  <c r="I1527" i="18"/>
  <c r="I1531" i="18"/>
  <c r="I1535" i="18"/>
  <c r="I1539" i="18"/>
  <c r="I1543" i="18"/>
  <c r="I1547" i="18"/>
  <c r="I1551" i="18"/>
  <c r="I1555" i="18"/>
  <c r="I1559" i="18"/>
  <c r="I1563" i="18"/>
  <c r="I1567" i="18"/>
  <c r="I1571" i="18"/>
  <c r="I1575" i="18"/>
  <c r="I1579" i="18"/>
  <c r="I1583" i="18"/>
  <c r="I1587" i="18"/>
  <c r="I1591" i="18"/>
  <c r="I1595" i="18"/>
  <c r="I1599" i="18"/>
  <c r="I1603" i="18"/>
  <c r="I1607" i="18"/>
  <c r="I1611" i="18"/>
  <c r="I1615" i="18"/>
  <c r="I1619" i="18"/>
  <c r="I1623" i="18"/>
  <c r="I1627" i="18"/>
  <c r="I1631" i="18"/>
  <c r="I1635" i="18"/>
  <c r="I1639" i="18"/>
  <c r="I1643" i="18"/>
  <c r="I1647" i="18"/>
  <c r="I1651" i="18"/>
  <c r="I1655" i="18"/>
  <c r="I1659" i="18"/>
  <c r="I1663" i="18"/>
  <c r="I1667" i="18"/>
  <c r="I1671" i="18"/>
  <c r="I1675" i="18"/>
  <c r="I1679" i="18"/>
  <c r="I1683" i="18"/>
  <c r="I1687" i="18"/>
  <c r="I1691" i="18"/>
  <c r="I1695" i="18"/>
  <c r="I1699" i="18"/>
  <c r="I1703" i="18"/>
  <c r="I1707" i="18"/>
  <c r="I1711" i="18"/>
  <c r="I1715" i="18"/>
  <c r="I1719" i="18"/>
  <c r="I1723" i="18"/>
  <c r="I1727" i="18"/>
  <c r="I1731" i="18"/>
  <c r="I1735" i="18"/>
  <c r="I1739" i="18"/>
  <c r="I1743" i="18"/>
  <c r="I1747" i="18"/>
  <c r="I1751" i="18"/>
  <c r="I1755" i="18"/>
  <c r="I1759" i="18"/>
  <c r="I1763" i="18"/>
  <c r="I1767" i="18"/>
  <c r="I1771" i="18"/>
  <c r="I1775" i="18"/>
  <c r="I1779" i="18"/>
  <c r="I1783" i="18"/>
  <c r="I265" i="18"/>
  <c r="I458" i="18"/>
  <c r="I522" i="18"/>
  <c r="I586" i="18"/>
  <c r="I650" i="18"/>
  <c r="I688" i="18"/>
  <c r="I704" i="18"/>
  <c r="I720" i="18"/>
  <c r="I736" i="18"/>
  <c r="I752" i="18"/>
  <c r="I768" i="18"/>
  <c r="I784" i="18"/>
  <c r="I800" i="18"/>
  <c r="I816" i="18"/>
  <c r="I832" i="18"/>
  <c r="I848" i="18"/>
  <c r="I864" i="18"/>
  <c r="I880" i="18"/>
  <c r="I896" i="18"/>
  <c r="I912" i="18"/>
  <c r="I928" i="18"/>
  <c r="I944" i="18"/>
  <c r="I960" i="18"/>
  <c r="I976" i="18"/>
  <c r="I992" i="18"/>
  <c r="I1008" i="18"/>
  <c r="I1024" i="18"/>
  <c r="I1040" i="18"/>
  <c r="I1056" i="18"/>
  <c r="I1072" i="18"/>
  <c r="I1088" i="18"/>
  <c r="I1104" i="18"/>
  <c r="I1120" i="18"/>
  <c r="I1136" i="18"/>
  <c r="I1152" i="18"/>
  <c r="I1168" i="18"/>
  <c r="I1184" i="18"/>
  <c r="I1200" i="18"/>
  <c r="I1216" i="18"/>
  <c r="I1232" i="18"/>
  <c r="I1248" i="18"/>
  <c r="I1264" i="18"/>
  <c r="I1276" i="18"/>
  <c r="I1280" i="18"/>
  <c r="I1284" i="18"/>
  <c r="I1288" i="18"/>
  <c r="I1292" i="18"/>
  <c r="I1296" i="18"/>
  <c r="I1300" i="18"/>
  <c r="I1304" i="18"/>
  <c r="I1308" i="18"/>
  <c r="I1312" i="18"/>
  <c r="I1316" i="18"/>
  <c r="I1320" i="18"/>
  <c r="I1324" i="18"/>
  <c r="I1328" i="18"/>
  <c r="I1332" i="18"/>
  <c r="I1336" i="18"/>
  <c r="I1340" i="18"/>
  <c r="I1344" i="18"/>
  <c r="I1348" i="18"/>
  <c r="I1352" i="18"/>
  <c r="I1356" i="18"/>
  <c r="I1360" i="18"/>
  <c r="I1364" i="18"/>
  <c r="I1368" i="18"/>
  <c r="I1372" i="18"/>
  <c r="I1376" i="18"/>
  <c r="I1380" i="18"/>
  <c r="I1384" i="18"/>
  <c r="I1388" i="18"/>
  <c r="I1392" i="18"/>
  <c r="I1396" i="18"/>
  <c r="I1400" i="18"/>
  <c r="I1404" i="18"/>
  <c r="I1408" i="18"/>
  <c r="I1412" i="18"/>
  <c r="I1416" i="18"/>
  <c r="I1420" i="18"/>
  <c r="I1424" i="18"/>
  <c r="I1428" i="18"/>
  <c r="I1432" i="18"/>
  <c r="I1436" i="18"/>
  <c r="I1440" i="18"/>
  <c r="I1444" i="18"/>
  <c r="I1448" i="18"/>
  <c r="I1452" i="18"/>
  <c r="I1456" i="18"/>
  <c r="I1460" i="18"/>
  <c r="I1464" i="18"/>
  <c r="I1468" i="18"/>
  <c r="I1472" i="18"/>
  <c r="I1476" i="18"/>
  <c r="I1480" i="18"/>
  <c r="I1484" i="18"/>
  <c r="I1488" i="18"/>
  <c r="I1492" i="18"/>
  <c r="I1496" i="18"/>
  <c r="I1500" i="18"/>
  <c r="I1504" i="18"/>
  <c r="I1508" i="18"/>
  <c r="I1512" i="18"/>
  <c r="I1516" i="18"/>
  <c r="I1520" i="18"/>
  <c r="I1524" i="18"/>
  <c r="I1528" i="18"/>
  <c r="I1532" i="18"/>
  <c r="I1536" i="18"/>
  <c r="I1540" i="18"/>
  <c r="I1544" i="18"/>
  <c r="I1548" i="18"/>
  <c r="I1552" i="18"/>
  <c r="I1556" i="18"/>
  <c r="I1560" i="18"/>
  <c r="I1564" i="18"/>
  <c r="I1568" i="18"/>
  <c r="I1572" i="18"/>
  <c r="I1576" i="18"/>
  <c r="I1580" i="18"/>
  <c r="I1584" i="18"/>
  <c r="I1588" i="18"/>
  <c r="I1592" i="18"/>
  <c r="I1596" i="18"/>
  <c r="I1600" i="18"/>
  <c r="I1604" i="18"/>
  <c r="I1608" i="18"/>
  <c r="I1612" i="18"/>
  <c r="I1616" i="18"/>
  <c r="I1620" i="18"/>
  <c r="I1624" i="18"/>
  <c r="I1628" i="18"/>
  <c r="I1632" i="18"/>
  <c r="I1636" i="18"/>
  <c r="I1640" i="18"/>
  <c r="I1644" i="18"/>
  <c r="I1648" i="18"/>
  <c r="I1652" i="18"/>
  <c r="I1656" i="18"/>
  <c r="I1660" i="18"/>
  <c r="I1664" i="18"/>
  <c r="I1668" i="18"/>
  <c r="I1672" i="18"/>
  <c r="I1676" i="18"/>
  <c r="I1680" i="18"/>
  <c r="I1684" i="18"/>
  <c r="I1688" i="18"/>
  <c r="I1692" i="18"/>
  <c r="I1696" i="18"/>
  <c r="I1700" i="18"/>
  <c r="I1704" i="18"/>
  <c r="I1708" i="18"/>
  <c r="I1712" i="18"/>
  <c r="I1716" i="18"/>
  <c r="I1720" i="18"/>
  <c r="I1724" i="18"/>
  <c r="I1728" i="18"/>
  <c r="I1732" i="18"/>
  <c r="I1736" i="18"/>
  <c r="I1740" i="18"/>
  <c r="I1744" i="18"/>
  <c r="I1748" i="18"/>
  <c r="I1752" i="18"/>
  <c r="I1756" i="18"/>
  <c r="I1760" i="18"/>
  <c r="I1764" i="18"/>
  <c r="I1768" i="18"/>
  <c r="I1772" i="18"/>
  <c r="I1776" i="18"/>
  <c r="I1780" i="18"/>
  <c r="I1784" i="18"/>
  <c r="I347" i="18"/>
  <c r="I664" i="18"/>
  <c r="I740" i="18"/>
  <c r="I804" i="18"/>
  <c r="I868" i="18"/>
  <c r="I932" i="18"/>
  <c r="I996" i="18"/>
  <c r="I1060" i="18"/>
  <c r="I1124" i="18"/>
  <c r="I1188" i="18"/>
  <c r="I1252" i="18"/>
  <c r="I1285" i="18"/>
  <c r="I1301" i="18"/>
  <c r="I1317" i="18"/>
  <c r="I1333" i="18"/>
  <c r="I1349" i="18"/>
  <c r="I1365" i="18"/>
  <c r="I1381" i="18"/>
  <c r="I1397" i="18"/>
  <c r="I1413" i="18"/>
  <c r="I1429" i="18"/>
  <c r="I1445" i="18"/>
  <c r="I1461" i="18"/>
  <c r="I1477" i="18"/>
  <c r="I1493" i="18"/>
  <c r="I1509" i="18"/>
  <c r="I1525" i="18"/>
  <c r="I1541" i="18"/>
  <c r="I1557" i="18"/>
  <c r="I1573" i="18"/>
  <c r="I1589" i="18"/>
  <c r="I1605" i="18"/>
  <c r="I1621" i="18"/>
  <c r="I1637" i="18"/>
  <c r="I1653" i="18"/>
  <c r="I1669" i="18"/>
  <c r="I1685" i="18"/>
  <c r="I1701" i="18"/>
  <c r="I1717" i="18"/>
  <c r="I1733" i="18"/>
  <c r="I1749" i="18"/>
  <c r="I1765" i="18"/>
  <c r="I1781" i="18"/>
  <c r="I1788" i="18"/>
  <c r="I1792" i="18"/>
  <c r="I1796" i="18"/>
  <c r="I1800" i="18"/>
  <c r="I1804" i="18"/>
  <c r="I1808" i="18"/>
  <c r="I1812" i="18"/>
  <c r="I1816" i="18"/>
  <c r="I1820" i="18"/>
  <c r="I1824" i="18"/>
  <c r="I1828" i="18"/>
  <c r="I1832" i="18"/>
  <c r="I1836" i="18"/>
  <c r="I1840" i="18"/>
  <c r="I1844" i="18"/>
  <c r="I1848" i="18"/>
  <c r="I1852" i="18"/>
  <c r="I1856" i="18"/>
  <c r="I1860" i="18"/>
  <c r="I1864" i="18"/>
  <c r="I1868" i="18"/>
  <c r="I1872" i="18"/>
  <c r="I1876" i="18"/>
  <c r="I1880" i="18"/>
  <c r="I1884" i="18"/>
  <c r="I1888" i="18"/>
  <c r="I1892" i="18"/>
  <c r="I1896" i="18"/>
  <c r="I1900" i="18"/>
  <c r="I1904" i="18"/>
  <c r="I1908" i="18"/>
  <c r="I1912" i="18"/>
  <c r="I1916" i="18"/>
  <c r="I1920" i="18"/>
  <c r="I1924" i="18"/>
  <c r="I1928" i="18"/>
  <c r="I1932" i="18"/>
  <c r="I1936" i="18"/>
  <c r="I1940" i="18"/>
  <c r="I1944" i="18"/>
  <c r="I1948" i="18"/>
  <c r="I1952" i="18"/>
  <c r="I1956" i="18"/>
  <c r="I1960" i="18"/>
  <c r="I1964" i="18"/>
  <c r="I1968" i="18"/>
  <c r="I1972" i="18"/>
  <c r="I1976" i="18"/>
  <c r="I1980" i="18"/>
  <c r="I1984" i="18"/>
  <c r="I1988" i="18"/>
  <c r="I1992" i="18"/>
  <c r="I1996" i="18"/>
  <c r="I2000" i="18"/>
  <c r="I2004" i="18"/>
  <c r="I2008" i="18"/>
  <c r="I2012" i="18"/>
  <c r="I2016" i="18"/>
  <c r="I2020" i="18"/>
  <c r="I2024" i="18"/>
  <c r="I2028" i="18"/>
  <c r="I2032" i="18"/>
  <c r="I2036" i="18"/>
  <c r="I2040" i="18"/>
  <c r="I2044" i="18"/>
  <c r="I2048" i="18"/>
  <c r="I2052" i="18"/>
  <c r="I2056" i="18"/>
  <c r="I2060" i="18"/>
  <c r="I2064" i="18"/>
  <c r="I2068" i="18"/>
  <c r="I2072" i="18"/>
  <c r="I2076" i="18"/>
  <c r="I2080" i="18"/>
  <c r="I2084" i="18"/>
  <c r="I2088" i="18"/>
  <c r="I2092" i="18"/>
  <c r="I2096" i="18"/>
  <c r="I2100" i="18"/>
  <c r="I2104" i="18"/>
  <c r="I2108" i="18"/>
  <c r="I2112" i="18"/>
  <c r="I2116" i="18"/>
  <c r="I2120" i="18"/>
  <c r="I2124" i="18"/>
  <c r="I2128" i="18"/>
  <c r="I2132" i="18"/>
  <c r="I2136" i="18"/>
  <c r="I2140" i="18"/>
  <c r="I2144" i="18"/>
  <c r="I2148" i="18"/>
  <c r="I2152" i="18"/>
  <c r="I2156" i="18"/>
  <c r="I2160" i="18"/>
  <c r="I2164" i="18"/>
  <c r="I2168" i="18"/>
  <c r="I2172" i="18"/>
  <c r="I2176" i="18"/>
  <c r="I2180" i="18"/>
  <c r="I2184" i="18"/>
  <c r="I2188" i="18"/>
  <c r="I2192" i="18"/>
  <c r="I2196" i="18"/>
  <c r="I2200" i="18"/>
  <c r="I2204" i="18"/>
  <c r="I2208" i="18"/>
  <c r="I2212" i="18"/>
  <c r="I2216" i="18"/>
  <c r="I2220" i="18"/>
  <c r="I2224" i="18"/>
  <c r="I2228" i="18"/>
  <c r="I2232" i="18"/>
  <c r="I2236" i="18"/>
  <c r="I2240" i="18"/>
  <c r="I2244" i="18"/>
  <c r="I2248" i="18"/>
  <c r="I2252" i="18"/>
  <c r="I2256" i="18"/>
  <c r="I2260" i="18"/>
  <c r="I2264" i="18"/>
  <c r="I2268" i="18"/>
  <c r="I2272" i="18"/>
  <c r="I2276" i="18"/>
  <c r="I2280" i="18"/>
  <c r="I2284" i="18"/>
  <c r="I2288" i="18"/>
  <c r="I2292" i="18"/>
  <c r="I474" i="18"/>
  <c r="I692" i="18"/>
  <c r="I756" i="18"/>
  <c r="I820" i="18"/>
  <c r="I884" i="18"/>
  <c r="I948" i="18"/>
  <c r="I1012" i="18"/>
  <c r="I1076" i="18"/>
  <c r="I1140" i="18"/>
  <c r="I1204" i="18"/>
  <c r="I1268" i="18"/>
  <c r="I1289" i="18"/>
  <c r="I1305" i="18"/>
  <c r="I1321" i="18"/>
  <c r="I1337" i="18"/>
  <c r="I1353" i="18"/>
  <c r="I1369" i="18"/>
  <c r="I1385" i="18"/>
  <c r="I1401" i="18"/>
  <c r="I1417" i="18"/>
  <c r="I1433" i="18"/>
  <c r="I1449" i="18"/>
  <c r="I1465" i="18"/>
  <c r="I1481" i="18"/>
  <c r="I1497" i="18"/>
  <c r="I1513" i="18"/>
  <c r="I1529" i="18"/>
  <c r="I1545" i="18"/>
  <c r="I1561" i="18"/>
  <c r="I1577" i="18"/>
  <c r="I1593" i="18"/>
  <c r="I1609" i="18"/>
  <c r="I1625" i="18"/>
  <c r="I1641" i="18"/>
  <c r="I1657" i="18"/>
  <c r="I1673" i="18"/>
  <c r="I1689" i="18"/>
  <c r="I1705" i="18"/>
  <c r="I1721" i="18"/>
  <c r="I1737" i="18"/>
  <c r="I1753" i="18"/>
  <c r="I1769" i="18"/>
  <c r="I1785" i="18"/>
  <c r="I1789" i="18"/>
  <c r="I1793" i="18"/>
  <c r="I1797" i="18"/>
  <c r="I1801" i="18"/>
  <c r="I1805" i="18"/>
  <c r="I1809" i="18"/>
  <c r="I1813" i="18"/>
  <c r="I1817" i="18"/>
  <c r="I1821" i="18"/>
  <c r="I1825" i="18"/>
  <c r="I1829" i="18"/>
  <c r="I1833" i="18"/>
  <c r="I1837" i="18"/>
  <c r="I1841" i="18"/>
  <c r="I1845" i="18"/>
  <c r="I1849" i="18"/>
  <c r="I1853" i="18"/>
  <c r="I1857" i="18"/>
  <c r="I1861" i="18"/>
  <c r="I1865" i="18"/>
  <c r="I1869" i="18"/>
  <c r="I1873" i="18"/>
  <c r="I1877" i="18"/>
  <c r="I1881" i="18"/>
  <c r="I1885" i="18"/>
  <c r="I1889" i="18"/>
  <c r="I1893" i="18"/>
  <c r="I1897" i="18"/>
  <c r="I1901" i="18"/>
  <c r="I1905" i="18"/>
  <c r="I1909" i="18"/>
  <c r="I1913" i="18"/>
  <c r="I1917" i="18"/>
  <c r="I1921" i="18"/>
  <c r="I1925" i="18"/>
  <c r="I1929" i="18"/>
  <c r="I1933" i="18"/>
  <c r="I1937" i="18"/>
  <c r="I1941" i="18"/>
  <c r="I1945" i="18"/>
  <c r="I1949" i="18"/>
  <c r="I1953" i="18"/>
  <c r="I1957" i="18"/>
  <c r="I1961" i="18"/>
  <c r="I1965" i="18"/>
  <c r="I1969" i="18"/>
  <c r="I1973" i="18"/>
  <c r="I1977" i="18"/>
  <c r="I1981" i="18"/>
  <c r="I1985" i="18"/>
  <c r="I1989" i="18"/>
  <c r="I1993" i="18"/>
  <c r="I1997" i="18"/>
  <c r="I2001" i="18"/>
  <c r="I2005" i="18"/>
  <c r="I2009" i="18"/>
  <c r="I2013" i="18"/>
  <c r="I2017" i="18"/>
  <c r="I2021" i="18"/>
  <c r="I2025" i="18"/>
  <c r="I2029" i="18"/>
  <c r="I2033" i="18"/>
  <c r="I2037" i="18"/>
  <c r="I2041" i="18"/>
  <c r="I2045" i="18"/>
  <c r="I2049" i="18"/>
  <c r="I2053" i="18"/>
  <c r="I2057" i="18"/>
  <c r="I2061" i="18"/>
  <c r="I2065" i="18"/>
  <c r="I2069" i="18"/>
  <c r="I2073" i="18"/>
  <c r="I2077" i="18"/>
  <c r="I2081" i="18"/>
  <c r="I2085" i="18"/>
  <c r="I2089" i="18"/>
  <c r="I2093" i="18"/>
  <c r="I2097" i="18"/>
  <c r="I2101" i="18"/>
  <c r="I2105" i="18"/>
  <c r="I2109" i="18"/>
  <c r="I2113" i="18"/>
  <c r="I2117" i="18"/>
  <c r="I2121" i="18"/>
  <c r="I2125" i="18"/>
  <c r="I2129" i="18"/>
  <c r="I2133" i="18"/>
  <c r="I2137" i="18"/>
  <c r="I2141" i="18"/>
  <c r="I2145" i="18"/>
  <c r="I2149" i="18"/>
  <c r="I2153" i="18"/>
  <c r="I2157" i="18"/>
  <c r="I2161" i="18"/>
  <c r="I2165" i="18"/>
  <c r="I2169" i="18"/>
  <c r="I2173" i="18"/>
  <c r="I2177" i="18"/>
  <c r="I2181" i="18"/>
  <c r="I2185" i="18"/>
  <c r="I2189" i="18"/>
  <c r="I2193" i="18"/>
  <c r="I2197" i="18"/>
  <c r="I2201" i="18"/>
  <c r="I2205" i="18"/>
  <c r="I2209" i="18"/>
  <c r="I2213" i="18"/>
  <c r="I2217" i="18"/>
  <c r="I2221" i="18"/>
  <c r="I2225" i="18"/>
  <c r="I2229" i="18"/>
  <c r="I2233" i="18"/>
  <c r="I2237" i="18"/>
  <c r="I2241" i="18"/>
  <c r="I2245" i="18"/>
  <c r="I2249" i="18"/>
  <c r="I2253" i="18"/>
  <c r="I2257" i="18"/>
  <c r="I2261" i="18"/>
  <c r="I2265" i="18"/>
  <c r="I2269" i="18"/>
  <c r="I2273" i="18"/>
  <c r="I2277" i="18"/>
  <c r="I2281" i="18"/>
  <c r="I2285" i="18"/>
  <c r="I2289" i="18"/>
  <c r="I2293" i="18"/>
  <c r="I2297" i="18"/>
  <c r="I2301" i="18"/>
  <c r="I2305" i="18"/>
  <c r="I538" i="18"/>
  <c r="I708" i="18"/>
  <c r="I772" i="18"/>
  <c r="I836" i="18"/>
  <c r="I900" i="18"/>
  <c r="I964" i="18"/>
  <c r="I1028" i="18"/>
  <c r="I1092" i="18"/>
  <c r="I1156" i="18"/>
  <c r="I1220" i="18"/>
  <c r="I1277" i="18"/>
  <c r="I1293" i="18"/>
  <c r="I1309" i="18"/>
  <c r="I1325" i="18"/>
  <c r="I1341" i="18"/>
  <c r="I1357" i="18"/>
  <c r="I1373" i="18"/>
  <c r="I1389" i="18"/>
  <c r="I1405" i="18"/>
  <c r="I1421" i="18"/>
  <c r="I1437" i="18"/>
  <c r="I1453" i="18"/>
  <c r="I1469" i="18"/>
  <c r="I1485" i="18"/>
  <c r="I1501" i="18"/>
  <c r="I1517" i="18"/>
  <c r="I1533" i="18"/>
  <c r="I1549" i="18"/>
  <c r="I1565" i="18"/>
  <c r="I1581" i="18"/>
  <c r="I1597" i="18"/>
  <c r="I1613" i="18"/>
  <c r="I1629" i="18"/>
  <c r="I1645" i="18"/>
  <c r="I1661" i="18"/>
  <c r="I1677" i="18"/>
  <c r="I1693" i="18"/>
  <c r="I1709" i="18"/>
  <c r="I1725" i="18"/>
  <c r="I1741" i="18"/>
  <c r="I1757" i="18"/>
  <c r="I1773" i="18"/>
  <c r="I1786" i="18"/>
  <c r="I1790" i="18"/>
  <c r="I1794" i="18"/>
  <c r="I1798" i="18"/>
  <c r="I1802" i="18"/>
  <c r="I1806" i="18"/>
  <c r="I1810" i="18"/>
  <c r="I1814" i="18"/>
  <c r="I1818" i="18"/>
  <c r="I1822" i="18"/>
  <c r="I1826" i="18"/>
  <c r="I1830" i="18"/>
  <c r="I1834" i="18"/>
  <c r="I1838" i="18"/>
  <c r="I1842" i="18"/>
  <c r="I1846" i="18"/>
  <c r="I1850" i="18"/>
  <c r="I1854" i="18"/>
  <c r="I1858" i="18"/>
  <c r="I1862" i="18"/>
  <c r="I1866" i="18"/>
  <c r="I1870" i="18"/>
  <c r="I1874" i="18"/>
  <c r="I1878" i="18"/>
  <c r="I1882" i="18"/>
  <c r="I1886" i="18"/>
  <c r="I1890" i="18"/>
  <c r="I1894" i="18"/>
  <c r="I1898" i="18"/>
  <c r="I1902" i="18"/>
  <c r="I1906" i="18"/>
  <c r="I1910" i="18"/>
  <c r="I1914" i="18"/>
  <c r="I1918" i="18"/>
  <c r="I1922" i="18"/>
  <c r="I1926" i="18"/>
  <c r="I1930" i="18"/>
  <c r="I1934" i="18"/>
  <c r="I1938" i="18"/>
  <c r="I1942" i="18"/>
  <c r="I1946" i="18"/>
  <c r="I1950" i="18"/>
  <c r="I1954" i="18"/>
  <c r="I1958" i="18"/>
  <c r="I1962" i="18"/>
  <c r="I1966" i="18"/>
  <c r="I1970" i="18"/>
  <c r="I1974" i="18"/>
  <c r="I1978" i="18"/>
  <c r="I1982" i="18"/>
  <c r="I1986" i="18"/>
  <c r="I1990" i="18"/>
  <c r="I1994" i="18"/>
  <c r="I1998" i="18"/>
  <c r="I2002" i="18"/>
  <c r="I2006" i="18"/>
  <c r="I2010" i="18"/>
  <c r="I2014" i="18"/>
  <c r="I2018" i="18"/>
  <c r="I2022" i="18"/>
  <c r="I2026" i="18"/>
  <c r="I2030" i="18"/>
  <c r="I2034" i="18"/>
  <c r="I2038" i="18"/>
  <c r="I2042" i="18"/>
  <c r="I2046" i="18"/>
  <c r="I2050" i="18"/>
  <c r="I2054" i="18"/>
  <c r="I2058" i="18"/>
  <c r="I2062" i="18"/>
  <c r="I2066" i="18"/>
  <c r="I2070" i="18"/>
  <c r="I2074" i="18"/>
  <c r="I2078" i="18"/>
  <c r="I2082" i="18"/>
  <c r="I2086" i="18"/>
  <c r="I2090" i="18"/>
  <c r="I2094" i="18"/>
  <c r="I2098" i="18"/>
  <c r="I2102" i="18"/>
  <c r="I2106" i="18"/>
  <c r="I2110" i="18"/>
  <c r="I2114" i="18"/>
  <c r="I2118" i="18"/>
  <c r="I2122" i="18"/>
  <c r="I2126" i="18"/>
  <c r="I2130" i="18"/>
  <c r="I2134" i="18"/>
  <c r="I2138" i="18"/>
  <c r="I2142" i="18"/>
  <c r="I2146" i="18"/>
  <c r="I2150" i="18"/>
  <c r="I2154" i="18"/>
  <c r="I2158" i="18"/>
  <c r="I2162" i="18"/>
  <c r="I2166" i="18"/>
  <c r="I2170" i="18"/>
  <c r="I2174" i="18"/>
  <c r="I2178" i="18"/>
  <c r="I2182" i="18"/>
  <c r="I2186" i="18"/>
  <c r="I2190" i="18"/>
  <c r="I2194" i="18"/>
  <c r="I2198" i="18"/>
  <c r="I2202" i="18"/>
  <c r="I2206" i="18"/>
  <c r="I2210" i="18"/>
  <c r="I2214" i="18"/>
  <c r="I2218" i="18"/>
  <c r="I2222" i="18"/>
  <c r="I2226" i="18"/>
  <c r="I2230" i="18"/>
  <c r="I2234" i="18"/>
  <c r="I2238" i="18"/>
  <c r="I2242" i="18"/>
  <c r="I2246" i="18"/>
  <c r="I2250" i="18"/>
  <c r="I2254" i="18"/>
  <c r="I2258" i="18"/>
  <c r="I2262" i="18"/>
  <c r="I2266" i="18"/>
  <c r="I2270" i="18"/>
  <c r="I2274" i="18"/>
  <c r="I2278" i="18"/>
  <c r="I2282" i="18"/>
  <c r="I2286" i="18"/>
  <c r="I2290" i="18"/>
  <c r="I2294" i="18"/>
  <c r="I602" i="18"/>
  <c r="I916" i="18"/>
  <c r="I1172" i="18"/>
  <c r="I1313" i="18"/>
  <c r="I1377" i="18"/>
  <c r="I1441" i="18"/>
  <c r="I1505" i="18"/>
  <c r="I1569" i="18"/>
  <c r="I1633" i="18"/>
  <c r="I1697" i="18"/>
  <c r="I1761" i="18"/>
  <c r="I1795" i="18"/>
  <c r="I1811" i="18"/>
  <c r="I1827" i="18"/>
  <c r="I1843" i="18"/>
  <c r="I1859" i="18"/>
  <c r="I1875" i="18"/>
  <c r="I1891" i="18"/>
  <c r="I1907" i="18"/>
  <c r="I1923" i="18"/>
  <c r="I1939" i="18"/>
  <c r="I1955" i="18"/>
  <c r="I1971" i="18"/>
  <c r="I1987" i="18"/>
  <c r="I2003" i="18"/>
  <c r="I2019" i="18"/>
  <c r="I2035" i="18"/>
  <c r="I2051" i="18"/>
  <c r="I2067" i="18"/>
  <c r="I2083" i="18"/>
  <c r="I2099" i="18"/>
  <c r="I2115" i="18"/>
  <c r="I2131" i="18"/>
  <c r="I2147" i="18"/>
  <c r="I2163" i="18"/>
  <c r="I2179" i="18"/>
  <c r="I2195" i="18"/>
  <c r="I2211" i="18"/>
  <c r="I2227" i="18"/>
  <c r="I2243" i="18"/>
  <c r="I2259" i="18"/>
  <c r="I2275" i="18"/>
  <c r="I2291" i="18"/>
  <c r="I2299" i="18"/>
  <c r="I2304" i="18"/>
  <c r="I2309" i="18"/>
  <c r="I2313" i="18"/>
  <c r="I724" i="18"/>
  <c r="I980" i="18"/>
  <c r="I1236" i="18"/>
  <c r="I1329" i="18"/>
  <c r="I1393" i="18"/>
  <c r="I1457" i="18"/>
  <c r="I1521" i="18"/>
  <c r="I1585" i="18"/>
  <c r="I1649" i="18"/>
  <c r="I1713" i="18"/>
  <c r="I1777" i="18"/>
  <c r="I1799" i="18"/>
  <c r="I1815" i="18"/>
  <c r="I1831" i="18"/>
  <c r="I1847" i="18"/>
  <c r="I1863" i="18"/>
  <c r="I1879" i="18"/>
  <c r="I1895" i="18"/>
  <c r="I1911" i="18"/>
  <c r="I1927" i="18"/>
  <c r="I1943" i="18"/>
  <c r="I1959" i="18"/>
  <c r="I1975" i="18"/>
  <c r="I1991" i="18"/>
  <c r="I2007" i="18"/>
  <c r="I2023" i="18"/>
  <c r="I2039" i="18"/>
  <c r="I2055" i="18"/>
  <c r="I2071" i="18"/>
  <c r="I2087" i="18"/>
  <c r="I2103" i="18"/>
  <c r="I2119" i="18"/>
  <c r="I2135" i="18"/>
  <c r="I2151" i="18"/>
  <c r="I2167" i="18"/>
  <c r="I2183" i="18"/>
  <c r="I2199" i="18"/>
  <c r="I2215" i="18"/>
  <c r="I2231" i="18"/>
  <c r="I2247" i="18"/>
  <c r="I2263" i="18"/>
  <c r="I2279" i="18"/>
  <c r="I2295" i="18"/>
  <c r="I2300" i="18"/>
  <c r="I2306" i="18"/>
  <c r="I2310" i="18"/>
  <c r="I2314" i="18"/>
  <c r="I1108" i="18"/>
  <c r="I1297" i="18"/>
  <c r="I1425" i="18"/>
  <c r="I1553" i="18"/>
  <c r="I1681" i="18"/>
  <c r="I1745" i="18"/>
  <c r="I1807" i="18"/>
  <c r="I1839" i="18"/>
  <c r="I1871" i="18"/>
  <c r="I1903" i="18"/>
  <c r="I1935" i="18"/>
  <c r="I1967" i="18"/>
  <c r="I1999" i="18"/>
  <c r="I2015" i="18"/>
  <c r="I2047" i="18"/>
  <c r="I2063" i="18"/>
  <c r="I2079" i="18"/>
  <c r="I2095" i="18"/>
  <c r="I2111" i="18"/>
  <c r="I2143" i="18"/>
  <c r="I2175" i="18"/>
  <c r="I2207" i="18"/>
  <c r="I2239" i="18"/>
  <c r="I2271" i="18"/>
  <c r="I2298" i="18"/>
  <c r="I2308" i="18"/>
  <c r="I788" i="18"/>
  <c r="I1044" i="18"/>
  <c r="I1281" i="18"/>
  <c r="I1345" i="18"/>
  <c r="I1409" i="18"/>
  <c r="I1473" i="18"/>
  <c r="I1537" i="18"/>
  <c r="I1601" i="18"/>
  <c r="I1665" i="18"/>
  <c r="I1729" i="18"/>
  <c r="I1787" i="18"/>
  <c r="I1803" i="18"/>
  <c r="I1819" i="18"/>
  <c r="I1835" i="18"/>
  <c r="I1851" i="18"/>
  <c r="I1867" i="18"/>
  <c r="I1883" i="18"/>
  <c r="I1899" i="18"/>
  <c r="I1915" i="18"/>
  <c r="I1931" i="18"/>
  <c r="I1947" i="18"/>
  <c r="I1963" i="18"/>
  <c r="I1979" i="18"/>
  <c r="I1995" i="18"/>
  <c r="I2011" i="18"/>
  <c r="I2027" i="18"/>
  <c r="I2043" i="18"/>
  <c r="I2059" i="18"/>
  <c r="I2075" i="18"/>
  <c r="I2091" i="18"/>
  <c r="I2107" i="18"/>
  <c r="I2123" i="18"/>
  <c r="I2139" i="18"/>
  <c r="I2155" i="18"/>
  <c r="I2171" i="18"/>
  <c r="I2187" i="18"/>
  <c r="I2203" i="18"/>
  <c r="I2219" i="18"/>
  <c r="I2235" i="18"/>
  <c r="I2251" i="18"/>
  <c r="I2267" i="18"/>
  <c r="I2283" i="18"/>
  <c r="I2296" i="18"/>
  <c r="I2302" i="18"/>
  <c r="I2307" i="18"/>
  <c r="I2311" i="18"/>
  <c r="I13" i="18"/>
  <c r="I852" i="18"/>
  <c r="I1361" i="18"/>
  <c r="I1489" i="18"/>
  <c r="I1617" i="18"/>
  <c r="I1791" i="18"/>
  <c r="I1823" i="18"/>
  <c r="I1855" i="18"/>
  <c r="I1887" i="18"/>
  <c r="I1919" i="18"/>
  <c r="I1951" i="18"/>
  <c r="I1983" i="18"/>
  <c r="I2031" i="18"/>
  <c r="I2127" i="18"/>
  <c r="I2159" i="18"/>
  <c r="I2191" i="18"/>
  <c r="I2223" i="18"/>
  <c r="I2255" i="18"/>
  <c r="I2287" i="18"/>
  <c r="I2303" i="18"/>
  <c r="I2312" i="18"/>
  <c r="H2315" i="15"/>
  <c r="I2317" i="18" l="1"/>
  <c r="I2315" i="18"/>
  <c r="K587" i="18"/>
  <c r="L587" i="18" s="1"/>
  <c r="M587" i="18" s="1"/>
  <c r="F2314" i="18"/>
  <c r="F2313" i="18"/>
  <c r="F2312" i="18"/>
  <c r="F2311" i="18"/>
  <c r="F2310" i="18"/>
  <c r="F2309" i="18"/>
  <c r="F2308" i="18"/>
  <c r="F2307" i="18"/>
  <c r="F2306" i="18"/>
  <c r="F2305" i="18"/>
  <c r="F2304" i="18"/>
  <c r="F2303" i="18"/>
  <c r="F2302" i="18"/>
  <c r="F2301" i="18"/>
  <c r="F2300" i="18"/>
  <c r="F2299" i="18"/>
  <c r="F2298" i="18"/>
  <c r="F2297" i="18"/>
  <c r="F2296" i="18"/>
  <c r="F2295" i="18"/>
  <c r="F2294" i="18"/>
  <c r="F2293" i="18"/>
  <c r="F2292" i="18"/>
  <c r="F2291" i="18"/>
  <c r="F2290" i="18"/>
  <c r="F2289" i="18"/>
  <c r="F2288" i="18"/>
  <c r="F2287" i="18"/>
  <c r="F2286" i="18"/>
  <c r="F2285" i="18"/>
  <c r="F2284" i="18"/>
  <c r="F2283" i="18"/>
  <c r="F2282" i="18"/>
  <c r="F2281" i="18"/>
  <c r="F2280" i="18"/>
  <c r="F2279" i="18"/>
  <c r="F2278" i="18"/>
  <c r="F2277" i="18"/>
  <c r="F2276" i="18"/>
  <c r="F2275" i="18"/>
  <c r="F2274" i="18"/>
  <c r="F2273" i="18"/>
  <c r="F2272" i="18"/>
  <c r="F2271" i="18"/>
  <c r="F2270" i="18"/>
  <c r="F2269" i="18"/>
  <c r="F2268" i="18"/>
  <c r="F2267" i="18"/>
  <c r="F2266" i="18"/>
  <c r="F2265" i="18"/>
  <c r="F2264" i="18"/>
  <c r="F2263" i="18"/>
  <c r="F2262" i="18"/>
  <c r="F2261" i="18"/>
  <c r="F2260" i="18"/>
  <c r="F2259" i="18"/>
  <c r="F2258" i="18"/>
  <c r="F2257" i="18"/>
  <c r="F2256" i="18"/>
  <c r="F2255" i="18"/>
  <c r="F2254" i="18"/>
  <c r="F2253" i="18"/>
  <c r="F2252" i="18"/>
  <c r="F2251" i="18"/>
  <c r="F2250" i="18"/>
  <c r="F2249" i="18"/>
  <c r="F2248" i="18"/>
  <c r="F2247" i="18"/>
  <c r="F2246" i="18"/>
  <c r="F2245" i="18"/>
  <c r="F2244" i="18"/>
  <c r="F2243" i="18"/>
  <c r="F2242" i="18"/>
  <c r="F2241" i="18"/>
  <c r="F2240" i="18"/>
  <c r="F2239" i="18"/>
  <c r="F2238" i="18"/>
  <c r="F2237" i="18"/>
  <c r="F2236" i="18"/>
  <c r="F2235" i="18"/>
  <c r="F2234" i="18"/>
  <c r="F2233" i="18"/>
  <c r="F2232" i="18"/>
  <c r="F2231" i="18"/>
  <c r="F2230" i="18"/>
  <c r="F2229" i="18"/>
  <c r="F2228" i="18"/>
  <c r="F2227" i="18"/>
  <c r="F2226" i="18"/>
  <c r="F2225" i="18"/>
  <c r="F2224" i="18"/>
  <c r="F2223" i="18"/>
  <c r="F2222" i="18"/>
  <c r="F2221" i="18"/>
  <c r="F2220" i="18"/>
  <c r="F2219" i="18"/>
  <c r="F2218" i="18"/>
  <c r="F2217" i="18"/>
  <c r="F2216" i="18"/>
  <c r="F2215" i="18"/>
  <c r="F2214" i="18"/>
  <c r="F2213" i="18"/>
  <c r="F2212" i="18"/>
  <c r="F2211" i="18"/>
  <c r="F2210" i="18"/>
  <c r="F2209" i="18"/>
  <c r="F2208" i="18"/>
  <c r="F2207" i="18"/>
  <c r="F2206" i="18"/>
  <c r="F2205" i="18"/>
  <c r="F2204" i="18"/>
  <c r="F2203" i="18"/>
  <c r="F2202" i="18"/>
  <c r="F2201" i="18"/>
  <c r="F2200" i="18"/>
  <c r="F2199" i="18"/>
  <c r="F2198" i="18"/>
  <c r="F2197" i="18"/>
  <c r="F2196" i="18"/>
  <c r="F2195" i="18"/>
  <c r="F2194" i="18"/>
  <c r="F2193" i="18"/>
  <c r="F2192" i="18"/>
  <c r="F2191" i="18"/>
  <c r="F2190" i="18"/>
  <c r="F2189" i="18"/>
  <c r="F2188" i="18"/>
  <c r="F2187" i="18"/>
  <c r="F2186" i="18"/>
  <c r="F2185" i="18"/>
  <c r="F2184" i="18"/>
  <c r="F2183" i="18"/>
  <c r="F2182" i="18"/>
  <c r="F2181" i="18"/>
  <c r="F2180" i="18"/>
  <c r="F2179" i="18"/>
  <c r="F2178" i="18"/>
  <c r="F2177" i="18"/>
  <c r="F2176" i="18"/>
  <c r="F2175" i="18"/>
  <c r="F2174" i="18"/>
  <c r="F2173" i="18"/>
  <c r="F2172" i="18"/>
  <c r="F2171" i="18"/>
  <c r="F2170" i="18"/>
  <c r="F2169" i="18"/>
  <c r="F2168" i="18"/>
  <c r="F2167" i="18"/>
  <c r="F2166" i="18"/>
  <c r="F2165" i="18"/>
  <c r="F2164" i="18"/>
  <c r="F2163" i="18"/>
  <c r="F2162" i="18"/>
  <c r="F2161" i="18"/>
  <c r="F2160" i="18"/>
  <c r="F2159" i="18"/>
  <c r="F2158" i="18"/>
  <c r="F2157" i="18"/>
  <c r="F2156" i="18"/>
  <c r="F2155" i="18"/>
  <c r="F2154" i="18"/>
  <c r="F2153" i="18"/>
  <c r="F2152" i="18"/>
  <c r="F2151" i="18"/>
  <c r="F2150" i="18"/>
  <c r="F2149" i="18"/>
  <c r="F2148" i="18"/>
  <c r="F2147" i="18"/>
  <c r="F2146" i="18"/>
  <c r="F2145" i="18"/>
  <c r="F2144" i="18"/>
  <c r="F2143" i="18"/>
  <c r="F2142" i="18"/>
  <c r="F2141" i="18"/>
  <c r="F2140" i="18"/>
  <c r="F2139" i="18"/>
  <c r="F2138" i="18"/>
  <c r="F2137" i="18"/>
  <c r="F2136" i="18"/>
  <c r="F2135" i="18"/>
  <c r="F2134" i="18"/>
  <c r="F2133" i="18"/>
  <c r="F2132" i="18"/>
  <c r="F2131" i="18"/>
  <c r="F2130" i="18"/>
  <c r="F2129" i="18"/>
  <c r="F2128" i="18"/>
  <c r="F2127" i="18"/>
  <c r="F2126" i="18"/>
  <c r="F2125" i="18"/>
  <c r="F2124" i="18"/>
  <c r="F2123" i="18"/>
  <c r="F2122" i="18"/>
  <c r="F2121" i="18"/>
  <c r="F2120" i="18"/>
  <c r="F2119" i="18"/>
  <c r="F2118" i="18"/>
  <c r="F2117" i="18"/>
  <c r="F2116" i="18"/>
  <c r="F2115" i="18"/>
  <c r="F2114" i="18"/>
  <c r="F2113" i="18"/>
  <c r="F2112" i="18"/>
  <c r="F2111" i="18"/>
  <c r="F2110" i="18"/>
  <c r="F2109" i="18"/>
  <c r="F2108" i="18"/>
  <c r="F2107" i="18"/>
  <c r="F2106" i="18"/>
  <c r="F2105" i="18"/>
  <c r="F2104" i="18"/>
  <c r="F2103" i="18"/>
  <c r="F2102" i="18"/>
  <c r="F2101" i="18"/>
  <c r="F2100" i="18"/>
  <c r="F2099" i="18"/>
  <c r="F2098" i="18"/>
  <c r="F2097" i="18"/>
  <c r="F2096" i="18"/>
  <c r="F2095" i="18"/>
  <c r="F2094" i="18"/>
  <c r="F2093" i="18"/>
  <c r="F2092" i="18"/>
  <c r="F2091" i="18"/>
  <c r="F2090" i="18"/>
  <c r="F2089" i="18"/>
  <c r="F2088" i="18"/>
  <c r="F2087" i="18"/>
  <c r="F2086" i="18"/>
  <c r="F2085" i="18"/>
  <c r="F2084" i="18"/>
  <c r="F2083" i="18"/>
  <c r="F2082" i="18"/>
  <c r="F2081" i="18"/>
  <c r="F2080" i="18"/>
  <c r="F2079" i="18"/>
  <c r="F2078" i="18"/>
  <c r="F2077" i="18"/>
  <c r="F2076" i="18"/>
  <c r="F2075" i="18"/>
  <c r="F2074" i="18"/>
  <c r="F2073" i="18"/>
  <c r="F2072" i="18"/>
  <c r="F2071" i="18"/>
  <c r="F2070" i="18"/>
  <c r="F2069" i="18"/>
  <c r="F2068" i="18"/>
  <c r="F2067" i="18"/>
  <c r="F2066" i="18"/>
  <c r="F2065" i="18"/>
  <c r="F2064" i="18"/>
  <c r="F2063" i="18"/>
  <c r="F2062" i="18"/>
  <c r="F2061" i="18"/>
  <c r="F2060" i="18"/>
  <c r="F2059" i="18"/>
  <c r="F2058" i="18"/>
  <c r="F2057" i="18"/>
  <c r="F2056" i="18"/>
  <c r="F2055" i="18"/>
  <c r="F2054" i="18"/>
  <c r="F2053" i="18"/>
  <c r="F2052" i="18"/>
  <c r="F2051" i="18"/>
  <c r="F2050" i="18"/>
  <c r="F2049" i="18"/>
  <c r="F2048" i="18"/>
  <c r="F2047" i="18"/>
  <c r="F2046" i="18"/>
  <c r="F2045" i="18"/>
  <c r="F2044" i="18"/>
  <c r="F2043" i="18"/>
  <c r="F2042" i="18"/>
  <c r="F2041" i="18"/>
  <c r="F2040" i="18"/>
  <c r="F2039" i="18"/>
  <c r="F2038" i="18"/>
  <c r="F2037" i="18"/>
  <c r="F2036" i="18"/>
  <c r="F2035" i="18"/>
  <c r="F2034" i="18"/>
  <c r="F2033" i="18"/>
  <c r="F2032" i="18"/>
  <c r="F2031" i="18"/>
  <c r="F2030" i="18"/>
  <c r="F2029" i="18"/>
  <c r="F2028" i="18"/>
  <c r="F2027" i="18"/>
  <c r="F2026" i="18"/>
  <c r="F2025" i="18"/>
  <c r="F2024" i="18"/>
  <c r="F2023" i="18"/>
  <c r="F2022" i="18"/>
  <c r="F2021" i="18"/>
  <c r="F2020" i="18"/>
  <c r="F2019" i="18"/>
  <c r="F2018" i="18"/>
  <c r="F2017" i="18"/>
  <c r="F2016" i="18"/>
  <c r="F2015" i="18"/>
  <c r="F2014" i="18"/>
  <c r="F2013" i="18"/>
  <c r="F2012" i="18"/>
  <c r="F2011" i="18"/>
  <c r="F2010" i="18"/>
  <c r="F2009" i="18"/>
  <c r="F2008" i="18"/>
  <c r="F2007" i="18"/>
  <c r="F2006" i="18"/>
  <c r="F2005" i="18"/>
  <c r="F2004" i="18"/>
  <c r="F2003" i="18"/>
  <c r="F2002" i="18"/>
  <c r="F2001" i="18"/>
  <c r="F2000" i="18"/>
  <c r="F1999" i="18"/>
  <c r="F1998" i="18"/>
  <c r="F1997" i="18"/>
  <c r="F1996" i="18"/>
  <c r="F1995" i="18"/>
  <c r="F1994" i="18"/>
  <c r="F1993" i="18"/>
  <c r="F1992" i="18"/>
  <c r="F1991" i="18"/>
  <c r="F1990" i="18"/>
  <c r="F1989" i="18"/>
  <c r="F1988" i="18"/>
  <c r="F1987" i="18"/>
  <c r="F1986" i="18"/>
  <c r="F1985" i="18"/>
  <c r="F1984" i="18"/>
  <c r="F1983" i="18"/>
  <c r="F1982" i="18"/>
  <c r="F1981" i="18"/>
  <c r="F1980" i="18"/>
  <c r="F1979" i="18"/>
  <c r="F1978" i="18"/>
  <c r="F1977" i="18"/>
  <c r="F1976" i="18"/>
  <c r="F1975" i="18"/>
  <c r="F1974" i="18"/>
  <c r="F1973" i="18"/>
  <c r="F1972" i="18"/>
  <c r="F1971" i="18"/>
  <c r="F1970" i="18"/>
  <c r="F1969" i="18"/>
  <c r="F1968" i="18"/>
  <c r="F1967" i="18"/>
  <c r="F1966" i="18"/>
  <c r="F1965" i="18"/>
  <c r="F1964" i="18"/>
  <c r="F1963" i="18"/>
  <c r="F1962" i="18"/>
  <c r="F1961" i="18"/>
  <c r="F1960" i="18"/>
  <c r="F1959" i="18"/>
  <c r="F1958" i="18"/>
  <c r="F1957" i="18"/>
  <c r="F1956" i="18"/>
  <c r="F1955" i="18"/>
  <c r="F1954" i="18"/>
  <c r="F1953" i="18"/>
  <c r="F1952" i="18"/>
  <c r="F1951" i="18"/>
  <c r="F1950" i="18"/>
  <c r="F1949" i="18"/>
  <c r="F1948" i="18"/>
  <c r="F1947" i="18"/>
  <c r="F1946" i="18"/>
  <c r="F1945" i="18"/>
  <c r="F1944" i="18"/>
  <c r="F1943" i="18"/>
  <c r="F1942" i="18"/>
  <c r="F1941" i="18"/>
  <c r="F1940" i="18"/>
  <c r="F1939" i="18"/>
  <c r="F1938" i="18"/>
  <c r="F1937" i="18"/>
  <c r="F1936" i="18"/>
  <c r="F1935" i="18"/>
  <c r="F1934" i="18"/>
  <c r="F1933" i="18"/>
  <c r="F1932" i="18"/>
  <c r="F1931" i="18"/>
  <c r="F1930" i="18"/>
  <c r="F1929" i="18"/>
  <c r="F1928" i="18"/>
  <c r="F1927" i="18"/>
  <c r="F1926" i="18"/>
  <c r="F1925" i="18"/>
  <c r="F1924" i="18"/>
  <c r="F1923" i="18"/>
  <c r="F1922" i="18"/>
  <c r="F1921" i="18"/>
  <c r="F1920" i="18"/>
  <c r="F1919" i="18"/>
  <c r="F1918" i="18"/>
  <c r="F1917" i="18"/>
  <c r="F1916" i="18"/>
  <c r="F1915" i="18"/>
  <c r="F1914" i="18"/>
  <c r="F1913" i="18"/>
  <c r="F1912" i="18"/>
  <c r="F1911" i="18"/>
  <c r="F1910" i="18"/>
  <c r="F1909" i="18"/>
  <c r="F1908" i="18"/>
  <c r="F1907" i="18"/>
  <c r="F1906" i="18"/>
  <c r="F1905" i="18"/>
  <c r="F1904" i="18"/>
  <c r="F1903" i="18"/>
  <c r="F1902" i="18"/>
  <c r="F1901" i="18"/>
  <c r="F1900" i="18"/>
  <c r="F1899" i="18"/>
  <c r="F1898" i="18"/>
  <c r="F1897" i="18"/>
  <c r="F1896" i="18"/>
  <c r="F1895" i="18"/>
  <c r="F1894" i="18"/>
  <c r="F1893" i="18"/>
  <c r="F1892" i="18"/>
  <c r="F1891" i="18"/>
  <c r="F1890" i="18"/>
  <c r="F1889" i="18"/>
  <c r="F1888" i="18"/>
  <c r="F1887" i="18"/>
  <c r="F1886" i="18"/>
  <c r="F1885" i="18"/>
  <c r="F1884" i="18"/>
  <c r="F1883" i="18"/>
  <c r="F1882" i="18"/>
  <c r="F1881" i="18"/>
  <c r="F1880" i="18"/>
  <c r="F1879" i="18"/>
  <c r="F1878" i="18"/>
  <c r="F1877" i="18"/>
  <c r="F1876" i="18"/>
  <c r="F1875" i="18"/>
  <c r="F1874" i="18"/>
  <c r="F1873" i="18"/>
  <c r="F1872" i="18"/>
  <c r="F1871" i="18"/>
  <c r="F1870" i="18"/>
  <c r="F1869" i="18"/>
  <c r="F1868" i="18"/>
  <c r="F1867" i="18"/>
  <c r="F1866" i="18"/>
  <c r="F1865" i="18"/>
  <c r="F1864" i="18"/>
  <c r="F1863" i="18"/>
  <c r="F1862" i="18"/>
  <c r="F1861" i="18"/>
  <c r="F1860" i="18"/>
  <c r="F1859" i="18"/>
  <c r="F1858" i="18"/>
  <c r="F1857" i="18"/>
  <c r="F1856" i="18"/>
  <c r="F1855" i="18"/>
  <c r="F1854" i="18"/>
  <c r="F1853" i="18"/>
  <c r="F1852" i="18"/>
  <c r="F1851" i="18"/>
  <c r="F1850" i="18"/>
  <c r="F1849" i="18"/>
  <c r="F1848" i="18"/>
  <c r="F1847" i="18"/>
  <c r="F1846" i="18"/>
  <c r="F1845" i="18"/>
  <c r="F1844" i="18"/>
  <c r="F1843" i="18"/>
  <c r="F1842" i="18"/>
  <c r="F1841" i="18"/>
  <c r="F1840" i="18"/>
  <c r="F1839" i="18"/>
  <c r="F1838" i="18"/>
  <c r="F1837" i="18"/>
  <c r="F1836" i="18"/>
  <c r="F1835" i="18"/>
  <c r="F1834" i="18"/>
  <c r="F1833" i="18"/>
  <c r="F1832" i="18"/>
  <c r="F1831" i="18"/>
  <c r="F1830" i="18"/>
  <c r="F1829" i="18"/>
  <c r="F1828" i="18"/>
  <c r="F1827" i="18"/>
  <c r="F1826" i="18"/>
  <c r="F1825" i="18"/>
  <c r="F1824" i="18"/>
  <c r="F1823" i="18"/>
  <c r="F1822" i="18"/>
  <c r="F1821" i="18"/>
  <c r="F1820" i="18"/>
  <c r="F1819" i="18"/>
  <c r="F1818" i="18"/>
  <c r="F1817" i="18"/>
  <c r="F1816" i="18"/>
  <c r="F1815" i="18"/>
  <c r="F1814" i="18"/>
  <c r="F1813" i="18"/>
  <c r="F1812" i="18"/>
  <c r="F1811" i="18"/>
  <c r="F1810" i="18"/>
  <c r="F1809" i="18"/>
  <c r="F1808" i="18"/>
  <c r="F1807" i="18"/>
  <c r="F1806" i="18"/>
  <c r="F1805" i="18"/>
  <c r="F1804" i="18"/>
  <c r="F1803" i="18"/>
  <c r="F1802" i="18"/>
  <c r="F1801" i="18"/>
  <c r="F1800" i="18"/>
  <c r="F1799" i="18"/>
  <c r="F1798" i="18"/>
  <c r="F1797" i="18"/>
  <c r="F1796" i="18"/>
  <c r="F1795" i="18"/>
  <c r="F1794" i="18"/>
  <c r="F1793" i="18"/>
  <c r="F1792" i="18"/>
  <c r="F1791" i="18"/>
  <c r="F1790" i="18"/>
  <c r="F1789" i="18"/>
  <c r="F1788" i="18"/>
  <c r="F1787" i="18"/>
  <c r="F1786" i="18"/>
  <c r="F1785" i="18"/>
  <c r="F1784" i="18"/>
  <c r="F1783" i="18"/>
  <c r="F1782" i="18"/>
  <c r="F1781" i="18"/>
  <c r="F1780" i="18"/>
  <c r="F1779" i="18"/>
  <c r="F1778" i="18"/>
  <c r="F1777" i="18"/>
  <c r="F1776" i="18"/>
  <c r="F1775" i="18"/>
  <c r="F1774" i="18"/>
  <c r="F1773" i="18"/>
  <c r="F1772" i="18"/>
  <c r="F1771" i="18"/>
  <c r="F1770" i="18"/>
  <c r="F1769" i="18"/>
  <c r="F1768" i="18"/>
  <c r="F1767" i="18"/>
  <c r="F1766" i="18"/>
  <c r="F1765" i="18"/>
  <c r="F1764" i="18"/>
  <c r="F1763" i="18"/>
  <c r="F1762" i="18"/>
  <c r="F1761" i="18"/>
  <c r="F1760" i="18"/>
  <c r="F1759" i="18"/>
  <c r="F1758" i="18"/>
  <c r="F1757" i="18"/>
  <c r="F1756" i="18"/>
  <c r="F1755" i="18"/>
  <c r="F1754" i="18"/>
  <c r="F1753" i="18"/>
  <c r="F1752" i="18"/>
  <c r="F1751" i="18"/>
  <c r="F1750" i="18"/>
  <c r="F1749" i="18"/>
  <c r="F1748" i="18"/>
  <c r="F1747" i="18"/>
  <c r="F1746" i="18"/>
  <c r="F1745" i="18"/>
  <c r="F1744" i="18"/>
  <c r="F1743" i="18"/>
  <c r="F1742" i="18"/>
  <c r="F1741" i="18"/>
  <c r="F1740" i="18"/>
  <c r="F1739" i="18"/>
  <c r="F1738" i="18"/>
  <c r="F1737" i="18"/>
  <c r="F1736" i="18"/>
  <c r="F1735" i="18"/>
  <c r="F1734" i="18"/>
  <c r="F1733" i="18"/>
  <c r="F1732" i="18"/>
  <c r="F1731" i="18"/>
  <c r="F1730" i="18"/>
  <c r="F1729" i="18"/>
  <c r="F1728" i="18"/>
  <c r="F1727" i="18"/>
  <c r="F1726" i="18"/>
  <c r="F1725" i="18"/>
  <c r="F1724" i="18"/>
  <c r="F1723" i="18"/>
  <c r="F1722" i="18"/>
  <c r="F1721" i="18"/>
  <c r="F1720" i="18"/>
  <c r="F1719" i="18"/>
  <c r="F1718" i="18"/>
  <c r="F1717" i="18"/>
  <c r="F1716" i="18"/>
  <c r="F1715" i="18"/>
  <c r="F1714" i="18"/>
  <c r="F1713" i="18"/>
  <c r="F1712" i="18"/>
  <c r="F1711" i="18"/>
  <c r="F1710" i="18"/>
  <c r="F1709" i="18"/>
  <c r="F1708" i="18"/>
  <c r="F1707" i="18"/>
  <c r="F1706" i="18"/>
  <c r="F1705" i="18"/>
  <c r="F1704" i="18"/>
  <c r="F1703" i="18"/>
  <c r="F1702" i="18"/>
  <c r="F1701" i="18"/>
  <c r="F1700" i="18"/>
  <c r="F1699" i="18"/>
  <c r="F1698" i="18"/>
  <c r="F1697" i="18"/>
  <c r="F1696" i="18"/>
  <c r="F1695" i="18"/>
  <c r="F1694" i="18"/>
  <c r="F1693" i="18"/>
  <c r="F1692" i="18"/>
  <c r="F1691" i="18"/>
  <c r="F1690" i="18"/>
  <c r="F1689" i="18"/>
  <c r="F1688" i="18"/>
  <c r="F1687" i="18"/>
  <c r="F1686" i="18"/>
  <c r="F1685" i="18"/>
  <c r="F1684" i="18"/>
  <c r="F1683" i="18"/>
  <c r="F1682" i="18"/>
  <c r="F1681" i="18"/>
  <c r="F1680" i="18"/>
  <c r="F1679" i="18"/>
  <c r="F1678" i="18"/>
  <c r="F1677" i="18"/>
  <c r="F1676" i="18"/>
  <c r="F1675" i="18"/>
  <c r="F1674" i="18"/>
  <c r="F1673" i="18"/>
  <c r="F1672" i="18"/>
  <c r="F1671" i="18"/>
  <c r="F1670" i="18"/>
  <c r="F1669" i="18"/>
  <c r="F1668" i="18"/>
  <c r="F1667" i="18"/>
  <c r="F1666" i="18"/>
  <c r="F1665" i="18"/>
  <c r="F1664" i="18"/>
  <c r="F1663" i="18"/>
  <c r="F1662" i="18"/>
  <c r="F1661" i="18"/>
  <c r="F1660" i="18"/>
  <c r="F1659" i="18"/>
  <c r="F1658" i="18"/>
  <c r="F1657" i="18"/>
  <c r="F1656" i="18"/>
  <c r="F1655" i="18"/>
  <c r="F1654" i="18"/>
  <c r="F1653" i="18"/>
  <c r="F1652" i="18"/>
  <c r="F1651" i="18"/>
  <c r="F1650" i="18"/>
  <c r="F1649" i="18"/>
  <c r="F1648" i="18"/>
  <c r="F1647" i="18"/>
  <c r="F1646" i="18"/>
  <c r="F1645" i="18"/>
  <c r="F1644" i="18"/>
  <c r="F1643" i="18"/>
  <c r="F1642" i="18"/>
  <c r="F1641" i="18"/>
  <c r="F1640" i="18"/>
  <c r="F1639" i="18"/>
  <c r="F1638" i="18"/>
  <c r="F1637" i="18"/>
  <c r="F1636" i="18"/>
  <c r="F1635" i="18"/>
  <c r="F1634" i="18"/>
  <c r="F1633" i="18"/>
  <c r="F1632" i="18"/>
  <c r="F1631" i="18"/>
  <c r="F1630" i="18"/>
  <c r="F1629" i="18"/>
  <c r="F1628" i="18"/>
  <c r="F1627" i="18"/>
  <c r="F1626" i="18"/>
  <c r="F1625" i="18"/>
  <c r="F1624" i="18"/>
  <c r="F1623" i="18"/>
  <c r="F1622" i="18"/>
  <c r="F1621" i="18"/>
  <c r="F1620" i="18"/>
  <c r="F1619" i="18"/>
  <c r="F1618" i="18"/>
  <c r="F1617" i="18"/>
  <c r="F1616" i="18"/>
  <c r="F1615" i="18"/>
  <c r="F1614" i="18"/>
  <c r="F1613" i="18"/>
  <c r="F1612" i="18"/>
  <c r="F1611" i="18"/>
  <c r="F1610" i="18"/>
  <c r="F1609" i="18"/>
  <c r="F1608" i="18"/>
  <c r="F1607" i="18"/>
  <c r="F1606" i="18"/>
  <c r="F1605" i="18"/>
  <c r="F1604" i="18"/>
  <c r="F1603" i="18"/>
  <c r="F1602" i="18"/>
  <c r="F1601" i="18"/>
  <c r="F1600" i="18"/>
  <c r="F1599" i="18"/>
  <c r="F1598" i="18"/>
  <c r="F1597" i="18"/>
  <c r="F1596" i="18"/>
  <c r="F1595" i="18"/>
  <c r="F1594" i="18"/>
  <c r="F1593" i="18"/>
  <c r="F1592" i="18"/>
  <c r="F1591" i="18"/>
  <c r="F1590" i="18"/>
  <c r="F1589" i="18"/>
  <c r="F1588" i="18"/>
  <c r="F1587" i="18"/>
  <c r="F1586" i="18"/>
  <c r="F1585" i="18"/>
  <c r="F1584" i="18"/>
  <c r="F1583" i="18"/>
  <c r="F1582" i="18"/>
  <c r="F1581" i="18"/>
  <c r="F1580" i="18"/>
  <c r="F1579" i="18"/>
  <c r="F1578" i="18"/>
  <c r="F1577" i="18"/>
  <c r="F1576" i="18"/>
  <c r="F1575" i="18"/>
  <c r="F1574" i="18"/>
  <c r="F1573" i="18"/>
  <c r="F1572" i="18"/>
  <c r="F1571" i="18"/>
  <c r="F1570" i="18"/>
  <c r="F1569" i="18"/>
  <c r="F1568" i="18"/>
  <c r="F1567" i="18"/>
  <c r="F1566" i="18"/>
  <c r="F1565" i="18"/>
  <c r="F1564" i="18"/>
  <c r="F1563" i="18"/>
  <c r="F1562" i="18"/>
  <c r="F1561" i="18"/>
  <c r="F1560" i="18"/>
  <c r="F1559" i="18"/>
  <c r="F1558" i="18"/>
  <c r="F1557" i="18"/>
  <c r="F1556" i="18"/>
  <c r="F1555" i="18"/>
  <c r="F1554" i="18"/>
  <c r="F1553" i="18"/>
  <c r="F1552" i="18"/>
  <c r="F1551" i="18"/>
  <c r="F1550" i="18"/>
  <c r="F1549" i="18"/>
  <c r="F1548" i="18"/>
  <c r="F1547" i="18"/>
  <c r="F1546" i="18"/>
  <c r="F1545" i="18"/>
  <c r="F1544" i="18"/>
  <c r="F1543" i="18"/>
  <c r="F1542" i="18"/>
  <c r="F1541" i="18"/>
  <c r="F1540" i="18"/>
  <c r="F1539" i="18"/>
  <c r="F1538" i="18"/>
  <c r="F1537" i="18"/>
  <c r="F1536" i="18"/>
  <c r="F1535" i="18"/>
  <c r="F1534" i="18"/>
  <c r="F1533" i="18"/>
  <c r="F1532" i="18"/>
  <c r="F1531" i="18"/>
  <c r="F1530" i="18"/>
  <c r="F1529" i="18"/>
  <c r="F1528" i="18"/>
  <c r="F1527" i="18"/>
  <c r="F1526" i="18"/>
  <c r="F1525" i="18"/>
  <c r="F1524" i="18"/>
  <c r="F1523" i="18"/>
  <c r="F1522" i="18"/>
  <c r="F1521" i="18"/>
  <c r="F1520" i="18"/>
  <c r="F1519" i="18"/>
  <c r="F1518" i="18"/>
  <c r="F1517" i="18"/>
  <c r="F1516" i="18"/>
  <c r="F1515" i="18"/>
  <c r="F1514" i="18"/>
  <c r="F1513" i="18"/>
  <c r="F1512" i="18"/>
  <c r="F1511" i="18"/>
  <c r="F1510" i="18"/>
  <c r="F1509" i="18"/>
  <c r="F1508" i="18"/>
  <c r="F1507" i="18"/>
  <c r="F1506" i="18"/>
  <c r="F1505" i="18"/>
  <c r="F1504" i="18"/>
  <c r="F1503" i="18"/>
  <c r="F1502" i="18"/>
  <c r="F1501" i="18"/>
  <c r="F1500" i="18"/>
  <c r="F1499" i="18"/>
  <c r="F1498" i="18"/>
  <c r="F1497" i="18"/>
  <c r="F1496" i="18"/>
  <c r="F1495" i="18"/>
  <c r="F1494" i="18"/>
  <c r="F1493" i="18"/>
  <c r="F1492" i="18"/>
  <c r="F1491" i="18"/>
  <c r="F1490" i="18"/>
  <c r="F1489" i="18"/>
  <c r="F1488" i="18"/>
  <c r="F1487" i="18"/>
  <c r="F1486" i="18"/>
  <c r="F1485" i="18"/>
  <c r="F1484" i="18"/>
  <c r="F1483" i="18"/>
  <c r="F1482" i="18"/>
  <c r="F1481" i="18"/>
  <c r="F1480" i="18"/>
  <c r="F1479" i="18"/>
  <c r="F1478" i="18"/>
  <c r="F1477" i="18"/>
  <c r="F1476" i="18"/>
  <c r="F1475" i="18"/>
  <c r="F1474" i="18"/>
  <c r="F1473" i="18"/>
  <c r="F1472" i="18"/>
  <c r="F1471" i="18"/>
  <c r="F1470" i="18"/>
  <c r="F1469" i="18"/>
  <c r="F1468" i="18"/>
  <c r="F1467" i="18"/>
  <c r="F1466" i="18"/>
  <c r="F1465" i="18"/>
  <c r="F1464" i="18"/>
  <c r="F1463" i="18"/>
  <c r="F1462" i="18"/>
  <c r="F1461" i="18"/>
  <c r="F1460" i="18"/>
  <c r="F1459" i="18"/>
  <c r="F1458" i="18"/>
  <c r="F1457" i="18"/>
  <c r="F1456" i="18"/>
  <c r="F1455" i="18"/>
  <c r="F1454" i="18"/>
  <c r="F1453" i="18"/>
  <c r="F1452" i="18"/>
  <c r="F1451" i="18"/>
  <c r="F1450" i="18"/>
  <c r="F1449" i="18"/>
  <c r="F1448" i="18"/>
  <c r="F1447" i="18"/>
  <c r="F1446" i="18"/>
  <c r="F1445" i="18"/>
  <c r="F1444" i="18"/>
  <c r="F1443" i="18"/>
  <c r="F1442" i="18"/>
  <c r="F1441" i="18"/>
  <c r="F1440" i="18"/>
  <c r="F1439" i="18"/>
  <c r="F1438" i="18"/>
  <c r="F1437" i="18"/>
  <c r="F1436" i="18"/>
  <c r="F1435" i="18"/>
  <c r="F1434" i="18"/>
  <c r="F1433" i="18"/>
  <c r="F1432" i="18"/>
  <c r="F1431" i="18"/>
  <c r="F1430" i="18"/>
  <c r="F1429" i="18"/>
  <c r="F1428" i="18"/>
  <c r="F1427" i="18"/>
  <c r="F1426" i="18"/>
  <c r="F1425" i="18"/>
  <c r="F1424" i="18"/>
  <c r="F1423" i="18"/>
  <c r="F1422" i="18"/>
  <c r="F1421" i="18"/>
  <c r="F1420" i="18"/>
  <c r="F1419" i="18"/>
  <c r="F1418" i="18"/>
  <c r="F1417" i="18"/>
  <c r="F1416" i="18"/>
  <c r="F1415" i="18"/>
  <c r="F1414" i="18"/>
  <c r="F1413" i="18"/>
  <c r="F1412" i="18"/>
  <c r="F1411" i="18"/>
  <c r="F1410" i="18"/>
  <c r="F1409" i="18"/>
  <c r="F1408" i="18"/>
  <c r="F1407" i="18"/>
  <c r="F1406" i="18"/>
  <c r="F1405" i="18"/>
  <c r="F1404" i="18"/>
  <c r="F1403" i="18"/>
  <c r="F1402" i="18"/>
  <c r="F1401" i="18"/>
  <c r="F1400" i="18"/>
  <c r="F1399" i="18"/>
  <c r="F1398" i="18"/>
  <c r="F1397" i="18"/>
  <c r="F1396" i="18"/>
  <c r="F1395" i="18"/>
  <c r="F1394" i="18"/>
  <c r="F1393" i="18"/>
  <c r="F1392" i="18"/>
  <c r="F1391" i="18"/>
  <c r="F1390" i="18"/>
  <c r="F1389" i="18"/>
  <c r="F1388" i="18"/>
  <c r="F1387" i="18"/>
  <c r="F1386" i="18"/>
  <c r="F1385" i="18"/>
  <c r="F1384" i="18"/>
  <c r="F1383" i="18"/>
  <c r="F1382" i="18"/>
  <c r="F1381" i="18"/>
  <c r="F1380" i="18"/>
  <c r="F1379" i="18"/>
  <c r="F1378" i="18"/>
  <c r="F1377" i="18"/>
  <c r="F1376" i="18"/>
  <c r="F1375" i="18"/>
  <c r="F1374" i="18"/>
  <c r="F1373" i="18"/>
  <c r="F1372" i="18"/>
  <c r="F1371" i="18"/>
  <c r="F1370" i="18"/>
  <c r="F1369" i="18"/>
  <c r="F1368" i="18"/>
  <c r="F1367" i="18"/>
  <c r="F1366" i="18"/>
  <c r="F1365" i="18"/>
  <c r="F1364" i="18"/>
  <c r="F1363" i="18"/>
  <c r="F1362" i="18"/>
  <c r="F1361" i="18"/>
  <c r="F1360" i="18"/>
  <c r="F1359" i="18"/>
  <c r="F1358" i="18"/>
  <c r="F1357" i="18"/>
  <c r="F1356" i="18"/>
  <c r="F1355" i="18"/>
  <c r="F1354" i="18"/>
  <c r="F1353" i="18"/>
  <c r="F1352" i="18"/>
  <c r="F1351" i="18"/>
  <c r="F1350" i="18"/>
  <c r="F1349" i="18"/>
  <c r="F1348" i="18"/>
  <c r="F1347" i="18"/>
  <c r="F1346" i="18"/>
  <c r="F1345" i="18"/>
  <c r="F1344" i="18"/>
  <c r="F1343" i="18"/>
  <c r="F1342" i="18"/>
  <c r="F1341" i="18"/>
  <c r="F1340" i="18"/>
  <c r="F1339" i="18"/>
  <c r="F1338" i="18"/>
  <c r="F1337" i="18"/>
  <c r="F1336" i="18"/>
  <c r="F1335" i="18"/>
  <c r="F1334" i="18"/>
  <c r="F1333" i="18"/>
  <c r="F1332" i="18"/>
  <c r="F1331" i="18"/>
  <c r="F1330" i="18"/>
  <c r="F1329" i="18"/>
  <c r="F1328" i="18"/>
  <c r="F1327" i="18"/>
  <c r="F1326" i="18"/>
  <c r="F1325" i="18"/>
  <c r="F1324" i="18"/>
  <c r="F1323" i="18"/>
  <c r="F1322" i="18"/>
  <c r="F1321" i="18"/>
  <c r="F1320" i="18"/>
  <c r="F1319" i="18"/>
  <c r="F1318" i="18"/>
  <c r="F1317" i="18"/>
  <c r="F1316" i="18"/>
  <c r="F1315" i="18"/>
  <c r="F1314" i="18"/>
  <c r="F1313" i="18"/>
  <c r="F1312" i="18"/>
  <c r="F1311" i="18"/>
  <c r="F1310" i="18"/>
  <c r="F1309" i="18"/>
  <c r="F1308" i="18"/>
  <c r="F1307" i="18"/>
  <c r="F1306" i="18"/>
  <c r="F1305" i="18"/>
  <c r="F1304" i="18"/>
  <c r="F1303" i="18"/>
  <c r="F1302" i="18"/>
  <c r="F1301" i="18"/>
  <c r="F1300" i="18"/>
  <c r="F1299" i="18"/>
  <c r="F1298" i="18"/>
  <c r="F1297" i="18"/>
  <c r="F1296" i="18"/>
  <c r="F1295" i="18"/>
  <c r="F1294" i="18"/>
  <c r="F1293" i="18"/>
  <c r="F1292" i="18"/>
  <c r="F1291" i="18"/>
  <c r="F1290" i="18"/>
  <c r="F1289" i="18"/>
  <c r="F1288" i="18"/>
  <c r="F1287" i="18"/>
  <c r="F1286" i="18"/>
  <c r="F1285" i="18"/>
  <c r="F1284" i="18"/>
  <c r="F1283" i="18"/>
  <c r="F1282" i="18"/>
  <c r="F1281" i="18"/>
  <c r="F1280" i="18"/>
  <c r="F1279" i="18"/>
  <c r="F1278" i="18"/>
  <c r="F1277" i="18"/>
  <c r="F1276" i="18"/>
  <c r="F1275" i="18"/>
  <c r="F1274" i="18"/>
  <c r="F1273" i="18"/>
  <c r="F1272" i="18"/>
  <c r="F1271" i="18"/>
  <c r="F1270" i="18"/>
  <c r="F1269" i="18"/>
  <c r="F1268" i="18"/>
  <c r="F1267" i="18"/>
  <c r="F1266" i="18"/>
  <c r="F1265" i="18"/>
  <c r="F1264" i="18"/>
  <c r="F1263" i="18"/>
  <c r="F1262" i="18"/>
  <c r="F1261" i="18"/>
  <c r="F1260" i="18"/>
  <c r="F1259" i="18"/>
  <c r="F1258" i="18"/>
  <c r="F1257" i="18"/>
  <c r="F1256" i="18"/>
  <c r="F1255" i="18"/>
  <c r="F1254" i="18"/>
  <c r="F1253" i="18"/>
  <c r="F1252" i="18"/>
  <c r="F1251" i="18"/>
  <c r="F1250" i="18"/>
  <c r="F1249" i="18"/>
  <c r="F1248" i="18"/>
  <c r="F1247" i="18"/>
  <c r="F1246" i="18"/>
  <c r="F1245" i="18"/>
  <c r="F1244" i="18"/>
  <c r="F1243" i="18"/>
  <c r="F1242" i="18"/>
  <c r="F1241" i="18"/>
  <c r="F1240" i="18"/>
  <c r="F1239" i="18"/>
  <c r="F1238" i="18"/>
  <c r="F1237" i="18"/>
  <c r="F1236" i="18"/>
  <c r="F1235" i="18"/>
  <c r="F1234" i="18"/>
  <c r="F1233" i="18"/>
  <c r="F1232" i="18"/>
  <c r="F1231" i="18"/>
  <c r="F1230" i="18"/>
  <c r="F1229" i="18"/>
  <c r="F1228" i="18"/>
  <c r="F1227" i="18"/>
  <c r="F1226" i="18"/>
  <c r="F1225" i="18"/>
  <c r="F1224" i="18"/>
  <c r="F1223" i="18"/>
  <c r="F1222" i="18"/>
  <c r="F1221" i="18"/>
  <c r="F1220" i="18"/>
  <c r="F1219" i="18"/>
  <c r="F1218" i="18"/>
  <c r="F1217" i="18"/>
  <c r="F1216" i="18"/>
  <c r="F1215" i="18"/>
  <c r="F1214" i="18"/>
  <c r="F1213" i="18"/>
  <c r="F1212" i="18"/>
  <c r="F1211" i="18"/>
  <c r="F1210" i="18"/>
  <c r="F1209" i="18"/>
  <c r="F1208" i="18"/>
  <c r="F1207" i="18"/>
  <c r="F1206" i="18"/>
  <c r="F1205" i="18"/>
  <c r="F1204" i="18"/>
  <c r="F1203" i="18"/>
  <c r="F1202" i="18"/>
  <c r="F1201" i="18"/>
  <c r="F1200" i="18"/>
  <c r="F1199" i="18"/>
  <c r="F1198" i="18"/>
  <c r="F1197" i="18"/>
  <c r="F1196" i="18"/>
  <c r="F1195" i="18"/>
  <c r="F1194" i="18"/>
  <c r="F1193" i="18"/>
  <c r="F1192" i="18"/>
  <c r="F1191" i="18"/>
  <c r="F1190" i="18"/>
  <c r="F1189" i="18"/>
  <c r="F1188" i="18"/>
  <c r="F1187" i="18"/>
  <c r="F1186" i="18"/>
  <c r="F1185" i="18"/>
  <c r="F1184" i="18"/>
  <c r="F1183" i="18"/>
  <c r="F1182" i="18"/>
  <c r="F1181" i="18"/>
  <c r="F1180" i="18"/>
  <c r="F1179" i="18"/>
  <c r="F1178" i="18"/>
  <c r="F1177" i="18"/>
  <c r="F1176" i="18"/>
  <c r="F1175" i="18"/>
  <c r="F1174" i="18"/>
  <c r="F1173" i="18"/>
  <c r="F1172" i="18"/>
  <c r="F1171" i="18"/>
  <c r="F1170" i="18"/>
  <c r="F1169" i="18"/>
  <c r="F1168" i="18"/>
  <c r="F1167" i="18"/>
  <c r="F1166" i="18"/>
  <c r="F1165" i="18"/>
  <c r="F1164" i="18"/>
  <c r="F1163" i="18"/>
  <c r="F1162" i="18"/>
  <c r="F1161" i="18"/>
  <c r="F1160" i="18"/>
  <c r="F1159" i="18"/>
  <c r="F1158" i="18"/>
  <c r="F1157" i="18"/>
  <c r="F1156" i="18"/>
  <c r="F1155" i="18"/>
  <c r="F1154" i="18"/>
  <c r="F1153" i="18"/>
  <c r="F1152" i="18"/>
  <c r="F1151" i="18"/>
  <c r="F1150" i="18"/>
  <c r="F1149" i="18"/>
  <c r="F1148" i="18"/>
  <c r="F1147" i="18"/>
  <c r="F1146" i="18"/>
  <c r="F1145" i="18"/>
  <c r="F1144" i="18"/>
  <c r="F1143" i="18"/>
  <c r="F1142" i="18"/>
  <c r="F1141" i="18"/>
  <c r="F1140" i="18"/>
  <c r="F1139" i="18"/>
  <c r="F1138" i="18"/>
  <c r="F1137" i="18"/>
  <c r="F1136" i="18"/>
  <c r="F1135" i="18"/>
  <c r="F1134" i="18"/>
  <c r="F1133" i="18"/>
  <c r="F1132" i="18"/>
  <c r="F1131" i="18"/>
  <c r="F1130" i="18"/>
  <c r="F1129" i="18"/>
  <c r="F1128" i="18"/>
  <c r="F1127" i="18"/>
  <c r="F1126" i="18"/>
  <c r="F1125" i="18"/>
  <c r="F1124" i="18"/>
  <c r="F1123" i="18"/>
  <c r="F1122" i="18"/>
  <c r="F1121" i="18"/>
  <c r="F1120" i="18"/>
  <c r="F1119" i="18"/>
  <c r="F1118" i="18"/>
  <c r="F1117" i="18"/>
  <c r="F1116" i="18"/>
  <c r="F1115" i="18"/>
  <c r="F1114" i="18"/>
  <c r="F1113" i="18"/>
  <c r="F1112" i="18"/>
  <c r="F1111" i="18"/>
  <c r="F1110" i="18"/>
  <c r="F1109" i="18"/>
  <c r="F1108" i="18"/>
  <c r="F1107" i="18"/>
  <c r="F1106" i="18"/>
  <c r="F1105" i="18"/>
  <c r="F1104" i="18"/>
  <c r="F1103" i="18"/>
  <c r="F1102" i="18"/>
  <c r="F1101" i="18"/>
  <c r="F1100" i="18"/>
  <c r="F1099" i="18"/>
  <c r="F1098" i="18"/>
  <c r="F1097" i="18"/>
  <c r="F1096" i="18"/>
  <c r="F1095" i="18"/>
  <c r="F1094" i="18"/>
  <c r="F1093" i="18"/>
  <c r="F1092" i="18"/>
  <c r="F1091" i="18"/>
  <c r="F1090" i="18"/>
  <c r="F1089" i="18"/>
  <c r="F1088" i="18"/>
  <c r="F1087" i="18"/>
  <c r="F1086" i="18"/>
  <c r="F1085" i="18"/>
  <c r="F1084" i="18"/>
  <c r="F1083" i="18"/>
  <c r="F1082" i="18"/>
  <c r="F1081" i="18"/>
  <c r="F1080" i="18"/>
  <c r="F1079" i="18"/>
  <c r="F1078" i="18"/>
  <c r="F1077" i="18"/>
  <c r="F1076" i="18"/>
  <c r="F1075" i="18"/>
  <c r="F1074" i="18"/>
  <c r="F1073" i="18"/>
  <c r="F1072" i="18"/>
  <c r="F1071" i="18"/>
  <c r="F1070" i="18"/>
  <c r="F1069" i="18"/>
  <c r="F1068" i="18"/>
  <c r="F1067" i="18"/>
  <c r="F1066" i="18"/>
  <c r="F1065" i="18"/>
  <c r="F1064" i="18"/>
  <c r="F1063" i="18"/>
  <c r="F1062" i="18"/>
  <c r="F1061" i="18"/>
  <c r="F1060" i="18"/>
  <c r="F1059" i="18"/>
  <c r="F1058" i="18"/>
  <c r="F1057" i="18"/>
  <c r="F1056" i="18"/>
  <c r="F1055" i="18"/>
  <c r="F1054" i="18"/>
  <c r="F1053" i="18"/>
  <c r="F1052" i="18"/>
  <c r="F1051" i="18"/>
  <c r="F1050" i="18"/>
  <c r="F1049" i="18"/>
  <c r="F1048" i="18"/>
  <c r="F1047" i="18"/>
  <c r="F1046" i="18"/>
  <c r="F1045" i="18"/>
  <c r="F1044" i="18"/>
  <c r="F1043" i="18"/>
  <c r="F1042" i="18"/>
  <c r="F1041" i="18"/>
  <c r="F1040" i="18"/>
  <c r="F1039" i="18"/>
  <c r="F1038" i="18"/>
  <c r="F1037" i="18"/>
  <c r="F1036" i="18"/>
  <c r="F1035" i="18"/>
  <c r="F1034" i="18"/>
  <c r="F1033" i="18"/>
  <c r="F1032" i="18"/>
  <c r="F1031" i="18"/>
  <c r="F1030" i="18"/>
  <c r="F1029" i="18"/>
  <c r="F1028" i="18"/>
  <c r="F1027" i="18"/>
  <c r="F1026" i="18"/>
  <c r="F1025" i="18"/>
  <c r="F1024" i="18"/>
  <c r="F1023" i="18"/>
  <c r="F1022" i="18"/>
  <c r="F1021" i="18"/>
  <c r="F1020" i="18"/>
  <c r="F1019" i="18"/>
  <c r="F1018" i="18"/>
  <c r="F1017" i="18"/>
  <c r="F1016" i="18"/>
  <c r="F1015" i="18"/>
  <c r="F1014" i="18"/>
  <c r="F1013" i="18"/>
  <c r="F1012" i="18"/>
  <c r="F1011" i="18"/>
  <c r="F1010" i="18"/>
  <c r="F1009" i="18"/>
  <c r="F1008" i="18"/>
  <c r="F1007" i="18"/>
  <c r="F1006" i="18"/>
  <c r="F1005" i="18"/>
  <c r="F1004" i="18"/>
  <c r="F1003" i="18"/>
  <c r="F1002" i="18"/>
  <c r="F1001" i="18"/>
  <c r="F1000" i="18"/>
  <c r="F999" i="18"/>
  <c r="F998" i="18"/>
  <c r="F997" i="18"/>
  <c r="F996" i="18"/>
  <c r="F995" i="18"/>
  <c r="F994" i="18"/>
  <c r="F993" i="18"/>
  <c r="F992" i="18"/>
  <c r="F991" i="18"/>
  <c r="F990" i="18"/>
  <c r="F989" i="18"/>
  <c r="F988" i="18"/>
  <c r="F987" i="18"/>
  <c r="F986" i="18"/>
  <c r="F985" i="18"/>
  <c r="F984" i="18"/>
  <c r="F983" i="18"/>
  <c r="F982" i="18"/>
  <c r="F981" i="18"/>
  <c r="F980" i="18"/>
  <c r="F979" i="18"/>
  <c r="F978" i="18"/>
  <c r="F977" i="18"/>
  <c r="F976" i="18"/>
  <c r="F975" i="18"/>
  <c r="F974" i="18"/>
  <c r="F973" i="18"/>
  <c r="F972" i="18"/>
  <c r="F971" i="18"/>
  <c r="F970" i="18"/>
  <c r="F969" i="18"/>
  <c r="F968" i="18"/>
  <c r="F967" i="18"/>
  <c r="F966" i="18"/>
  <c r="F965" i="18"/>
  <c r="F964" i="18"/>
  <c r="F963" i="18"/>
  <c r="F962" i="18"/>
  <c r="F961" i="18"/>
  <c r="F960" i="18"/>
  <c r="F959" i="18"/>
  <c r="F958" i="18"/>
  <c r="F957" i="18"/>
  <c r="F956" i="18"/>
  <c r="F955" i="18"/>
  <c r="F954" i="18"/>
  <c r="F953" i="18"/>
  <c r="F952" i="18"/>
  <c r="F951" i="18"/>
  <c r="F950" i="18"/>
  <c r="F949" i="18"/>
  <c r="F948" i="18"/>
  <c r="F947" i="18"/>
  <c r="F946" i="18"/>
  <c r="F945" i="18"/>
  <c r="F944" i="18"/>
  <c r="F943" i="18"/>
  <c r="F942" i="18"/>
  <c r="F941" i="18"/>
  <c r="F940" i="18"/>
  <c r="F939" i="18"/>
  <c r="F938" i="18"/>
  <c r="F937" i="18"/>
  <c r="F936" i="18"/>
  <c r="F935" i="18"/>
  <c r="F934" i="18"/>
  <c r="F933" i="18"/>
  <c r="F932" i="18"/>
  <c r="F931" i="18"/>
  <c r="F930" i="18"/>
  <c r="F929" i="18"/>
  <c r="F928" i="18"/>
  <c r="F927" i="18"/>
  <c r="F926" i="18"/>
  <c r="F925" i="18"/>
  <c r="F924" i="18"/>
  <c r="F923" i="18"/>
  <c r="F922" i="18"/>
  <c r="F921" i="18"/>
  <c r="F920" i="18"/>
  <c r="F919" i="18"/>
  <c r="F918" i="18"/>
  <c r="F917" i="18"/>
  <c r="F916" i="18"/>
  <c r="F915" i="18"/>
  <c r="F914" i="18"/>
  <c r="F913" i="18"/>
  <c r="F912" i="18"/>
  <c r="F911" i="18"/>
  <c r="F910" i="18"/>
  <c r="F909" i="18"/>
  <c r="F908" i="18"/>
  <c r="F907" i="18"/>
  <c r="F906" i="18"/>
  <c r="F905" i="18"/>
  <c r="F904" i="18"/>
  <c r="F903" i="18"/>
  <c r="F902" i="18"/>
  <c r="F901" i="18"/>
  <c r="F900" i="18"/>
  <c r="F899" i="18"/>
  <c r="F898" i="18"/>
  <c r="F897" i="18"/>
  <c r="F896" i="18"/>
  <c r="F895" i="18"/>
  <c r="F894" i="18"/>
  <c r="F893" i="18"/>
  <c r="F892" i="18"/>
  <c r="F891" i="18"/>
  <c r="F890" i="18"/>
  <c r="F889" i="18"/>
  <c r="F888" i="18"/>
  <c r="F887" i="18"/>
  <c r="F886" i="18"/>
  <c r="F885" i="18"/>
  <c r="F884" i="18"/>
  <c r="F883" i="18"/>
  <c r="F882" i="18"/>
  <c r="F881" i="18"/>
  <c r="F880" i="18"/>
  <c r="F879" i="18"/>
  <c r="F878" i="18"/>
  <c r="F877" i="18"/>
  <c r="F876" i="18"/>
  <c r="F875" i="18"/>
  <c r="F874" i="18"/>
  <c r="F873" i="18"/>
  <c r="F872" i="18"/>
  <c r="F871" i="18"/>
  <c r="F870" i="18"/>
  <c r="F869" i="18"/>
  <c r="F868" i="18"/>
  <c r="F867" i="18"/>
  <c r="F866" i="18"/>
  <c r="F865" i="18"/>
  <c r="F864" i="18"/>
  <c r="F863" i="18"/>
  <c r="F862" i="18"/>
  <c r="F861" i="18"/>
  <c r="F860" i="18"/>
  <c r="F859" i="18"/>
  <c r="F858" i="18"/>
  <c r="F857" i="18"/>
  <c r="F856" i="18"/>
  <c r="F855" i="18"/>
  <c r="F854" i="18"/>
  <c r="F853" i="18"/>
  <c r="F852" i="18"/>
  <c r="F851" i="18"/>
  <c r="F850" i="18"/>
  <c r="F849" i="18"/>
  <c r="F848" i="18"/>
  <c r="F847" i="18"/>
  <c r="F846" i="18"/>
  <c r="F845" i="18"/>
  <c r="F844" i="18"/>
  <c r="F843" i="18"/>
  <c r="F842" i="18"/>
  <c r="F841" i="18"/>
  <c r="F840" i="18"/>
  <c r="F839" i="18"/>
  <c r="F838" i="18"/>
  <c r="F837" i="18"/>
  <c r="F836" i="18"/>
  <c r="F835" i="18"/>
  <c r="F834" i="18"/>
  <c r="F833" i="18"/>
  <c r="F832" i="18"/>
  <c r="F831" i="18"/>
  <c r="F830" i="18"/>
  <c r="F829" i="18"/>
  <c r="F828" i="18"/>
  <c r="F827" i="18"/>
  <c r="F826" i="18"/>
  <c r="F825" i="18"/>
  <c r="F824" i="18"/>
  <c r="F823" i="18"/>
  <c r="F822" i="18"/>
  <c r="F821" i="18"/>
  <c r="F820" i="18"/>
  <c r="F819" i="18"/>
  <c r="F818" i="18"/>
  <c r="F817" i="18"/>
  <c r="F816" i="18"/>
  <c r="F815" i="18"/>
  <c r="F814" i="18"/>
  <c r="F813" i="18"/>
  <c r="F812" i="18"/>
  <c r="F811" i="18"/>
  <c r="F810" i="18"/>
  <c r="F809" i="18"/>
  <c r="F808" i="18"/>
  <c r="F807" i="18"/>
  <c r="F806" i="18"/>
  <c r="F805" i="18"/>
  <c r="F804" i="18"/>
  <c r="F803" i="18"/>
  <c r="F802" i="18"/>
  <c r="F801" i="18"/>
  <c r="F800" i="18"/>
  <c r="F799" i="18"/>
  <c r="F798" i="18"/>
  <c r="F797" i="18"/>
  <c r="F796" i="18"/>
  <c r="F795" i="18"/>
  <c r="F794" i="18"/>
  <c r="F793" i="18"/>
  <c r="F792" i="18"/>
  <c r="F791" i="18"/>
  <c r="F790" i="18"/>
  <c r="F789" i="18"/>
  <c r="F788" i="18"/>
  <c r="F787" i="18"/>
  <c r="F786" i="18"/>
  <c r="F785" i="18"/>
  <c r="F784" i="18"/>
  <c r="F783" i="18"/>
  <c r="F782" i="18"/>
  <c r="F781" i="18"/>
  <c r="F780" i="18"/>
  <c r="F779" i="18"/>
  <c r="F778" i="18"/>
  <c r="F777" i="18"/>
  <c r="F776" i="18"/>
  <c r="F775" i="18"/>
  <c r="F774" i="18"/>
  <c r="F773" i="18"/>
  <c r="F772" i="18"/>
  <c r="F771" i="18"/>
  <c r="F770" i="18"/>
  <c r="F769" i="18"/>
  <c r="F768" i="18"/>
  <c r="F767" i="18"/>
  <c r="F766" i="18"/>
  <c r="F765" i="18"/>
  <c r="F764" i="18"/>
  <c r="F763" i="18"/>
  <c r="F762" i="18"/>
  <c r="F761" i="18"/>
  <c r="F760" i="18"/>
  <c r="F759" i="18"/>
  <c r="F758" i="18"/>
  <c r="F757" i="18"/>
  <c r="F756" i="18"/>
  <c r="F755" i="18"/>
  <c r="F754" i="18"/>
  <c r="F753" i="18"/>
  <c r="F752" i="18"/>
  <c r="F751" i="18"/>
  <c r="F750" i="18"/>
  <c r="F749" i="18"/>
  <c r="F748" i="18"/>
  <c r="F747" i="18"/>
  <c r="F746" i="18"/>
  <c r="F745" i="18"/>
  <c r="F744" i="18"/>
  <c r="F743" i="18"/>
  <c r="F742" i="18"/>
  <c r="F741" i="18"/>
  <c r="F740" i="18"/>
  <c r="F739" i="18"/>
  <c r="F738" i="18"/>
  <c r="F737" i="18"/>
  <c r="F736" i="18"/>
  <c r="F735" i="18"/>
  <c r="F734" i="18"/>
  <c r="F733" i="18"/>
  <c r="F732" i="18"/>
  <c r="F731" i="18"/>
  <c r="F730" i="18"/>
  <c r="F729" i="18"/>
  <c r="F728" i="18"/>
  <c r="F727" i="18"/>
  <c r="F726" i="18"/>
  <c r="F725" i="18"/>
  <c r="F724" i="18"/>
  <c r="F723" i="18"/>
  <c r="F722" i="18"/>
  <c r="F721" i="18"/>
  <c r="F720" i="18"/>
  <c r="F719" i="18"/>
  <c r="F718" i="18"/>
  <c r="F717" i="18"/>
  <c r="F716" i="18"/>
  <c r="F715" i="18"/>
  <c r="F714" i="18"/>
  <c r="F713" i="18"/>
  <c r="F712" i="18"/>
  <c r="F711" i="18"/>
  <c r="F710" i="18"/>
  <c r="F709" i="18"/>
  <c r="F708" i="18"/>
  <c r="F707" i="18"/>
  <c r="F706" i="18"/>
  <c r="F705" i="18"/>
  <c r="F704" i="18"/>
  <c r="F703" i="18"/>
  <c r="F702" i="18"/>
  <c r="F701" i="18"/>
  <c r="F700" i="18"/>
  <c r="F699" i="18"/>
  <c r="F698" i="18"/>
  <c r="F697" i="18"/>
  <c r="F696" i="18"/>
  <c r="F695" i="18"/>
  <c r="F694" i="18"/>
  <c r="F693" i="18"/>
  <c r="F692" i="18"/>
  <c r="F691" i="18"/>
  <c r="F690" i="18"/>
  <c r="F689" i="18"/>
  <c r="F688" i="18"/>
  <c r="F687" i="18"/>
  <c r="F686" i="18"/>
  <c r="F685" i="18"/>
  <c r="F684" i="18"/>
  <c r="F683" i="18"/>
  <c r="F682" i="18"/>
  <c r="F681" i="18"/>
  <c r="F680" i="18"/>
  <c r="F679" i="18"/>
  <c r="F678" i="18"/>
  <c r="F677" i="18"/>
  <c r="F676" i="18"/>
  <c r="F675" i="18"/>
  <c r="F674" i="18"/>
  <c r="F673" i="18"/>
  <c r="F672" i="18"/>
  <c r="F671" i="18"/>
  <c r="F670" i="18"/>
  <c r="F669" i="18"/>
  <c r="F668" i="18"/>
  <c r="F667" i="18"/>
  <c r="F666" i="18"/>
  <c r="F665" i="18"/>
  <c r="F664" i="18"/>
  <c r="F663" i="18"/>
  <c r="F662" i="18"/>
  <c r="F661" i="18"/>
  <c r="F660" i="18"/>
  <c r="F659" i="18"/>
  <c r="F658" i="18"/>
  <c r="F657" i="18"/>
  <c r="F656" i="18"/>
  <c r="F655" i="18"/>
  <c r="F654" i="18"/>
  <c r="F653" i="18"/>
  <c r="F652" i="18"/>
  <c r="F651" i="18"/>
  <c r="F650" i="18"/>
  <c r="F649" i="18"/>
  <c r="F648" i="18"/>
  <c r="F647" i="18"/>
  <c r="F646" i="18"/>
  <c r="F645" i="18"/>
  <c r="F644" i="18"/>
  <c r="F643" i="18"/>
  <c r="F642" i="18"/>
  <c r="F641" i="18"/>
  <c r="F640" i="18"/>
  <c r="F639" i="18"/>
  <c r="F638" i="18"/>
  <c r="F637" i="18"/>
  <c r="F636" i="18"/>
  <c r="F635" i="18"/>
  <c r="F634" i="18"/>
  <c r="F633" i="18"/>
  <c r="F632" i="18"/>
  <c r="F631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5" i="18"/>
  <c r="F614" i="18"/>
  <c r="F613" i="18"/>
  <c r="F612" i="18"/>
  <c r="F611" i="18"/>
  <c r="F610" i="18"/>
  <c r="F609" i="18"/>
  <c r="F608" i="18"/>
  <c r="F607" i="18"/>
  <c r="F606" i="18"/>
  <c r="F605" i="18"/>
  <c r="F604" i="18"/>
  <c r="F603" i="18"/>
  <c r="F602" i="18"/>
  <c r="F601" i="18"/>
  <c r="F600" i="18"/>
  <c r="F599" i="18"/>
  <c r="F598" i="18"/>
  <c r="F597" i="18"/>
  <c r="F596" i="18"/>
  <c r="F595" i="18"/>
  <c r="F594" i="18"/>
  <c r="F593" i="18"/>
  <c r="F592" i="18"/>
  <c r="F591" i="18"/>
  <c r="F590" i="18"/>
  <c r="F589" i="18"/>
  <c r="F588" i="18"/>
  <c r="F587" i="18"/>
  <c r="F586" i="18"/>
  <c r="F585" i="18"/>
  <c r="F584" i="18"/>
  <c r="F583" i="18"/>
  <c r="F582" i="18"/>
  <c r="F581" i="18"/>
  <c r="F580" i="18"/>
  <c r="F579" i="18"/>
  <c r="F578" i="18"/>
  <c r="F577" i="18"/>
  <c r="F576" i="18"/>
  <c r="F575" i="18"/>
  <c r="F574" i="18"/>
  <c r="F573" i="18"/>
  <c r="F572" i="18"/>
  <c r="F571" i="18"/>
  <c r="F570" i="18"/>
  <c r="F569" i="18"/>
  <c r="F568" i="18"/>
  <c r="F567" i="18"/>
  <c r="F566" i="18"/>
  <c r="F565" i="18"/>
  <c r="F564" i="18"/>
  <c r="F563" i="18"/>
  <c r="F562" i="18"/>
  <c r="F561" i="18"/>
  <c r="F560" i="18"/>
  <c r="F559" i="18"/>
  <c r="F558" i="18"/>
  <c r="F557" i="18"/>
  <c r="F556" i="18"/>
  <c r="F555" i="18"/>
  <c r="F554" i="18"/>
  <c r="F553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40" i="18"/>
  <c r="F539" i="18"/>
  <c r="F538" i="18"/>
  <c r="F537" i="18"/>
  <c r="F536" i="18"/>
  <c r="F535" i="18"/>
  <c r="F534" i="18"/>
  <c r="F533" i="18"/>
  <c r="F532" i="18"/>
  <c r="F531" i="18"/>
  <c r="F530" i="18"/>
  <c r="F529" i="18"/>
  <c r="F528" i="18"/>
  <c r="F527" i="18"/>
  <c r="F526" i="18"/>
  <c r="F525" i="18"/>
  <c r="F524" i="18"/>
  <c r="F523" i="18"/>
  <c r="F522" i="18"/>
  <c r="F521" i="18"/>
  <c r="F520" i="18"/>
  <c r="F519" i="18"/>
  <c r="F518" i="18"/>
  <c r="F517" i="18"/>
  <c r="F516" i="18"/>
  <c r="F515" i="18"/>
  <c r="F514" i="18"/>
  <c r="F513" i="18"/>
  <c r="F512" i="18"/>
  <c r="F511" i="18"/>
  <c r="F510" i="18"/>
  <c r="F509" i="18"/>
  <c r="F508" i="18"/>
  <c r="F507" i="18"/>
  <c r="F506" i="18"/>
  <c r="F505" i="18"/>
  <c r="F504" i="18"/>
  <c r="F503" i="18"/>
  <c r="F502" i="18"/>
  <c r="F501" i="18"/>
  <c r="F500" i="18"/>
  <c r="F499" i="18"/>
  <c r="F498" i="18"/>
  <c r="F497" i="18"/>
  <c r="F496" i="18"/>
  <c r="F495" i="18"/>
  <c r="F494" i="18"/>
  <c r="F493" i="18"/>
  <c r="F492" i="18"/>
  <c r="F491" i="18"/>
  <c r="F490" i="18"/>
  <c r="F489" i="18"/>
  <c r="F488" i="18"/>
  <c r="F487" i="18"/>
  <c r="F486" i="18"/>
  <c r="F485" i="18"/>
  <c r="F484" i="18"/>
  <c r="F483" i="18"/>
  <c r="F482" i="18"/>
  <c r="F481" i="18"/>
  <c r="F480" i="18"/>
  <c r="F479" i="18"/>
  <c r="F478" i="18"/>
  <c r="F477" i="18"/>
  <c r="F476" i="18"/>
  <c r="F475" i="18"/>
  <c r="F474" i="18"/>
  <c r="F473" i="18"/>
  <c r="F472" i="18"/>
  <c r="F471" i="18"/>
  <c r="F470" i="18"/>
  <c r="F469" i="18"/>
  <c r="F468" i="18"/>
  <c r="F467" i="18"/>
  <c r="F466" i="18"/>
  <c r="F465" i="18"/>
  <c r="F464" i="18"/>
  <c r="F463" i="18"/>
  <c r="F462" i="18"/>
  <c r="F461" i="18"/>
  <c r="F460" i="18"/>
  <c r="F459" i="18"/>
  <c r="F458" i="18"/>
  <c r="F457" i="18"/>
  <c r="F456" i="18"/>
  <c r="F455" i="18"/>
  <c r="F454" i="18"/>
  <c r="F453" i="18"/>
  <c r="F452" i="18"/>
  <c r="F451" i="18"/>
  <c r="F450" i="18"/>
  <c r="F449" i="18"/>
  <c r="F448" i="18"/>
  <c r="F447" i="18"/>
  <c r="F446" i="18"/>
  <c r="F445" i="18"/>
  <c r="F444" i="18"/>
  <c r="F443" i="18"/>
  <c r="F442" i="18"/>
  <c r="F441" i="18"/>
  <c r="F440" i="18"/>
  <c r="F439" i="18"/>
  <c r="F438" i="18"/>
  <c r="F437" i="18"/>
  <c r="F436" i="18"/>
  <c r="F435" i="18"/>
  <c r="F434" i="18"/>
  <c r="F433" i="18"/>
  <c r="F432" i="18"/>
  <c r="F431" i="18"/>
  <c r="F430" i="18"/>
  <c r="F429" i="18"/>
  <c r="F428" i="18"/>
  <c r="F427" i="18"/>
  <c r="F426" i="18"/>
  <c r="F425" i="18"/>
  <c r="F424" i="18"/>
  <c r="F423" i="18"/>
  <c r="F422" i="18"/>
  <c r="F421" i="18"/>
  <c r="F420" i="18"/>
  <c r="F419" i="18"/>
  <c r="F418" i="18"/>
  <c r="F417" i="18"/>
  <c r="F416" i="18"/>
  <c r="F415" i="18"/>
  <c r="F414" i="18"/>
  <c r="F413" i="18"/>
  <c r="F412" i="18"/>
  <c r="F411" i="18"/>
  <c r="F410" i="18"/>
  <c r="F409" i="18"/>
  <c r="F408" i="18"/>
  <c r="F407" i="18"/>
  <c r="F406" i="18"/>
  <c r="F405" i="18"/>
  <c r="F404" i="18"/>
  <c r="F403" i="18"/>
  <c r="F402" i="18"/>
  <c r="F401" i="18"/>
  <c r="F400" i="18"/>
  <c r="F399" i="18"/>
  <c r="F398" i="18"/>
  <c r="F397" i="18"/>
  <c r="F396" i="18"/>
  <c r="F395" i="18"/>
  <c r="F394" i="18"/>
  <c r="F393" i="18"/>
  <c r="F392" i="18"/>
  <c r="F391" i="18"/>
  <c r="F390" i="18"/>
  <c r="F389" i="18"/>
  <c r="F388" i="18"/>
  <c r="F387" i="18"/>
  <c r="F386" i="18"/>
  <c r="F385" i="18"/>
  <c r="F384" i="18"/>
  <c r="F383" i="18"/>
  <c r="F382" i="18"/>
  <c r="F381" i="18"/>
  <c r="F380" i="18"/>
  <c r="F379" i="18"/>
  <c r="F378" i="18"/>
  <c r="F377" i="18"/>
  <c r="F376" i="18"/>
  <c r="F375" i="18"/>
  <c r="F374" i="18"/>
  <c r="F373" i="18"/>
  <c r="F372" i="18"/>
  <c r="F371" i="18"/>
  <c r="F370" i="18"/>
  <c r="F369" i="18"/>
  <c r="F368" i="18"/>
  <c r="F367" i="18"/>
  <c r="F366" i="18"/>
  <c r="F365" i="18"/>
  <c r="F364" i="18"/>
  <c r="F363" i="18"/>
  <c r="F362" i="18"/>
  <c r="F361" i="18"/>
  <c r="F360" i="18"/>
  <c r="F359" i="18"/>
  <c r="F358" i="18"/>
  <c r="F357" i="18"/>
  <c r="F356" i="18"/>
  <c r="F355" i="18"/>
  <c r="F354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K1913" i="18" l="1"/>
  <c r="L1913" i="18" s="1"/>
  <c r="M1913" i="18" s="1"/>
  <c r="P1913" i="18" s="1"/>
  <c r="K2311" i="18"/>
  <c r="L2311" i="18" s="1"/>
  <c r="M2311" i="18" s="1"/>
  <c r="K1629" i="18"/>
  <c r="L1629" i="18" s="1"/>
  <c r="M1629" i="18" s="1"/>
  <c r="K2199" i="18"/>
  <c r="L2199" i="18" s="1"/>
  <c r="M2199" i="18" s="1"/>
  <c r="K1111" i="18"/>
  <c r="L1111" i="18" s="1"/>
  <c r="M1111" i="18" s="1"/>
  <c r="O1111" i="18" s="1"/>
  <c r="K2063" i="18"/>
  <c r="L2063" i="18" s="1"/>
  <c r="M2063" i="18" s="1"/>
  <c r="K2285" i="18"/>
  <c r="L2285" i="18" s="1"/>
  <c r="M2285" i="18" s="1"/>
  <c r="K2169" i="18"/>
  <c r="L2169" i="18" s="1"/>
  <c r="M2169" i="18" s="1"/>
  <c r="K2026" i="18"/>
  <c r="L2026" i="18" s="1"/>
  <c r="M2026" i="18" s="1"/>
  <c r="K1855" i="18"/>
  <c r="L1855" i="18" s="1"/>
  <c r="M1855" i="18" s="1"/>
  <c r="Q1855" i="18" s="1"/>
  <c r="K1551" i="18"/>
  <c r="L1551" i="18" s="1"/>
  <c r="M1551" i="18" s="1"/>
  <c r="K2254" i="18"/>
  <c r="L2254" i="18" s="1"/>
  <c r="M2254" i="18" s="1"/>
  <c r="K2141" i="18"/>
  <c r="L2141" i="18" s="1"/>
  <c r="M2141" i="18" s="1"/>
  <c r="K1991" i="18"/>
  <c r="L1991" i="18" s="1"/>
  <c r="M1991" i="18" s="1"/>
  <c r="Q1991" i="18" s="1"/>
  <c r="K1779" i="18"/>
  <c r="L1779" i="18" s="1"/>
  <c r="M1779" i="18" s="1"/>
  <c r="K1459" i="18"/>
  <c r="L1459" i="18" s="1"/>
  <c r="M1459" i="18" s="1"/>
  <c r="K2226" i="18"/>
  <c r="L2226" i="18" s="1"/>
  <c r="M2226" i="18" s="1"/>
  <c r="K2105" i="18"/>
  <c r="L2105" i="18" s="1"/>
  <c r="M2105" i="18" s="1"/>
  <c r="K1950" i="18"/>
  <c r="L1950" i="18" s="1"/>
  <c r="M1950" i="18" s="1"/>
  <c r="K1706" i="18"/>
  <c r="L1706" i="18" s="1"/>
  <c r="M1706" i="18" s="1"/>
  <c r="K1303" i="18"/>
  <c r="L1303" i="18" s="1"/>
  <c r="M1303" i="18" s="1"/>
  <c r="Q587" i="18"/>
  <c r="P587" i="18"/>
  <c r="O587" i="18"/>
  <c r="K2306" i="18"/>
  <c r="L2306" i="18" s="1"/>
  <c r="M2306" i="18" s="1"/>
  <c r="K2275" i="18"/>
  <c r="L2275" i="18" s="1"/>
  <c r="M2275" i="18" s="1"/>
  <c r="K2247" i="18"/>
  <c r="L2247" i="18" s="1"/>
  <c r="M2247" i="18" s="1"/>
  <c r="K2221" i="18"/>
  <c r="L2221" i="18" s="1"/>
  <c r="M2221" i="18" s="1"/>
  <c r="K2190" i="18"/>
  <c r="L2190" i="18" s="1"/>
  <c r="M2190" i="18" s="1"/>
  <c r="K2162" i="18"/>
  <c r="L2162" i="18" s="1"/>
  <c r="M2162" i="18" s="1"/>
  <c r="K2133" i="18"/>
  <c r="L2133" i="18" s="1"/>
  <c r="M2133" i="18" s="1"/>
  <c r="K2093" i="18"/>
  <c r="L2093" i="18" s="1"/>
  <c r="M2093" i="18" s="1"/>
  <c r="K2055" i="18"/>
  <c r="L2055" i="18" s="1"/>
  <c r="M2055" i="18" s="1"/>
  <c r="K2019" i="18"/>
  <c r="L2019" i="18" s="1"/>
  <c r="M2019" i="18" s="1"/>
  <c r="K1978" i="18"/>
  <c r="L1978" i="18" s="1"/>
  <c r="M1978" i="18" s="1"/>
  <c r="K1941" i="18"/>
  <c r="L1941" i="18" s="1"/>
  <c r="M1941" i="18" s="1"/>
  <c r="K1906" i="18"/>
  <c r="L1906" i="18" s="1"/>
  <c r="M1906" i="18" s="1"/>
  <c r="K1837" i="18"/>
  <c r="L1837" i="18" s="1"/>
  <c r="M1837" i="18" s="1"/>
  <c r="K1763" i="18"/>
  <c r="L1763" i="18" s="1"/>
  <c r="M1763" i="18" s="1"/>
  <c r="K1685" i="18"/>
  <c r="L1685" i="18" s="1"/>
  <c r="M1685" i="18" s="1"/>
  <c r="K1609" i="18"/>
  <c r="L1609" i="18" s="1"/>
  <c r="M1609" i="18" s="1"/>
  <c r="K1535" i="18"/>
  <c r="L1535" i="18" s="1"/>
  <c r="M1535" i="18" s="1"/>
  <c r="K1417" i="18"/>
  <c r="L1417" i="18" s="1"/>
  <c r="M1417" i="18" s="1"/>
  <c r="K1267" i="18"/>
  <c r="L1267" i="18" s="1"/>
  <c r="M1267" i="18" s="1"/>
  <c r="K1019" i="18"/>
  <c r="L1019" i="18" s="1"/>
  <c r="M1019" i="18" s="1"/>
  <c r="K2297" i="18"/>
  <c r="L2297" i="18" s="1"/>
  <c r="M2297" i="18" s="1"/>
  <c r="K2269" i="18"/>
  <c r="L2269" i="18" s="1"/>
  <c r="M2269" i="18" s="1"/>
  <c r="K2242" i="18"/>
  <c r="L2242" i="18" s="1"/>
  <c r="M2242" i="18" s="1"/>
  <c r="K2211" i="18"/>
  <c r="L2211" i="18" s="1"/>
  <c r="M2211" i="18" s="1"/>
  <c r="K2183" i="18"/>
  <c r="L2183" i="18" s="1"/>
  <c r="M2183" i="18" s="1"/>
  <c r="K2157" i="18"/>
  <c r="L2157" i="18" s="1"/>
  <c r="M2157" i="18" s="1"/>
  <c r="K2121" i="18"/>
  <c r="L2121" i="18" s="1"/>
  <c r="M2121" i="18" s="1"/>
  <c r="K2083" i="18"/>
  <c r="L2083" i="18" s="1"/>
  <c r="M2083" i="18" s="1"/>
  <c r="K2047" i="18"/>
  <c r="L2047" i="18" s="1"/>
  <c r="M2047" i="18" s="1"/>
  <c r="K2007" i="18"/>
  <c r="L2007" i="18" s="1"/>
  <c r="M2007" i="18" s="1"/>
  <c r="K1970" i="18"/>
  <c r="L1970" i="18" s="1"/>
  <c r="M1970" i="18" s="1"/>
  <c r="K1934" i="18"/>
  <c r="L1934" i="18" s="1"/>
  <c r="M1934" i="18" s="1"/>
  <c r="K1893" i="18"/>
  <c r="L1893" i="18" s="1"/>
  <c r="M1893" i="18" s="1"/>
  <c r="K1821" i="18"/>
  <c r="L1821" i="18" s="1"/>
  <c r="M1821" i="18" s="1"/>
  <c r="K1742" i="18"/>
  <c r="L1742" i="18" s="1"/>
  <c r="M1742" i="18" s="1"/>
  <c r="K1666" i="18"/>
  <c r="L1666" i="18" s="1"/>
  <c r="M1666" i="18" s="1"/>
  <c r="K1593" i="18"/>
  <c r="L1593" i="18" s="1"/>
  <c r="M1593" i="18" s="1"/>
  <c r="K1514" i="18"/>
  <c r="L1514" i="18" s="1"/>
  <c r="M1514" i="18" s="1"/>
  <c r="K1381" i="18"/>
  <c r="L1381" i="18" s="1"/>
  <c r="M1381" i="18" s="1"/>
  <c r="K1231" i="18"/>
  <c r="L1231" i="18" s="1"/>
  <c r="M1231" i="18" s="1"/>
  <c r="K812" i="18"/>
  <c r="L812" i="18" s="1"/>
  <c r="M812" i="18" s="1"/>
  <c r="K2290" i="18"/>
  <c r="L2290" i="18" s="1"/>
  <c r="M2290" i="18" s="1"/>
  <c r="K2263" i="18"/>
  <c r="L2263" i="18" s="1"/>
  <c r="M2263" i="18" s="1"/>
  <c r="K2233" i="18"/>
  <c r="L2233" i="18" s="1"/>
  <c r="M2233" i="18" s="1"/>
  <c r="K2205" i="18"/>
  <c r="L2205" i="18" s="1"/>
  <c r="M2205" i="18" s="1"/>
  <c r="K2178" i="18"/>
  <c r="L2178" i="18" s="1"/>
  <c r="M2178" i="18" s="1"/>
  <c r="K2147" i="18"/>
  <c r="L2147" i="18" s="1"/>
  <c r="M2147" i="18" s="1"/>
  <c r="K2111" i="18"/>
  <c r="L2111" i="18" s="1"/>
  <c r="M2111" i="18" s="1"/>
  <c r="K2077" i="18"/>
  <c r="L2077" i="18" s="1"/>
  <c r="M2077" i="18" s="1"/>
  <c r="K2035" i="18"/>
  <c r="L2035" i="18" s="1"/>
  <c r="M2035" i="18" s="1"/>
  <c r="K1998" i="18"/>
  <c r="L1998" i="18" s="1"/>
  <c r="M1998" i="18" s="1"/>
  <c r="K1962" i="18"/>
  <c r="L1962" i="18" s="1"/>
  <c r="M1962" i="18" s="1"/>
  <c r="K1922" i="18"/>
  <c r="L1922" i="18" s="1"/>
  <c r="M1922" i="18" s="1"/>
  <c r="K1877" i="18"/>
  <c r="L1877" i="18" s="1"/>
  <c r="M1877" i="18" s="1"/>
  <c r="K1799" i="18"/>
  <c r="L1799" i="18" s="1"/>
  <c r="M1799" i="18" s="1"/>
  <c r="K1722" i="18"/>
  <c r="L1722" i="18" s="1"/>
  <c r="M1722" i="18" s="1"/>
  <c r="K1650" i="18"/>
  <c r="L1650" i="18" s="1"/>
  <c r="M1650" i="18" s="1"/>
  <c r="K1571" i="18"/>
  <c r="L1571" i="18" s="1"/>
  <c r="M1571" i="18" s="1"/>
  <c r="K1495" i="18"/>
  <c r="L1495" i="18" s="1"/>
  <c r="M1495" i="18" s="1"/>
  <c r="K1346" i="18"/>
  <c r="L1346" i="18" s="1"/>
  <c r="M1346" i="18" s="1"/>
  <c r="K1175" i="18"/>
  <c r="L1175" i="18" s="1"/>
  <c r="M1175" i="18" s="1"/>
  <c r="K15" i="18"/>
  <c r="L15" i="18" s="1"/>
  <c r="M15" i="18" s="1"/>
  <c r="K16" i="18"/>
  <c r="L16" i="18" s="1"/>
  <c r="M16" i="18" s="1"/>
  <c r="K20" i="18"/>
  <c r="L20" i="18" s="1"/>
  <c r="M20" i="18" s="1"/>
  <c r="K24" i="18"/>
  <c r="L24" i="18" s="1"/>
  <c r="M24" i="18" s="1"/>
  <c r="K28" i="18"/>
  <c r="L28" i="18" s="1"/>
  <c r="M28" i="18" s="1"/>
  <c r="K32" i="18"/>
  <c r="L32" i="18" s="1"/>
  <c r="M32" i="18" s="1"/>
  <c r="K36" i="18"/>
  <c r="L36" i="18" s="1"/>
  <c r="M36" i="18" s="1"/>
  <c r="K40" i="18"/>
  <c r="L40" i="18" s="1"/>
  <c r="M40" i="18" s="1"/>
  <c r="K44" i="18"/>
  <c r="L44" i="18" s="1"/>
  <c r="M44" i="18" s="1"/>
  <c r="K48" i="18"/>
  <c r="L48" i="18" s="1"/>
  <c r="M48" i="18" s="1"/>
  <c r="K52" i="18"/>
  <c r="K56" i="18"/>
  <c r="L56" i="18" s="1"/>
  <c r="M56" i="18" s="1"/>
  <c r="K60" i="18"/>
  <c r="L60" i="18" s="1"/>
  <c r="M60" i="18" s="1"/>
  <c r="K64" i="18"/>
  <c r="L64" i="18" s="1"/>
  <c r="M64" i="18" s="1"/>
  <c r="K68" i="18"/>
  <c r="L68" i="18" s="1"/>
  <c r="M68" i="18" s="1"/>
  <c r="K72" i="18"/>
  <c r="L72" i="18" s="1"/>
  <c r="M72" i="18" s="1"/>
  <c r="K76" i="18"/>
  <c r="L76" i="18" s="1"/>
  <c r="M76" i="18" s="1"/>
  <c r="K80" i="18"/>
  <c r="L80" i="18" s="1"/>
  <c r="M80" i="18" s="1"/>
  <c r="K84" i="18"/>
  <c r="L84" i="18" s="1"/>
  <c r="M84" i="18" s="1"/>
  <c r="K88" i="18"/>
  <c r="L88" i="18" s="1"/>
  <c r="M88" i="18" s="1"/>
  <c r="K92" i="18"/>
  <c r="L92" i="18" s="1"/>
  <c r="M92" i="18" s="1"/>
  <c r="K96" i="18"/>
  <c r="L96" i="18" s="1"/>
  <c r="M96" i="18" s="1"/>
  <c r="K100" i="18"/>
  <c r="L100" i="18" s="1"/>
  <c r="M100" i="18" s="1"/>
  <c r="K104" i="18"/>
  <c r="L104" i="18" s="1"/>
  <c r="M104" i="18" s="1"/>
  <c r="K108" i="18"/>
  <c r="L108" i="18" s="1"/>
  <c r="M108" i="18" s="1"/>
  <c r="K112" i="18"/>
  <c r="L112" i="18" s="1"/>
  <c r="M112" i="18" s="1"/>
  <c r="K116" i="18"/>
  <c r="L116" i="18" s="1"/>
  <c r="M116" i="18" s="1"/>
  <c r="K120" i="18"/>
  <c r="L120" i="18" s="1"/>
  <c r="M120" i="18" s="1"/>
  <c r="K124" i="18"/>
  <c r="L124" i="18" s="1"/>
  <c r="M124" i="18" s="1"/>
  <c r="K128" i="18"/>
  <c r="L128" i="18" s="1"/>
  <c r="M128" i="18" s="1"/>
  <c r="K132" i="18"/>
  <c r="L132" i="18" s="1"/>
  <c r="M132" i="18" s="1"/>
  <c r="K136" i="18"/>
  <c r="L136" i="18" s="1"/>
  <c r="M136" i="18" s="1"/>
  <c r="K140" i="18"/>
  <c r="L140" i="18" s="1"/>
  <c r="M140" i="18" s="1"/>
  <c r="K144" i="18"/>
  <c r="L144" i="18" s="1"/>
  <c r="M144" i="18" s="1"/>
  <c r="K148" i="18"/>
  <c r="L148" i="18" s="1"/>
  <c r="M148" i="18" s="1"/>
  <c r="K152" i="18"/>
  <c r="L152" i="18" s="1"/>
  <c r="M152" i="18" s="1"/>
  <c r="K156" i="18"/>
  <c r="L156" i="18" s="1"/>
  <c r="M156" i="18" s="1"/>
  <c r="K160" i="18"/>
  <c r="L160" i="18" s="1"/>
  <c r="M160" i="18" s="1"/>
  <c r="K164" i="18"/>
  <c r="L164" i="18" s="1"/>
  <c r="M164" i="18" s="1"/>
  <c r="K168" i="18"/>
  <c r="L168" i="18" s="1"/>
  <c r="M168" i="18" s="1"/>
  <c r="K172" i="18"/>
  <c r="L172" i="18" s="1"/>
  <c r="M172" i="18" s="1"/>
  <c r="K176" i="18"/>
  <c r="L176" i="18" s="1"/>
  <c r="M176" i="18" s="1"/>
  <c r="K180" i="18"/>
  <c r="L180" i="18" s="1"/>
  <c r="M180" i="18" s="1"/>
  <c r="K184" i="18"/>
  <c r="L184" i="18" s="1"/>
  <c r="M184" i="18" s="1"/>
  <c r="K188" i="18"/>
  <c r="L188" i="18" s="1"/>
  <c r="M188" i="18" s="1"/>
  <c r="K192" i="18"/>
  <c r="L192" i="18" s="1"/>
  <c r="M192" i="18" s="1"/>
  <c r="K196" i="18"/>
  <c r="L196" i="18" s="1"/>
  <c r="M196" i="18" s="1"/>
  <c r="K200" i="18"/>
  <c r="L200" i="18" s="1"/>
  <c r="M200" i="18" s="1"/>
  <c r="K204" i="18"/>
  <c r="L204" i="18" s="1"/>
  <c r="M204" i="18" s="1"/>
  <c r="K208" i="18"/>
  <c r="L208" i="18" s="1"/>
  <c r="M208" i="18" s="1"/>
  <c r="K212" i="18"/>
  <c r="L212" i="18" s="1"/>
  <c r="M212" i="18" s="1"/>
  <c r="K216" i="18"/>
  <c r="L216" i="18" s="1"/>
  <c r="M216" i="18" s="1"/>
  <c r="K220" i="18"/>
  <c r="L220" i="18" s="1"/>
  <c r="M220" i="18" s="1"/>
  <c r="K224" i="18"/>
  <c r="L224" i="18" s="1"/>
  <c r="M224" i="18" s="1"/>
  <c r="K228" i="18"/>
  <c r="L228" i="18" s="1"/>
  <c r="M228" i="18" s="1"/>
  <c r="K232" i="18"/>
  <c r="L232" i="18" s="1"/>
  <c r="M232" i="18" s="1"/>
  <c r="K236" i="18"/>
  <c r="L236" i="18" s="1"/>
  <c r="M236" i="18" s="1"/>
  <c r="K240" i="18"/>
  <c r="L240" i="18" s="1"/>
  <c r="M240" i="18" s="1"/>
  <c r="K244" i="18"/>
  <c r="L244" i="18" s="1"/>
  <c r="M244" i="18" s="1"/>
  <c r="K248" i="18"/>
  <c r="L248" i="18" s="1"/>
  <c r="M248" i="18" s="1"/>
  <c r="K252" i="18"/>
  <c r="L252" i="18" s="1"/>
  <c r="M252" i="18" s="1"/>
  <c r="K256" i="18"/>
  <c r="L256" i="18" s="1"/>
  <c r="M256" i="18" s="1"/>
  <c r="K260" i="18"/>
  <c r="L260" i="18" s="1"/>
  <c r="M260" i="18" s="1"/>
  <c r="K264" i="18"/>
  <c r="L264" i="18" s="1"/>
  <c r="M264" i="18" s="1"/>
  <c r="K268" i="18"/>
  <c r="L268" i="18" s="1"/>
  <c r="M268" i="18" s="1"/>
  <c r="K272" i="18"/>
  <c r="L272" i="18" s="1"/>
  <c r="M272" i="18" s="1"/>
  <c r="K276" i="18"/>
  <c r="L276" i="18" s="1"/>
  <c r="M276" i="18" s="1"/>
  <c r="K280" i="18"/>
  <c r="L280" i="18" s="1"/>
  <c r="M280" i="18" s="1"/>
  <c r="K284" i="18"/>
  <c r="L284" i="18" s="1"/>
  <c r="M284" i="18" s="1"/>
  <c r="K288" i="18"/>
  <c r="L288" i="18" s="1"/>
  <c r="M288" i="18" s="1"/>
  <c r="K292" i="18"/>
  <c r="L292" i="18" s="1"/>
  <c r="M292" i="18" s="1"/>
  <c r="K296" i="18"/>
  <c r="L296" i="18" s="1"/>
  <c r="M296" i="18" s="1"/>
  <c r="K300" i="18"/>
  <c r="L300" i="18" s="1"/>
  <c r="M300" i="18" s="1"/>
  <c r="K304" i="18"/>
  <c r="L304" i="18" s="1"/>
  <c r="M304" i="18" s="1"/>
  <c r="K308" i="18"/>
  <c r="L308" i="18" s="1"/>
  <c r="M308" i="18" s="1"/>
  <c r="K312" i="18"/>
  <c r="L312" i="18" s="1"/>
  <c r="M312" i="18" s="1"/>
  <c r="K316" i="18"/>
  <c r="L316" i="18" s="1"/>
  <c r="M316" i="18" s="1"/>
  <c r="K320" i="18"/>
  <c r="L320" i="18" s="1"/>
  <c r="M320" i="18" s="1"/>
  <c r="K324" i="18"/>
  <c r="L324" i="18" s="1"/>
  <c r="M324" i="18" s="1"/>
  <c r="K328" i="18"/>
  <c r="L328" i="18" s="1"/>
  <c r="M328" i="18" s="1"/>
  <c r="K332" i="18"/>
  <c r="L332" i="18" s="1"/>
  <c r="M332" i="18" s="1"/>
  <c r="K336" i="18"/>
  <c r="L336" i="18" s="1"/>
  <c r="M336" i="18" s="1"/>
  <c r="K340" i="18"/>
  <c r="L340" i="18" s="1"/>
  <c r="M340" i="18" s="1"/>
  <c r="K344" i="18"/>
  <c r="L344" i="18" s="1"/>
  <c r="M344" i="18" s="1"/>
  <c r="K348" i="18"/>
  <c r="L348" i="18" s="1"/>
  <c r="M348" i="18" s="1"/>
  <c r="K19" i="18"/>
  <c r="L19" i="18" s="1"/>
  <c r="M19" i="18" s="1"/>
  <c r="K25" i="18"/>
  <c r="L25" i="18" s="1"/>
  <c r="M25" i="18" s="1"/>
  <c r="K30" i="18"/>
  <c r="L30" i="18" s="1"/>
  <c r="M30" i="18" s="1"/>
  <c r="K35" i="18"/>
  <c r="L35" i="18" s="1"/>
  <c r="M35" i="18" s="1"/>
  <c r="K41" i="18"/>
  <c r="L41" i="18" s="1"/>
  <c r="M41" i="18" s="1"/>
  <c r="K46" i="18"/>
  <c r="L46" i="18" s="1"/>
  <c r="M46" i="18" s="1"/>
  <c r="K51" i="18"/>
  <c r="L51" i="18" s="1"/>
  <c r="M51" i="18" s="1"/>
  <c r="K57" i="18"/>
  <c r="L57" i="18" s="1"/>
  <c r="M57" i="18" s="1"/>
  <c r="K62" i="18"/>
  <c r="L62" i="18" s="1"/>
  <c r="M62" i="18" s="1"/>
  <c r="K67" i="18"/>
  <c r="L67" i="18" s="1"/>
  <c r="M67" i="18" s="1"/>
  <c r="K73" i="18"/>
  <c r="L73" i="18" s="1"/>
  <c r="M73" i="18" s="1"/>
  <c r="K78" i="18"/>
  <c r="L78" i="18" s="1"/>
  <c r="M78" i="18" s="1"/>
  <c r="K83" i="18"/>
  <c r="L83" i="18" s="1"/>
  <c r="M83" i="18" s="1"/>
  <c r="K89" i="18"/>
  <c r="L89" i="18" s="1"/>
  <c r="M89" i="18" s="1"/>
  <c r="K94" i="18"/>
  <c r="L94" i="18" s="1"/>
  <c r="M94" i="18" s="1"/>
  <c r="K99" i="18"/>
  <c r="L99" i="18" s="1"/>
  <c r="M99" i="18" s="1"/>
  <c r="K105" i="18"/>
  <c r="L105" i="18" s="1"/>
  <c r="M105" i="18" s="1"/>
  <c r="K110" i="18"/>
  <c r="L110" i="18" s="1"/>
  <c r="M110" i="18" s="1"/>
  <c r="K115" i="18"/>
  <c r="L115" i="18" s="1"/>
  <c r="M115" i="18" s="1"/>
  <c r="K121" i="18"/>
  <c r="L121" i="18" s="1"/>
  <c r="M121" i="18" s="1"/>
  <c r="K126" i="18"/>
  <c r="L126" i="18" s="1"/>
  <c r="M126" i="18" s="1"/>
  <c r="K131" i="18"/>
  <c r="L131" i="18" s="1"/>
  <c r="M131" i="18" s="1"/>
  <c r="K137" i="18"/>
  <c r="L137" i="18" s="1"/>
  <c r="M137" i="18" s="1"/>
  <c r="K142" i="18"/>
  <c r="L142" i="18" s="1"/>
  <c r="M142" i="18" s="1"/>
  <c r="K147" i="18"/>
  <c r="L147" i="18" s="1"/>
  <c r="M147" i="18" s="1"/>
  <c r="K153" i="18"/>
  <c r="L153" i="18" s="1"/>
  <c r="M153" i="18" s="1"/>
  <c r="K158" i="18"/>
  <c r="L158" i="18" s="1"/>
  <c r="M158" i="18" s="1"/>
  <c r="K163" i="18"/>
  <c r="L163" i="18" s="1"/>
  <c r="M163" i="18" s="1"/>
  <c r="K169" i="18"/>
  <c r="L169" i="18" s="1"/>
  <c r="M169" i="18" s="1"/>
  <c r="K174" i="18"/>
  <c r="L174" i="18" s="1"/>
  <c r="M174" i="18" s="1"/>
  <c r="K179" i="18"/>
  <c r="L179" i="18" s="1"/>
  <c r="M179" i="18" s="1"/>
  <c r="K185" i="18"/>
  <c r="L185" i="18" s="1"/>
  <c r="M185" i="18" s="1"/>
  <c r="K190" i="18"/>
  <c r="L190" i="18" s="1"/>
  <c r="M190" i="18" s="1"/>
  <c r="K195" i="18"/>
  <c r="L195" i="18" s="1"/>
  <c r="M195" i="18" s="1"/>
  <c r="K201" i="18"/>
  <c r="L201" i="18" s="1"/>
  <c r="M201" i="18" s="1"/>
  <c r="K206" i="18"/>
  <c r="L206" i="18" s="1"/>
  <c r="M206" i="18" s="1"/>
  <c r="K211" i="18"/>
  <c r="L211" i="18" s="1"/>
  <c r="M211" i="18" s="1"/>
  <c r="K217" i="18"/>
  <c r="L217" i="18" s="1"/>
  <c r="M217" i="18" s="1"/>
  <c r="K222" i="18"/>
  <c r="L222" i="18" s="1"/>
  <c r="M222" i="18" s="1"/>
  <c r="K227" i="18"/>
  <c r="L227" i="18" s="1"/>
  <c r="M227" i="18" s="1"/>
  <c r="K233" i="18"/>
  <c r="L233" i="18" s="1"/>
  <c r="M233" i="18" s="1"/>
  <c r="K238" i="18"/>
  <c r="L238" i="18" s="1"/>
  <c r="M238" i="18" s="1"/>
  <c r="K243" i="18"/>
  <c r="L243" i="18" s="1"/>
  <c r="M243" i="18" s="1"/>
  <c r="K249" i="18"/>
  <c r="L249" i="18" s="1"/>
  <c r="M249" i="18" s="1"/>
  <c r="K254" i="18"/>
  <c r="L254" i="18" s="1"/>
  <c r="M254" i="18" s="1"/>
  <c r="K259" i="18"/>
  <c r="L259" i="18" s="1"/>
  <c r="M259" i="18" s="1"/>
  <c r="K265" i="18"/>
  <c r="L265" i="18" s="1"/>
  <c r="M265" i="18" s="1"/>
  <c r="K270" i="18"/>
  <c r="L270" i="18" s="1"/>
  <c r="M270" i="18" s="1"/>
  <c r="K275" i="18"/>
  <c r="L275" i="18" s="1"/>
  <c r="M275" i="18" s="1"/>
  <c r="K281" i="18"/>
  <c r="L281" i="18" s="1"/>
  <c r="M281" i="18" s="1"/>
  <c r="K286" i="18"/>
  <c r="L286" i="18" s="1"/>
  <c r="M286" i="18" s="1"/>
  <c r="K291" i="18"/>
  <c r="L291" i="18" s="1"/>
  <c r="M291" i="18" s="1"/>
  <c r="K297" i="18"/>
  <c r="L297" i="18" s="1"/>
  <c r="M297" i="18" s="1"/>
  <c r="K302" i="18"/>
  <c r="L302" i="18" s="1"/>
  <c r="M302" i="18" s="1"/>
  <c r="K307" i="18"/>
  <c r="L307" i="18" s="1"/>
  <c r="M307" i="18" s="1"/>
  <c r="K313" i="18"/>
  <c r="L313" i="18" s="1"/>
  <c r="M313" i="18" s="1"/>
  <c r="K318" i="18"/>
  <c r="L318" i="18" s="1"/>
  <c r="M318" i="18" s="1"/>
  <c r="K323" i="18"/>
  <c r="L323" i="18" s="1"/>
  <c r="M323" i="18" s="1"/>
  <c r="K329" i="18"/>
  <c r="L329" i="18" s="1"/>
  <c r="M329" i="18" s="1"/>
  <c r="K334" i="18"/>
  <c r="L334" i="18" s="1"/>
  <c r="M334" i="18" s="1"/>
  <c r="K339" i="18"/>
  <c r="L339" i="18" s="1"/>
  <c r="M339" i="18" s="1"/>
  <c r="K345" i="18"/>
  <c r="L345" i="18" s="1"/>
  <c r="M345" i="18" s="1"/>
  <c r="K350" i="18"/>
  <c r="L350" i="18" s="1"/>
  <c r="M350" i="18" s="1"/>
  <c r="K354" i="18"/>
  <c r="L354" i="18" s="1"/>
  <c r="M354" i="18" s="1"/>
  <c r="K358" i="18"/>
  <c r="L358" i="18" s="1"/>
  <c r="M358" i="18" s="1"/>
  <c r="K362" i="18"/>
  <c r="L362" i="18" s="1"/>
  <c r="M362" i="18" s="1"/>
  <c r="K366" i="18"/>
  <c r="L366" i="18" s="1"/>
  <c r="M366" i="18" s="1"/>
  <c r="K370" i="18"/>
  <c r="L370" i="18" s="1"/>
  <c r="M370" i="18" s="1"/>
  <c r="K374" i="18"/>
  <c r="L374" i="18" s="1"/>
  <c r="M374" i="18" s="1"/>
  <c r="K378" i="18"/>
  <c r="L378" i="18" s="1"/>
  <c r="M378" i="18" s="1"/>
  <c r="K382" i="18"/>
  <c r="L382" i="18" s="1"/>
  <c r="M382" i="18" s="1"/>
  <c r="K386" i="18"/>
  <c r="L386" i="18" s="1"/>
  <c r="M386" i="18" s="1"/>
  <c r="K390" i="18"/>
  <c r="L390" i="18" s="1"/>
  <c r="M390" i="18" s="1"/>
  <c r="K394" i="18"/>
  <c r="L394" i="18" s="1"/>
  <c r="M394" i="18" s="1"/>
  <c r="K398" i="18"/>
  <c r="L398" i="18" s="1"/>
  <c r="M398" i="18" s="1"/>
  <c r="K402" i="18"/>
  <c r="L402" i="18" s="1"/>
  <c r="M402" i="18" s="1"/>
  <c r="K406" i="18"/>
  <c r="L406" i="18" s="1"/>
  <c r="M406" i="18" s="1"/>
  <c r="K410" i="18"/>
  <c r="L410" i="18" s="1"/>
  <c r="M410" i="18" s="1"/>
  <c r="K414" i="18"/>
  <c r="L414" i="18" s="1"/>
  <c r="M414" i="18" s="1"/>
  <c r="K418" i="18"/>
  <c r="L418" i="18" s="1"/>
  <c r="M418" i="18" s="1"/>
  <c r="K422" i="18"/>
  <c r="L422" i="18" s="1"/>
  <c r="M422" i="18" s="1"/>
  <c r="K426" i="18"/>
  <c r="L426" i="18" s="1"/>
  <c r="M426" i="18" s="1"/>
  <c r="K430" i="18"/>
  <c r="L430" i="18" s="1"/>
  <c r="M430" i="18" s="1"/>
  <c r="K434" i="18"/>
  <c r="L434" i="18" s="1"/>
  <c r="M434" i="18" s="1"/>
  <c r="K14" i="18"/>
  <c r="L14" i="18" s="1"/>
  <c r="M14" i="18" s="1"/>
  <c r="K21" i="18"/>
  <c r="L21" i="18" s="1"/>
  <c r="M21" i="18" s="1"/>
  <c r="K26" i="18"/>
  <c r="L26" i="18" s="1"/>
  <c r="M26" i="18" s="1"/>
  <c r="K31" i="18"/>
  <c r="L31" i="18" s="1"/>
  <c r="M31" i="18" s="1"/>
  <c r="K37" i="18"/>
  <c r="L37" i="18" s="1"/>
  <c r="M37" i="18" s="1"/>
  <c r="K42" i="18"/>
  <c r="L42" i="18" s="1"/>
  <c r="M42" i="18" s="1"/>
  <c r="K47" i="18"/>
  <c r="L47" i="18" s="1"/>
  <c r="M47" i="18" s="1"/>
  <c r="K53" i="18"/>
  <c r="L53" i="18" s="1"/>
  <c r="M53" i="18" s="1"/>
  <c r="K58" i="18"/>
  <c r="L58" i="18" s="1"/>
  <c r="M58" i="18" s="1"/>
  <c r="K63" i="18"/>
  <c r="L63" i="18" s="1"/>
  <c r="M63" i="18" s="1"/>
  <c r="K69" i="18"/>
  <c r="L69" i="18" s="1"/>
  <c r="M69" i="18" s="1"/>
  <c r="K74" i="18"/>
  <c r="L74" i="18" s="1"/>
  <c r="M74" i="18" s="1"/>
  <c r="K79" i="18"/>
  <c r="L79" i="18" s="1"/>
  <c r="M79" i="18" s="1"/>
  <c r="K85" i="18"/>
  <c r="L85" i="18" s="1"/>
  <c r="M85" i="18" s="1"/>
  <c r="K90" i="18"/>
  <c r="L90" i="18" s="1"/>
  <c r="M90" i="18" s="1"/>
  <c r="K95" i="18"/>
  <c r="L95" i="18" s="1"/>
  <c r="M95" i="18" s="1"/>
  <c r="K101" i="18"/>
  <c r="L101" i="18" s="1"/>
  <c r="M101" i="18" s="1"/>
  <c r="K106" i="18"/>
  <c r="L106" i="18" s="1"/>
  <c r="M106" i="18" s="1"/>
  <c r="K111" i="18"/>
  <c r="L111" i="18" s="1"/>
  <c r="M111" i="18" s="1"/>
  <c r="K117" i="18"/>
  <c r="L117" i="18" s="1"/>
  <c r="M117" i="18" s="1"/>
  <c r="K122" i="18"/>
  <c r="L122" i="18" s="1"/>
  <c r="M122" i="18" s="1"/>
  <c r="K127" i="18"/>
  <c r="L127" i="18" s="1"/>
  <c r="M127" i="18" s="1"/>
  <c r="K133" i="18"/>
  <c r="L133" i="18" s="1"/>
  <c r="M133" i="18" s="1"/>
  <c r="K138" i="18"/>
  <c r="L138" i="18" s="1"/>
  <c r="M138" i="18" s="1"/>
  <c r="K143" i="18"/>
  <c r="L143" i="18" s="1"/>
  <c r="M143" i="18" s="1"/>
  <c r="K149" i="18"/>
  <c r="L149" i="18" s="1"/>
  <c r="M149" i="18" s="1"/>
  <c r="K154" i="18"/>
  <c r="L154" i="18" s="1"/>
  <c r="M154" i="18" s="1"/>
  <c r="K159" i="18"/>
  <c r="L159" i="18" s="1"/>
  <c r="M159" i="18" s="1"/>
  <c r="K165" i="18"/>
  <c r="L165" i="18" s="1"/>
  <c r="M165" i="18" s="1"/>
  <c r="K170" i="18"/>
  <c r="L170" i="18" s="1"/>
  <c r="M170" i="18" s="1"/>
  <c r="K175" i="18"/>
  <c r="L175" i="18" s="1"/>
  <c r="M175" i="18" s="1"/>
  <c r="K181" i="18"/>
  <c r="L181" i="18" s="1"/>
  <c r="M181" i="18" s="1"/>
  <c r="K186" i="18"/>
  <c r="L186" i="18" s="1"/>
  <c r="M186" i="18" s="1"/>
  <c r="K191" i="18"/>
  <c r="L191" i="18" s="1"/>
  <c r="M191" i="18" s="1"/>
  <c r="K197" i="18"/>
  <c r="L197" i="18" s="1"/>
  <c r="M197" i="18" s="1"/>
  <c r="K202" i="18"/>
  <c r="L202" i="18" s="1"/>
  <c r="M202" i="18" s="1"/>
  <c r="K207" i="18"/>
  <c r="L207" i="18" s="1"/>
  <c r="M207" i="18" s="1"/>
  <c r="K213" i="18"/>
  <c r="L213" i="18" s="1"/>
  <c r="M213" i="18" s="1"/>
  <c r="K218" i="18"/>
  <c r="L218" i="18" s="1"/>
  <c r="M218" i="18" s="1"/>
  <c r="K223" i="18"/>
  <c r="L223" i="18" s="1"/>
  <c r="M223" i="18" s="1"/>
  <c r="K229" i="18"/>
  <c r="L229" i="18" s="1"/>
  <c r="M229" i="18" s="1"/>
  <c r="K234" i="18"/>
  <c r="L234" i="18" s="1"/>
  <c r="M234" i="18" s="1"/>
  <c r="K239" i="18"/>
  <c r="L239" i="18" s="1"/>
  <c r="M239" i="18" s="1"/>
  <c r="K245" i="18"/>
  <c r="L245" i="18" s="1"/>
  <c r="M245" i="18" s="1"/>
  <c r="K250" i="18"/>
  <c r="L250" i="18" s="1"/>
  <c r="M250" i="18" s="1"/>
  <c r="K255" i="18"/>
  <c r="L255" i="18" s="1"/>
  <c r="M255" i="18" s="1"/>
  <c r="K261" i="18"/>
  <c r="L261" i="18" s="1"/>
  <c r="M261" i="18" s="1"/>
  <c r="K266" i="18"/>
  <c r="L266" i="18" s="1"/>
  <c r="M266" i="18" s="1"/>
  <c r="K271" i="18"/>
  <c r="L271" i="18" s="1"/>
  <c r="M271" i="18" s="1"/>
  <c r="K277" i="18"/>
  <c r="L277" i="18" s="1"/>
  <c r="M277" i="18" s="1"/>
  <c r="K282" i="18"/>
  <c r="L282" i="18" s="1"/>
  <c r="M282" i="18" s="1"/>
  <c r="K287" i="18"/>
  <c r="L287" i="18" s="1"/>
  <c r="M287" i="18" s="1"/>
  <c r="K293" i="18"/>
  <c r="L293" i="18" s="1"/>
  <c r="M293" i="18" s="1"/>
  <c r="K298" i="18"/>
  <c r="L298" i="18" s="1"/>
  <c r="M298" i="18" s="1"/>
  <c r="K303" i="18"/>
  <c r="L303" i="18" s="1"/>
  <c r="M303" i="18" s="1"/>
  <c r="K309" i="18"/>
  <c r="L309" i="18" s="1"/>
  <c r="M309" i="18" s="1"/>
  <c r="K314" i="18"/>
  <c r="L314" i="18" s="1"/>
  <c r="M314" i="18" s="1"/>
  <c r="K319" i="18"/>
  <c r="L319" i="18" s="1"/>
  <c r="M319" i="18" s="1"/>
  <c r="K325" i="18"/>
  <c r="L325" i="18" s="1"/>
  <c r="M325" i="18" s="1"/>
  <c r="K330" i="18"/>
  <c r="L330" i="18" s="1"/>
  <c r="M330" i="18" s="1"/>
  <c r="K335" i="18"/>
  <c r="L335" i="18" s="1"/>
  <c r="M335" i="18" s="1"/>
  <c r="K341" i="18"/>
  <c r="L341" i="18" s="1"/>
  <c r="M341" i="18" s="1"/>
  <c r="K346" i="18"/>
  <c r="L346" i="18" s="1"/>
  <c r="M346" i="18" s="1"/>
  <c r="K351" i="18"/>
  <c r="L351" i="18" s="1"/>
  <c r="M351" i="18" s="1"/>
  <c r="K355" i="18"/>
  <c r="L355" i="18" s="1"/>
  <c r="M355" i="18" s="1"/>
  <c r="K359" i="18"/>
  <c r="L359" i="18" s="1"/>
  <c r="M359" i="18" s="1"/>
  <c r="K363" i="18"/>
  <c r="L363" i="18" s="1"/>
  <c r="M363" i="18" s="1"/>
  <c r="K367" i="18"/>
  <c r="L367" i="18" s="1"/>
  <c r="M367" i="18" s="1"/>
  <c r="K371" i="18"/>
  <c r="L371" i="18" s="1"/>
  <c r="M371" i="18" s="1"/>
  <c r="K375" i="18"/>
  <c r="L375" i="18" s="1"/>
  <c r="M375" i="18" s="1"/>
  <c r="K379" i="18"/>
  <c r="L379" i="18" s="1"/>
  <c r="M379" i="18" s="1"/>
  <c r="K383" i="18"/>
  <c r="L383" i="18" s="1"/>
  <c r="M383" i="18" s="1"/>
  <c r="K387" i="18"/>
  <c r="L387" i="18" s="1"/>
  <c r="M387" i="18" s="1"/>
  <c r="K391" i="18"/>
  <c r="L391" i="18" s="1"/>
  <c r="M391" i="18" s="1"/>
  <c r="K395" i="18"/>
  <c r="L395" i="18" s="1"/>
  <c r="M395" i="18" s="1"/>
  <c r="K399" i="18"/>
  <c r="L399" i="18" s="1"/>
  <c r="M399" i="18" s="1"/>
  <c r="K403" i="18"/>
  <c r="L403" i="18" s="1"/>
  <c r="M403" i="18" s="1"/>
  <c r="K407" i="18"/>
  <c r="L407" i="18" s="1"/>
  <c r="M407" i="18" s="1"/>
  <c r="K411" i="18"/>
  <c r="L411" i="18" s="1"/>
  <c r="M411" i="18" s="1"/>
  <c r="K415" i="18"/>
  <c r="L415" i="18" s="1"/>
  <c r="M415" i="18" s="1"/>
  <c r="K419" i="18"/>
  <c r="L419" i="18" s="1"/>
  <c r="M419" i="18" s="1"/>
  <c r="K423" i="18"/>
  <c r="L423" i="18" s="1"/>
  <c r="M423" i="18" s="1"/>
  <c r="K427" i="18"/>
  <c r="L427" i="18" s="1"/>
  <c r="M427" i="18" s="1"/>
  <c r="K431" i="18"/>
  <c r="L431" i="18" s="1"/>
  <c r="M431" i="18" s="1"/>
  <c r="K435" i="18"/>
  <c r="L435" i="18" s="1"/>
  <c r="M435" i="18" s="1"/>
  <c r="K439" i="18"/>
  <c r="L439" i="18" s="1"/>
  <c r="M439" i="18" s="1"/>
  <c r="K443" i="18"/>
  <c r="L443" i="18" s="1"/>
  <c r="M443" i="18" s="1"/>
  <c r="K447" i="18"/>
  <c r="L447" i="18" s="1"/>
  <c r="M447" i="18" s="1"/>
  <c r="K451" i="18"/>
  <c r="L451" i="18" s="1"/>
  <c r="M451" i="18" s="1"/>
  <c r="K455" i="18"/>
  <c r="L455" i="18" s="1"/>
  <c r="M455" i="18" s="1"/>
  <c r="K459" i="18"/>
  <c r="L459" i="18" s="1"/>
  <c r="M459" i="18" s="1"/>
  <c r="K463" i="18"/>
  <c r="L463" i="18" s="1"/>
  <c r="M463" i="18" s="1"/>
  <c r="K467" i="18"/>
  <c r="L467" i="18" s="1"/>
  <c r="M467" i="18" s="1"/>
  <c r="K471" i="18"/>
  <c r="L471" i="18" s="1"/>
  <c r="M471" i="18" s="1"/>
  <c r="K475" i="18"/>
  <c r="L475" i="18" s="1"/>
  <c r="M475" i="18" s="1"/>
  <c r="K479" i="18"/>
  <c r="L479" i="18" s="1"/>
  <c r="M479" i="18" s="1"/>
  <c r="K483" i="18"/>
  <c r="L483" i="18" s="1"/>
  <c r="M483" i="18" s="1"/>
  <c r="K487" i="18"/>
  <c r="L487" i="18" s="1"/>
  <c r="M487" i="18" s="1"/>
  <c r="K491" i="18"/>
  <c r="L491" i="18" s="1"/>
  <c r="M491" i="18" s="1"/>
  <c r="K495" i="18"/>
  <c r="L495" i="18" s="1"/>
  <c r="M495" i="18" s="1"/>
  <c r="K499" i="18"/>
  <c r="L499" i="18" s="1"/>
  <c r="M499" i="18" s="1"/>
  <c r="K503" i="18"/>
  <c r="L503" i="18" s="1"/>
  <c r="M503" i="18" s="1"/>
  <c r="K507" i="18"/>
  <c r="L507" i="18" s="1"/>
  <c r="M507" i="18" s="1"/>
  <c r="K511" i="18"/>
  <c r="L511" i="18" s="1"/>
  <c r="M511" i="18" s="1"/>
  <c r="K515" i="18"/>
  <c r="L515" i="18" s="1"/>
  <c r="M515" i="18" s="1"/>
  <c r="K519" i="18"/>
  <c r="L519" i="18" s="1"/>
  <c r="M519" i="18" s="1"/>
  <c r="K523" i="18"/>
  <c r="L523" i="18" s="1"/>
  <c r="M523" i="18" s="1"/>
  <c r="K27" i="18"/>
  <c r="L27" i="18" s="1"/>
  <c r="M27" i="18" s="1"/>
  <c r="K38" i="18"/>
  <c r="L38" i="18" s="1"/>
  <c r="M38" i="18" s="1"/>
  <c r="K49" i="18"/>
  <c r="L49" i="18" s="1"/>
  <c r="M49" i="18" s="1"/>
  <c r="K59" i="18"/>
  <c r="L59" i="18" s="1"/>
  <c r="M59" i="18" s="1"/>
  <c r="K70" i="18"/>
  <c r="L70" i="18" s="1"/>
  <c r="M70" i="18" s="1"/>
  <c r="K81" i="18"/>
  <c r="L81" i="18" s="1"/>
  <c r="M81" i="18" s="1"/>
  <c r="K91" i="18"/>
  <c r="L91" i="18" s="1"/>
  <c r="M91" i="18" s="1"/>
  <c r="K102" i="18"/>
  <c r="L102" i="18" s="1"/>
  <c r="M102" i="18" s="1"/>
  <c r="K113" i="18"/>
  <c r="L113" i="18" s="1"/>
  <c r="M113" i="18" s="1"/>
  <c r="K123" i="18"/>
  <c r="L123" i="18" s="1"/>
  <c r="M123" i="18" s="1"/>
  <c r="K134" i="18"/>
  <c r="L134" i="18" s="1"/>
  <c r="M134" i="18" s="1"/>
  <c r="K145" i="18"/>
  <c r="L145" i="18" s="1"/>
  <c r="M145" i="18" s="1"/>
  <c r="K155" i="18"/>
  <c r="L155" i="18" s="1"/>
  <c r="M155" i="18" s="1"/>
  <c r="K166" i="18"/>
  <c r="L166" i="18" s="1"/>
  <c r="M166" i="18" s="1"/>
  <c r="K177" i="18"/>
  <c r="L177" i="18" s="1"/>
  <c r="M177" i="18" s="1"/>
  <c r="K187" i="18"/>
  <c r="L187" i="18" s="1"/>
  <c r="M187" i="18" s="1"/>
  <c r="K198" i="18"/>
  <c r="L198" i="18" s="1"/>
  <c r="M198" i="18" s="1"/>
  <c r="K209" i="18"/>
  <c r="L209" i="18" s="1"/>
  <c r="M209" i="18" s="1"/>
  <c r="K219" i="18"/>
  <c r="L219" i="18" s="1"/>
  <c r="M219" i="18" s="1"/>
  <c r="K230" i="18"/>
  <c r="L230" i="18" s="1"/>
  <c r="M230" i="18" s="1"/>
  <c r="K241" i="18"/>
  <c r="L241" i="18" s="1"/>
  <c r="M241" i="18" s="1"/>
  <c r="K251" i="18"/>
  <c r="L251" i="18" s="1"/>
  <c r="M251" i="18" s="1"/>
  <c r="K262" i="18"/>
  <c r="L262" i="18" s="1"/>
  <c r="M262" i="18" s="1"/>
  <c r="K273" i="18"/>
  <c r="L273" i="18" s="1"/>
  <c r="M273" i="18" s="1"/>
  <c r="K283" i="18"/>
  <c r="L283" i="18" s="1"/>
  <c r="M283" i="18" s="1"/>
  <c r="K294" i="18"/>
  <c r="L294" i="18" s="1"/>
  <c r="M294" i="18" s="1"/>
  <c r="K305" i="18"/>
  <c r="L305" i="18" s="1"/>
  <c r="M305" i="18" s="1"/>
  <c r="K315" i="18"/>
  <c r="L315" i="18" s="1"/>
  <c r="M315" i="18" s="1"/>
  <c r="K326" i="18"/>
  <c r="L326" i="18" s="1"/>
  <c r="M326" i="18" s="1"/>
  <c r="K337" i="18"/>
  <c r="L337" i="18" s="1"/>
  <c r="M337" i="18" s="1"/>
  <c r="K347" i="18"/>
  <c r="L347" i="18" s="1"/>
  <c r="M347" i="18" s="1"/>
  <c r="K356" i="18"/>
  <c r="L356" i="18" s="1"/>
  <c r="M356" i="18" s="1"/>
  <c r="K364" i="18"/>
  <c r="L364" i="18" s="1"/>
  <c r="M364" i="18" s="1"/>
  <c r="K372" i="18"/>
  <c r="L372" i="18" s="1"/>
  <c r="M372" i="18" s="1"/>
  <c r="K380" i="18"/>
  <c r="L380" i="18" s="1"/>
  <c r="M380" i="18" s="1"/>
  <c r="K388" i="18"/>
  <c r="L388" i="18" s="1"/>
  <c r="M388" i="18" s="1"/>
  <c r="K396" i="18"/>
  <c r="L396" i="18" s="1"/>
  <c r="M396" i="18" s="1"/>
  <c r="K404" i="18"/>
  <c r="L404" i="18" s="1"/>
  <c r="M404" i="18" s="1"/>
  <c r="K412" i="18"/>
  <c r="L412" i="18" s="1"/>
  <c r="M412" i="18" s="1"/>
  <c r="K420" i="18"/>
  <c r="L420" i="18" s="1"/>
  <c r="M420" i="18" s="1"/>
  <c r="K428" i="18"/>
  <c r="L428" i="18" s="1"/>
  <c r="M428" i="18" s="1"/>
  <c r="K436" i="18"/>
  <c r="L436" i="18" s="1"/>
  <c r="M436" i="18" s="1"/>
  <c r="K441" i="18"/>
  <c r="L441" i="18" s="1"/>
  <c r="M441" i="18" s="1"/>
  <c r="K446" i="18"/>
  <c r="L446" i="18" s="1"/>
  <c r="M446" i="18" s="1"/>
  <c r="K452" i="18"/>
  <c r="L452" i="18" s="1"/>
  <c r="M452" i="18" s="1"/>
  <c r="K457" i="18"/>
  <c r="L457" i="18" s="1"/>
  <c r="M457" i="18" s="1"/>
  <c r="K462" i="18"/>
  <c r="L462" i="18" s="1"/>
  <c r="M462" i="18" s="1"/>
  <c r="K468" i="18"/>
  <c r="L468" i="18" s="1"/>
  <c r="M468" i="18" s="1"/>
  <c r="K473" i="18"/>
  <c r="L473" i="18" s="1"/>
  <c r="M473" i="18" s="1"/>
  <c r="K478" i="18"/>
  <c r="L478" i="18" s="1"/>
  <c r="M478" i="18" s="1"/>
  <c r="K484" i="18"/>
  <c r="L484" i="18" s="1"/>
  <c r="M484" i="18" s="1"/>
  <c r="K489" i="18"/>
  <c r="L489" i="18" s="1"/>
  <c r="M489" i="18" s="1"/>
  <c r="K494" i="18"/>
  <c r="L494" i="18" s="1"/>
  <c r="M494" i="18" s="1"/>
  <c r="K500" i="18"/>
  <c r="L500" i="18" s="1"/>
  <c r="M500" i="18" s="1"/>
  <c r="K505" i="18"/>
  <c r="L505" i="18" s="1"/>
  <c r="M505" i="18" s="1"/>
  <c r="K510" i="18"/>
  <c r="L510" i="18" s="1"/>
  <c r="M510" i="18" s="1"/>
  <c r="K516" i="18"/>
  <c r="L516" i="18" s="1"/>
  <c r="M516" i="18" s="1"/>
  <c r="K521" i="18"/>
  <c r="L521" i="18" s="1"/>
  <c r="M521" i="18" s="1"/>
  <c r="K526" i="18"/>
  <c r="L526" i="18" s="1"/>
  <c r="M526" i="18" s="1"/>
  <c r="K530" i="18"/>
  <c r="L530" i="18" s="1"/>
  <c r="M530" i="18" s="1"/>
  <c r="K534" i="18"/>
  <c r="L534" i="18" s="1"/>
  <c r="M534" i="18" s="1"/>
  <c r="K538" i="18"/>
  <c r="L538" i="18" s="1"/>
  <c r="M538" i="18" s="1"/>
  <c r="K542" i="18"/>
  <c r="L542" i="18" s="1"/>
  <c r="M542" i="18" s="1"/>
  <c r="K546" i="18"/>
  <c r="L546" i="18" s="1"/>
  <c r="M546" i="18" s="1"/>
  <c r="K550" i="18"/>
  <c r="L550" i="18" s="1"/>
  <c r="M550" i="18" s="1"/>
  <c r="K554" i="18"/>
  <c r="L554" i="18" s="1"/>
  <c r="M554" i="18" s="1"/>
  <c r="K558" i="18"/>
  <c r="L558" i="18" s="1"/>
  <c r="M558" i="18" s="1"/>
  <c r="K562" i="18"/>
  <c r="L562" i="18" s="1"/>
  <c r="M562" i="18" s="1"/>
  <c r="K566" i="18"/>
  <c r="L566" i="18" s="1"/>
  <c r="M566" i="18" s="1"/>
  <c r="K570" i="18"/>
  <c r="L570" i="18" s="1"/>
  <c r="M570" i="18" s="1"/>
  <c r="K574" i="18"/>
  <c r="L574" i="18" s="1"/>
  <c r="M574" i="18" s="1"/>
  <c r="K578" i="18"/>
  <c r="L578" i="18" s="1"/>
  <c r="M578" i="18" s="1"/>
  <c r="K582" i="18"/>
  <c r="L582" i="18" s="1"/>
  <c r="M582" i="18" s="1"/>
  <c r="K586" i="18"/>
  <c r="L586" i="18" s="1"/>
  <c r="M586" i="18" s="1"/>
  <c r="K590" i="18"/>
  <c r="L590" i="18" s="1"/>
  <c r="M590" i="18" s="1"/>
  <c r="K594" i="18"/>
  <c r="L594" i="18" s="1"/>
  <c r="M594" i="18" s="1"/>
  <c r="K598" i="18"/>
  <c r="L598" i="18" s="1"/>
  <c r="M598" i="18" s="1"/>
  <c r="K602" i="18"/>
  <c r="L602" i="18" s="1"/>
  <c r="M602" i="18" s="1"/>
  <c r="K606" i="18"/>
  <c r="L606" i="18" s="1"/>
  <c r="M606" i="18" s="1"/>
  <c r="K610" i="18"/>
  <c r="L610" i="18" s="1"/>
  <c r="M610" i="18" s="1"/>
  <c r="K614" i="18"/>
  <c r="L614" i="18" s="1"/>
  <c r="M614" i="18" s="1"/>
  <c r="K618" i="18"/>
  <c r="L618" i="18" s="1"/>
  <c r="M618" i="18" s="1"/>
  <c r="K622" i="18"/>
  <c r="L622" i="18" s="1"/>
  <c r="M622" i="18" s="1"/>
  <c r="K626" i="18"/>
  <c r="L626" i="18" s="1"/>
  <c r="M626" i="18" s="1"/>
  <c r="K630" i="18"/>
  <c r="L630" i="18" s="1"/>
  <c r="M630" i="18" s="1"/>
  <c r="K634" i="18"/>
  <c r="L634" i="18" s="1"/>
  <c r="M634" i="18" s="1"/>
  <c r="K638" i="18"/>
  <c r="L638" i="18" s="1"/>
  <c r="M638" i="18" s="1"/>
  <c r="K642" i="18"/>
  <c r="L642" i="18" s="1"/>
  <c r="M642" i="18" s="1"/>
  <c r="K646" i="18"/>
  <c r="L646" i="18" s="1"/>
  <c r="M646" i="18" s="1"/>
  <c r="K650" i="18"/>
  <c r="L650" i="18" s="1"/>
  <c r="M650" i="18" s="1"/>
  <c r="K654" i="18"/>
  <c r="L654" i="18" s="1"/>
  <c r="M654" i="18" s="1"/>
  <c r="K658" i="18"/>
  <c r="L658" i="18" s="1"/>
  <c r="M658" i="18" s="1"/>
  <c r="K662" i="18"/>
  <c r="L662" i="18" s="1"/>
  <c r="M662" i="18" s="1"/>
  <c r="K666" i="18"/>
  <c r="L666" i="18" s="1"/>
  <c r="M666" i="18" s="1"/>
  <c r="K670" i="18"/>
  <c r="L670" i="18" s="1"/>
  <c r="M670" i="18" s="1"/>
  <c r="K674" i="18"/>
  <c r="L674" i="18" s="1"/>
  <c r="M674" i="18" s="1"/>
  <c r="K678" i="18"/>
  <c r="L678" i="18" s="1"/>
  <c r="M678" i="18" s="1"/>
  <c r="K682" i="18"/>
  <c r="L682" i="18" s="1"/>
  <c r="M682" i="18" s="1"/>
  <c r="K686" i="18"/>
  <c r="L686" i="18" s="1"/>
  <c r="M686" i="18" s="1"/>
  <c r="K690" i="18"/>
  <c r="L690" i="18" s="1"/>
  <c r="M690" i="18" s="1"/>
  <c r="K694" i="18"/>
  <c r="L694" i="18" s="1"/>
  <c r="M694" i="18" s="1"/>
  <c r="K698" i="18"/>
  <c r="L698" i="18" s="1"/>
  <c r="M698" i="18" s="1"/>
  <c r="K702" i="18"/>
  <c r="L702" i="18" s="1"/>
  <c r="M702" i="18" s="1"/>
  <c r="K706" i="18"/>
  <c r="L706" i="18" s="1"/>
  <c r="M706" i="18" s="1"/>
  <c r="K710" i="18"/>
  <c r="L710" i="18" s="1"/>
  <c r="M710" i="18" s="1"/>
  <c r="K714" i="18"/>
  <c r="L714" i="18" s="1"/>
  <c r="M714" i="18" s="1"/>
  <c r="K718" i="18"/>
  <c r="L718" i="18" s="1"/>
  <c r="M718" i="18" s="1"/>
  <c r="K722" i="18"/>
  <c r="L722" i="18" s="1"/>
  <c r="M722" i="18" s="1"/>
  <c r="K726" i="18"/>
  <c r="L726" i="18" s="1"/>
  <c r="M726" i="18" s="1"/>
  <c r="K730" i="18"/>
  <c r="L730" i="18" s="1"/>
  <c r="M730" i="18" s="1"/>
  <c r="K734" i="18"/>
  <c r="L734" i="18" s="1"/>
  <c r="M734" i="18" s="1"/>
  <c r="K738" i="18"/>
  <c r="L738" i="18" s="1"/>
  <c r="M738" i="18" s="1"/>
  <c r="K742" i="18"/>
  <c r="L742" i="18" s="1"/>
  <c r="M742" i="18" s="1"/>
  <c r="K746" i="18"/>
  <c r="L746" i="18" s="1"/>
  <c r="M746" i="18" s="1"/>
  <c r="K750" i="18"/>
  <c r="L750" i="18" s="1"/>
  <c r="M750" i="18" s="1"/>
  <c r="K754" i="18"/>
  <c r="L754" i="18" s="1"/>
  <c r="M754" i="18" s="1"/>
  <c r="K758" i="18"/>
  <c r="L758" i="18" s="1"/>
  <c r="M758" i="18" s="1"/>
  <c r="K762" i="18"/>
  <c r="L762" i="18" s="1"/>
  <c r="M762" i="18" s="1"/>
  <c r="K766" i="18"/>
  <c r="L766" i="18" s="1"/>
  <c r="M766" i="18" s="1"/>
  <c r="K770" i="18"/>
  <c r="L770" i="18" s="1"/>
  <c r="M770" i="18" s="1"/>
  <c r="K774" i="18"/>
  <c r="L774" i="18" s="1"/>
  <c r="M774" i="18" s="1"/>
  <c r="K778" i="18"/>
  <c r="L778" i="18" s="1"/>
  <c r="M778" i="18" s="1"/>
  <c r="K782" i="18"/>
  <c r="L782" i="18" s="1"/>
  <c r="M782" i="18" s="1"/>
  <c r="K786" i="18"/>
  <c r="L786" i="18" s="1"/>
  <c r="M786" i="18" s="1"/>
  <c r="K790" i="18"/>
  <c r="L790" i="18" s="1"/>
  <c r="M790" i="18" s="1"/>
  <c r="K794" i="18"/>
  <c r="L794" i="18" s="1"/>
  <c r="M794" i="18" s="1"/>
  <c r="K798" i="18"/>
  <c r="L798" i="18" s="1"/>
  <c r="M798" i="18" s="1"/>
  <c r="K802" i="18"/>
  <c r="L802" i="18" s="1"/>
  <c r="M802" i="18" s="1"/>
  <c r="K806" i="18"/>
  <c r="L806" i="18" s="1"/>
  <c r="M806" i="18" s="1"/>
  <c r="K810" i="18"/>
  <c r="L810" i="18" s="1"/>
  <c r="M810" i="18" s="1"/>
  <c r="K814" i="18"/>
  <c r="L814" i="18" s="1"/>
  <c r="M814" i="18" s="1"/>
  <c r="K818" i="18"/>
  <c r="L818" i="18" s="1"/>
  <c r="M818" i="18" s="1"/>
  <c r="K822" i="18"/>
  <c r="L822" i="18" s="1"/>
  <c r="M822" i="18" s="1"/>
  <c r="K826" i="18"/>
  <c r="L826" i="18" s="1"/>
  <c r="M826" i="18" s="1"/>
  <c r="K830" i="18"/>
  <c r="L830" i="18" s="1"/>
  <c r="M830" i="18" s="1"/>
  <c r="K834" i="18"/>
  <c r="L834" i="18" s="1"/>
  <c r="M834" i="18" s="1"/>
  <c r="K838" i="18"/>
  <c r="L838" i="18" s="1"/>
  <c r="M838" i="18" s="1"/>
  <c r="K842" i="18"/>
  <c r="L842" i="18" s="1"/>
  <c r="M842" i="18" s="1"/>
  <c r="K846" i="18"/>
  <c r="L846" i="18" s="1"/>
  <c r="M846" i="18" s="1"/>
  <c r="K850" i="18"/>
  <c r="L850" i="18" s="1"/>
  <c r="M850" i="18" s="1"/>
  <c r="K854" i="18"/>
  <c r="L854" i="18" s="1"/>
  <c r="M854" i="18" s="1"/>
  <c r="K858" i="18"/>
  <c r="L858" i="18" s="1"/>
  <c r="M858" i="18" s="1"/>
  <c r="K862" i="18"/>
  <c r="L862" i="18" s="1"/>
  <c r="M862" i="18" s="1"/>
  <c r="K866" i="18"/>
  <c r="L866" i="18" s="1"/>
  <c r="M866" i="18" s="1"/>
  <c r="K870" i="18"/>
  <c r="L870" i="18" s="1"/>
  <c r="M870" i="18" s="1"/>
  <c r="K874" i="18"/>
  <c r="L874" i="18" s="1"/>
  <c r="M874" i="18" s="1"/>
  <c r="K878" i="18"/>
  <c r="L878" i="18" s="1"/>
  <c r="M878" i="18" s="1"/>
  <c r="K882" i="18"/>
  <c r="L882" i="18" s="1"/>
  <c r="M882" i="18" s="1"/>
  <c r="K886" i="18"/>
  <c r="L886" i="18" s="1"/>
  <c r="M886" i="18" s="1"/>
  <c r="K890" i="18"/>
  <c r="L890" i="18" s="1"/>
  <c r="M890" i="18" s="1"/>
  <c r="K894" i="18"/>
  <c r="L894" i="18" s="1"/>
  <c r="M894" i="18" s="1"/>
  <c r="K898" i="18"/>
  <c r="L898" i="18" s="1"/>
  <c r="M898" i="18" s="1"/>
  <c r="K902" i="18"/>
  <c r="L902" i="18" s="1"/>
  <c r="M902" i="18" s="1"/>
  <c r="K906" i="18"/>
  <c r="L906" i="18" s="1"/>
  <c r="M906" i="18" s="1"/>
  <c r="K910" i="18"/>
  <c r="L910" i="18" s="1"/>
  <c r="M910" i="18" s="1"/>
  <c r="K914" i="18"/>
  <c r="L914" i="18" s="1"/>
  <c r="M914" i="18" s="1"/>
  <c r="K918" i="18"/>
  <c r="L918" i="18" s="1"/>
  <c r="M918" i="18" s="1"/>
  <c r="K922" i="18"/>
  <c r="L922" i="18" s="1"/>
  <c r="M922" i="18" s="1"/>
  <c r="K926" i="18"/>
  <c r="L926" i="18" s="1"/>
  <c r="M926" i="18" s="1"/>
  <c r="K930" i="18"/>
  <c r="L930" i="18" s="1"/>
  <c r="M930" i="18" s="1"/>
  <c r="K934" i="18"/>
  <c r="L934" i="18" s="1"/>
  <c r="M934" i="18" s="1"/>
  <c r="K938" i="18"/>
  <c r="L938" i="18" s="1"/>
  <c r="M938" i="18" s="1"/>
  <c r="K942" i="18"/>
  <c r="L942" i="18" s="1"/>
  <c r="M942" i="18" s="1"/>
  <c r="K946" i="18"/>
  <c r="L946" i="18" s="1"/>
  <c r="M946" i="18" s="1"/>
  <c r="K950" i="18"/>
  <c r="L950" i="18" s="1"/>
  <c r="M950" i="18" s="1"/>
  <c r="K954" i="18"/>
  <c r="L954" i="18" s="1"/>
  <c r="M954" i="18" s="1"/>
  <c r="K958" i="18"/>
  <c r="L958" i="18" s="1"/>
  <c r="M958" i="18" s="1"/>
  <c r="K962" i="18"/>
  <c r="L962" i="18" s="1"/>
  <c r="M962" i="18" s="1"/>
  <c r="K966" i="18"/>
  <c r="L966" i="18" s="1"/>
  <c r="M966" i="18" s="1"/>
  <c r="K18" i="18"/>
  <c r="L18" i="18" s="1"/>
  <c r="M18" i="18" s="1"/>
  <c r="K33" i="18"/>
  <c r="L33" i="18" s="1"/>
  <c r="M33" i="18" s="1"/>
  <c r="K45" i="18"/>
  <c r="L45" i="18" s="1"/>
  <c r="M45" i="18" s="1"/>
  <c r="K61" i="18"/>
  <c r="L61" i="18" s="1"/>
  <c r="M61" i="18" s="1"/>
  <c r="K75" i="18"/>
  <c r="L75" i="18" s="1"/>
  <c r="M75" i="18" s="1"/>
  <c r="K87" i="18"/>
  <c r="L87" i="18" s="1"/>
  <c r="M87" i="18" s="1"/>
  <c r="K103" i="18"/>
  <c r="L103" i="18" s="1"/>
  <c r="M103" i="18" s="1"/>
  <c r="K118" i="18"/>
  <c r="L118" i="18" s="1"/>
  <c r="M118" i="18" s="1"/>
  <c r="K130" i="18"/>
  <c r="L130" i="18" s="1"/>
  <c r="M130" i="18" s="1"/>
  <c r="K146" i="18"/>
  <c r="L146" i="18" s="1"/>
  <c r="M146" i="18" s="1"/>
  <c r="K161" i="18"/>
  <c r="L161" i="18" s="1"/>
  <c r="M161" i="18" s="1"/>
  <c r="K173" i="18"/>
  <c r="L173" i="18" s="1"/>
  <c r="M173" i="18" s="1"/>
  <c r="K189" i="18"/>
  <c r="L189" i="18" s="1"/>
  <c r="M189" i="18" s="1"/>
  <c r="K203" i="18"/>
  <c r="L203" i="18" s="1"/>
  <c r="M203" i="18" s="1"/>
  <c r="K215" i="18"/>
  <c r="L215" i="18" s="1"/>
  <c r="M215" i="18" s="1"/>
  <c r="K231" i="18"/>
  <c r="L231" i="18" s="1"/>
  <c r="M231" i="18" s="1"/>
  <c r="K246" i="18"/>
  <c r="L246" i="18" s="1"/>
  <c r="M246" i="18" s="1"/>
  <c r="K258" i="18"/>
  <c r="L258" i="18" s="1"/>
  <c r="M258" i="18" s="1"/>
  <c r="K274" i="18"/>
  <c r="L274" i="18" s="1"/>
  <c r="M274" i="18" s="1"/>
  <c r="K289" i="18"/>
  <c r="L289" i="18" s="1"/>
  <c r="M289" i="18" s="1"/>
  <c r="K301" i="18"/>
  <c r="L301" i="18" s="1"/>
  <c r="M301" i="18" s="1"/>
  <c r="K317" i="18"/>
  <c r="L317" i="18" s="1"/>
  <c r="M317" i="18" s="1"/>
  <c r="K331" i="18"/>
  <c r="L331" i="18" s="1"/>
  <c r="M331" i="18" s="1"/>
  <c r="K343" i="18"/>
  <c r="L343" i="18" s="1"/>
  <c r="M343" i="18" s="1"/>
  <c r="K357" i="18"/>
  <c r="L357" i="18" s="1"/>
  <c r="M357" i="18" s="1"/>
  <c r="K368" i="18"/>
  <c r="L368" i="18" s="1"/>
  <c r="M368" i="18" s="1"/>
  <c r="K377" i="18"/>
  <c r="L377" i="18" s="1"/>
  <c r="M377" i="18" s="1"/>
  <c r="K389" i="18"/>
  <c r="L389" i="18" s="1"/>
  <c r="M389" i="18" s="1"/>
  <c r="K400" i="18"/>
  <c r="L400" i="18" s="1"/>
  <c r="M400" i="18" s="1"/>
  <c r="K409" i="18"/>
  <c r="L409" i="18" s="1"/>
  <c r="M409" i="18" s="1"/>
  <c r="K421" i="18"/>
  <c r="L421" i="18" s="1"/>
  <c r="M421" i="18" s="1"/>
  <c r="K432" i="18"/>
  <c r="L432" i="18" s="1"/>
  <c r="M432" i="18" s="1"/>
  <c r="K440" i="18"/>
  <c r="L440" i="18" s="1"/>
  <c r="M440" i="18" s="1"/>
  <c r="K448" i="18"/>
  <c r="L448" i="18" s="1"/>
  <c r="M448" i="18" s="1"/>
  <c r="K454" i="18"/>
  <c r="L454" i="18" s="1"/>
  <c r="M454" i="18" s="1"/>
  <c r="K461" i="18"/>
  <c r="L461" i="18" s="1"/>
  <c r="M461" i="18" s="1"/>
  <c r="K469" i="18"/>
  <c r="L469" i="18" s="1"/>
  <c r="M469" i="18" s="1"/>
  <c r="K476" i="18"/>
  <c r="L476" i="18" s="1"/>
  <c r="M476" i="18" s="1"/>
  <c r="K482" i="18"/>
  <c r="L482" i="18" s="1"/>
  <c r="M482" i="18" s="1"/>
  <c r="K490" i="18"/>
  <c r="L490" i="18" s="1"/>
  <c r="M490" i="18" s="1"/>
  <c r="K497" i="18"/>
  <c r="L497" i="18" s="1"/>
  <c r="M497" i="18" s="1"/>
  <c r="K504" i="18"/>
  <c r="L504" i="18" s="1"/>
  <c r="M504" i="18" s="1"/>
  <c r="K512" i="18"/>
  <c r="L512" i="18" s="1"/>
  <c r="M512" i="18" s="1"/>
  <c r="K518" i="18"/>
  <c r="L518" i="18" s="1"/>
  <c r="M518" i="18" s="1"/>
  <c r="K525" i="18"/>
  <c r="L525" i="18" s="1"/>
  <c r="M525" i="18" s="1"/>
  <c r="K531" i="18"/>
  <c r="L531" i="18" s="1"/>
  <c r="M531" i="18" s="1"/>
  <c r="K536" i="18"/>
  <c r="L536" i="18" s="1"/>
  <c r="M536" i="18" s="1"/>
  <c r="K541" i="18"/>
  <c r="L541" i="18" s="1"/>
  <c r="M541" i="18" s="1"/>
  <c r="K547" i="18"/>
  <c r="L547" i="18" s="1"/>
  <c r="M547" i="18" s="1"/>
  <c r="K552" i="18"/>
  <c r="L552" i="18" s="1"/>
  <c r="M552" i="18" s="1"/>
  <c r="K557" i="18"/>
  <c r="L557" i="18" s="1"/>
  <c r="M557" i="18" s="1"/>
  <c r="K563" i="18"/>
  <c r="L563" i="18" s="1"/>
  <c r="M563" i="18" s="1"/>
  <c r="K568" i="18"/>
  <c r="L568" i="18" s="1"/>
  <c r="M568" i="18" s="1"/>
  <c r="K573" i="18"/>
  <c r="L573" i="18" s="1"/>
  <c r="M573" i="18" s="1"/>
  <c r="K579" i="18"/>
  <c r="L579" i="18" s="1"/>
  <c r="M579" i="18" s="1"/>
  <c r="K584" i="18"/>
  <c r="L584" i="18" s="1"/>
  <c r="M584" i="18" s="1"/>
  <c r="K589" i="18"/>
  <c r="L589" i="18" s="1"/>
  <c r="M589" i="18" s="1"/>
  <c r="K595" i="18"/>
  <c r="L595" i="18" s="1"/>
  <c r="M595" i="18" s="1"/>
  <c r="K600" i="18"/>
  <c r="L600" i="18" s="1"/>
  <c r="M600" i="18" s="1"/>
  <c r="K605" i="18"/>
  <c r="L605" i="18" s="1"/>
  <c r="M605" i="18" s="1"/>
  <c r="K611" i="18"/>
  <c r="L611" i="18" s="1"/>
  <c r="M611" i="18" s="1"/>
  <c r="K616" i="18"/>
  <c r="L616" i="18" s="1"/>
  <c r="M616" i="18" s="1"/>
  <c r="K621" i="18"/>
  <c r="L621" i="18" s="1"/>
  <c r="M621" i="18" s="1"/>
  <c r="K627" i="18"/>
  <c r="L627" i="18" s="1"/>
  <c r="M627" i="18" s="1"/>
  <c r="K632" i="18"/>
  <c r="L632" i="18" s="1"/>
  <c r="M632" i="18" s="1"/>
  <c r="K637" i="18"/>
  <c r="L637" i="18" s="1"/>
  <c r="M637" i="18" s="1"/>
  <c r="K643" i="18"/>
  <c r="L643" i="18" s="1"/>
  <c r="M643" i="18" s="1"/>
  <c r="K648" i="18"/>
  <c r="L648" i="18" s="1"/>
  <c r="M648" i="18" s="1"/>
  <c r="K653" i="18"/>
  <c r="L653" i="18" s="1"/>
  <c r="M653" i="18" s="1"/>
  <c r="K659" i="18"/>
  <c r="L659" i="18" s="1"/>
  <c r="M659" i="18" s="1"/>
  <c r="K664" i="18"/>
  <c r="L664" i="18" s="1"/>
  <c r="M664" i="18" s="1"/>
  <c r="K669" i="18"/>
  <c r="L669" i="18" s="1"/>
  <c r="M669" i="18" s="1"/>
  <c r="K675" i="18"/>
  <c r="L675" i="18" s="1"/>
  <c r="M675" i="18" s="1"/>
  <c r="K680" i="18"/>
  <c r="L680" i="18" s="1"/>
  <c r="M680" i="18" s="1"/>
  <c r="K685" i="18"/>
  <c r="L685" i="18" s="1"/>
  <c r="M685" i="18" s="1"/>
  <c r="K691" i="18"/>
  <c r="L691" i="18" s="1"/>
  <c r="M691" i="18" s="1"/>
  <c r="K696" i="18"/>
  <c r="L696" i="18" s="1"/>
  <c r="M696" i="18" s="1"/>
  <c r="K701" i="18"/>
  <c r="L701" i="18" s="1"/>
  <c r="M701" i="18" s="1"/>
  <c r="K707" i="18"/>
  <c r="L707" i="18" s="1"/>
  <c r="M707" i="18" s="1"/>
  <c r="K712" i="18"/>
  <c r="L712" i="18" s="1"/>
  <c r="M712" i="18" s="1"/>
  <c r="K717" i="18"/>
  <c r="L717" i="18" s="1"/>
  <c r="M717" i="18" s="1"/>
  <c r="K723" i="18"/>
  <c r="L723" i="18" s="1"/>
  <c r="M723" i="18" s="1"/>
  <c r="K728" i="18"/>
  <c r="L728" i="18" s="1"/>
  <c r="M728" i="18" s="1"/>
  <c r="K733" i="18"/>
  <c r="L733" i="18" s="1"/>
  <c r="M733" i="18" s="1"/>
  <c r="K739" i="18"/>
  <c r="L739" i="18" s="1"/>
  <c r="M739" i="18" s="1"/>
  <c r="K744" i="18"/>
  <c r="L744" i="18" s="1"/>
  <c r="M744" i="18" s="1"/>
  <c r="K749" i="18"/>
  <c r="L749" i="18" s="1"/>
  <c r="M749" i="18" s="1"/>
  <c r="K755" i="18"/>
  <c r="L755" i="18" s="1"/>
  <c r="M755" i="18" s="1"/>
  <c r="K760" i="18"/>
  <c r="L760" i="18" s="1"/>
  <c r="M760" i="18" s="1"/>
  <c r="K765" i="18"/>
  <c r="L765" i="18" s="1"/>
  <c r="M765" i="18" s="1"/>
  <c r="K771" i="18"/>
  <c r="L771" i="18" s="1"/>
  <c r="M771" i="18" s="1"/>
  <c r="K776" i="18"/>
  <c r="L776" i="18" s="1"/>
  <c r="M776" i="18" s="1"/>
  <c r="K781" i="18"/>
  <c r="L781" i="18" s="1"/>
  <c r="M781" i="18" s="1"/>
  <c r="K787" i="18"/>
  <c r="L787" i="18" s="1"/>
  <c r="M787" i="18" s="1"/>
  <c r="K792" i="18"/>
  <c r="L792" i="18" s="1"/>
  <c r="M792" i="18" s="1"/>
  <c r="K797" i="18"/>
  <c r="L797" i="18" s="1"/>
  <c r="M797" i="18" s="1"/>
  <c r="K803" i="18"/>
  <c r="L803" i="18" s="1"/>
  <c r="M803" i="18" s="1"/>
  <c r="K808" i="18"/>
  <c r="L808" i="18" s="1"/>
  <c r="M808" i="18" s="1"/>
  <c r="K813" i="18"/>
  <c r="L813" i="18" s="1"/>
  <c r="M813" i="18" s="1"/>
  <c r="K819" i="18"/>
  <c r="L819" i="18" s="1"/>
  <c r="M819" i="18" s="1"/>
  <c r="K824" i="18"/>
  <c r="L824" i="18" s="1"/>
  <c r="M824" i="18" s="1"/>
  <c r="K829" i="18"/>
  <c r="L829" i="18" s="1"/>
  <c r="M829" i="18" s="1"/>
  <c r="K835" i="18"/>
  <c r="L835" i="18" s="1"/>
  <c r="M835" i="18" s="1"/>
  <c r="K840" i="18"/>
  <c r="L840" i="18" s="1"/>
  <c r="M840" i="18" s="1"/>
  <c r="K845" i="18"/>
  <c r="L845" i="18" s="1"/>
  <c r="M845" i="18" s="1"/>
  <c r="K851" i="18"/>
  <c r="L851" i="18" s="1"/>
  <c r="M851" i="18" s="1"/>
  <c r="K856" i="18"/>
  <c r="L856" i="18" s="1"/>
  <c r="M856" i="18" s="1"/>
  <c r="K861" i="18"/>
  <c r="L861" i="18" s="1"/>
  <c r="M861" i="18" s="1"/>
  <c r="K867" i="18"/>
  <c r="L867" i="18" s="1"/>
  <c r="M867" i="18" s="1"/>
  <c r="K872" i="18"/>
  <c r="L872" i="18" s="1"/>
  <c r="M872" i="18" s="1"/>
  <c r="K877" i="18"/>
  <c r="L877" i="18" s="1"/>
  <c r="M877" i="18" s="1"/>
  <c r="K883" i="18"/>
  <c r="L883" i="18" s="1"/>
  <c r="M883" i="18" s="1"/>
  <c r="K888" i="18"/>
  <c r="L888" i="18" s="1"/>
  <c r="M888" i="18" s="1"/>
  <c r="K893" i="18"/>
  <c r="L893" i="18" s="1"/>
  <c r="M893" i="18" s="1"/>
  <c r="K899" i="18"/>
  <c r="L899" i="18" s="1"/>
  <c r="M899" i="18" s="1"/>
  <c r="K904" i="18"/>
  <c r="L904" i="18" s="1"/>
  <c r="M904" i="18" s="1"/>
  <c r="K909" i="18"/>
  <c r="L909" i="18" s="1"/>
  <c r="M909" i="18" s="1"/>
  <c r="K915" i="18"/>
  <c r="L915" i="18" s="1"/>
  <c r="M915" i="18" s="1"/>
  <c r="K920" i="18"/>
  <c r="L920" i="18" s="1"/>
  <c r="M920" i="18" s="1"/>
  <c r="K925" i="18"/>
  <c r="L925" i="18" s="1"/>
  <c r="M925" i="18" s="1"/>
  <c r="K931" i="18"/>
  <c r="L931" i="18" s="1"/>
  <c r="M931" i="18" s="1"/>
  <c r="K936" i="18"/>
  <c r="L936" i="18" s="1"/>
  <c r="M936" i="18" s="1"/>
  <c r="K941" i="18"/>
  <c r="L941" i="18" s="1"/>
  <c r="M941" i="18" s="1"/>
  <c r="K947" i="18"/>
  <c r="L947" i="18" s="1"/>
  <c r="M947" i="18" s="1"/>
  <c r="K952" i="18"/>
  <c r="L952" i="18" s="1"/>
  <c r="M952" i="18" s="1"/>
  <c r="K957" i="18"/>
  <c r="L957" i="18" s="1"/>
  <c r="M957" i="18" s="1"/>
  <c r="K963" i="18"/>
  <c r="L963" i="18" s="1"/>
  <c r="M963" i="18" s="1"/>
  <c r="K968" i="18"/>
  <c r="L968" i="18" s="1"/>
  <c r="M968" i="18" s="1"/>
  <c r="K972" i="18"/>
  <c r="L972" i="18" s="1"/>
  <c r="M972" i="18" s="1"/>
  <c r="K976" i="18"/>
  <c r="L976" i="18" s="1"/>
  <c r="M976" i="18" s="1"/>
  <c r="K980" i="18"/>
  <c r="L980" i="18" s="1"/>
  <c r="M980" i="18" s="1"/>
  <c r="K984" i="18"/>
  <c r="L984" i="18" s="1"/>
  <c r="M984" i="18" s="1"/>
  <c r="K988" i="18"/>
  <c r="L988" i="18" s="1"/>
  <c r="M988" i="18" s="1"/>
  <c r="K992" i="18"/>
  <c r="L992" i="18" s="1"/>
  <c r="M992" i="18" s="1"/>
  <c r="K996" i="18"/>
  <c r="L996" i="18" s="1"/>
  <c r="M996" i="18" s="1"/>
  <c r="K1000" i="18"/>
  <c r="L1000" i="18" s="1"/>
  <c r="M1000" i="18" s="1"/>
  <c r="K1004" i="18"/>
  <c r="L1004" i="18" s="1"/>
  <c r="M1004" i="18" s="1"/>
  <c r="K1008" i="18"/>
  <c r="L1008" i="18" s="1"/>
  <c r="M1008" i="18" s="1"/>
  <c r="K1012" i="18"/>
  <c r="L1012" i="18" s="1"/>
  <c r="M1012" i="18" s="1"/>
  <c r="K1016" i="18"/>
  <c r="L1016" i="18" s="1"/>
  <c r="M1016" i="18" s="1"/>
  <c r="K1020" i="18"/>
  <c r="L1020" i="18" s="1"/>
  <c r="M1020" i="18" s="1"/>
  <c r="K1024" i="18"/>
  <c r="L1024" i="18" s="1"/>
  <c r="M1024" i="18" s="1"/>
  <c r="K1028" i="18"/>
  <c r="L1028" i="18" s="1"/>
  <c r="M1028" i="18" s="1"/>
  <c r="K1032" i="18"/>
  <c r="L1032" i="18" s="1"/>
  <c r="M1032" i="18" s="1"/>
  <c r="K1036" i="18"/>
  <c r="L1036" i="18" s="1"/>
  <c r="M1036" i="18" s="1"/>
  <c r="K1040" i="18"/>
  <c r="L1040" i="18" s="1"/>
  <c r="M1040" i="18" s="1"/>
  <c r="K1044" i="18"/>
  <c r="L1044" i="18" s="1"/>
  <c r="M1044" i="18" s="1"/>
  <c r="K1048" i="18"/>
  <c r="L1048" i="18" s="1"/>
  <c r="M1048" i="18" s="1"/>
  <c r="K1052" i="18"/>
  <c r="L1052" i="18" s="1"/>
  <c r="M1052" i="18" s="1"/>
  <c r="K22" i="18"/>
  <c r="L22" i="18" s="1"/>
  <c r="M22" i="18" s="1"/>
  <c r="K34" i="18"/>
  <c r="L34" i="18" s="1"/>
  <c r="M34" i="18" s="1"/>
  <c r="K50" i="18"/>
  <c r="L50" i="18" s="1"/>
  <c r="M50" i="18" s="1"/>
  <c r="K65" i="18"/>
  <c r="L65" i="18" s="1"/>
  <c r="M65" i="18" s="1"/>
  <c r="K77" i="18"/>
  <c r="L77" i="18" s="1"/>
  <c r="M77" i="18" s="1"/>
  <c r="K93" i="18"/>
  <c r="L93" i="18" s="1"/>
  <c r="M93" i="18" s="1"/>
  <c r="K107" i="18"/>
  <c r="L107" i="18" s="1"/>
  <c r="M107" i="18" s="1"/>
  <c r="K119" i="18"/>
  <c r="L119" i="18" s="1"/>
  <c r="M119" i="18" s="1"/>
  <c r="K135" i="18"/>
  <c r="L135" i="18" s="1"/>
  <c r="M135" i="18" s="1"/>
  <c r="K150" i="18"/>
  <c r="L150" i="18" s="1"/>
  <c r="M150" i="18" s="1"/>
  <c r="K162" i="18"/>
  <c r="L162" i="18" s="1"/>
  <c r="M162" i="18" s="1"/>
  <c r="K178" i="18"/>
  <c r="L178" i="18" s="1"/>
  <c r="M178" i="18" s="1"/>
  <c r="K193" i="18"/>
  <c r="L193" i="18" s="1"/>
  <c r="M193" i="18" s="1"/>
  <c r="K205" i="18"/>
  <c r="L205" i="18" s="1"/>
  <c r="M205" i="18" s="1"/>
  <c r="K221" i="18"/>
  <c r="L221" i="18" s="1"/>
  <c r="M221" i="18" s="1"/>
  <c r="K235" i="18"/>
  <c r="L235" i="18" s="1"/>
  <c r="M235" i="18" s="1"/>
  <c r="K247" i="18"/>
  <c r="L247" i="18" s="1"/>
  <c r="M247" i="18" s="1"/>
  <c r="K263" i="18"/>
  <c r="L263" i="18" s="1"/>
  <c r="M263" i="18" s="1"/>
  <c r="K278" i="18"/>
  <c r="L278" i="18" s="1"/>
  <c r="M278" i="18" s="1"/>
  <c r="K290" i="18"/>
  <c r="L290" i="18" s="1"/>
  <c r="M290" i="18" s="1"/>
  <c r="K306" i="18"/>
  <c r="L306" i="18" s="1"/>
  <c r="M306" i="18" s="1"/>
  <c r="K321" i="18"/>
  <c r="L321" i="18" s="1"/>
  <c r="M321" i="18" s="1"/>
  <c r="K333" i="18"/>
  <c r="L333" i="18" s="1"/>
  <c r="M333" i="18" s="1"/>
  <c r="K349" i="18"/>
  <c r="L349" i="18" s="1"/>
  <c r="M349" i="18" s="1"/>
  <c r="K360" i="18"/>
  <c r="L360" i="18" s="1"/>
  <c r="M360" i="18" s="1"/>
  <c r="K369" i="18"/>
  <c r="L369" i="18" s="1"/>
  <c r="M369" i="18" s="1"/>
  <c r="K381" i="18"/>
  <c r="L381" i="18" s="1"/>
  <c r="M381" i="18" s="1"/>
  <c r="K392" i="18"/>
  <c r="L392" i="18" s="1"/>
  <c r="M392" i="18" s="1"/>
  <c r="K401" i="18"/>
  <c r="L401" i="18" s="1"/>
  <c r="M401" i="18" s="1"/>
  <c r="K413" i="18"/>
  <c r="L413" i="18" s="1"/>
  <c r="M413" i="18" s="1"/>
  <c r="K424" i="18"/>
  <c r="L424" i="18" s="1"/>
  <c r="M424" i="18" s="1"/>
  <c r="K433" i="18"/>
  <c r="L433" i="18" s="1"/>
  <c r="M433" i="18" s="1"/>
  <c r="K442" i="18"/>
  <c r="L442" i="18" s="1"/>
  <c r="M442" i="18" s="1"/>
  <c r="K449" i="18"/>
  <c r="L449" i="18" s="1"/>
  <c r="M449" i="18" s="1"/>
  <c r="K456" i="18"/>
  <c r="L456" i="18" s="1"/>
  <c r="M456" i="18" s="1"/>
  <c r="K464" i="18"/>
  <c r="L464" i="18" s="1"/>
  <c r="M464" i="18" s="1"/>
  <c r="K470" i="18"/>
  <c r="L470" i="18" s="1"/>
  <c r="M470" i="18" s="1"/>
  <c r="K477" i="18"/>
  <c r="L477" i="18" s="1"/>
  <c r="M477" i="18" s="1"/>
  <c r="K485" i="18"/>
  <c r="L485" i="18" s="1"/>
  <c r="M485" i="18" s="1"/>
  <c r="K492" i="18"/>
  <c r="L492" i="18" s="1"/>
  <c r="M492" i="18" s="1"/>
  <c r="K498" i="18"/>
  <c r="L498" i="18" s="1"/>
  <c r="M498" i="18" s="1"/>
  <c r="K506" i="18"/>
  <c r="L506" i="18" s="1"/>
  <c r="M506" i="18" s="1"/>
  <c r="K513" i="18"/>
  <c r="L513" i="18" s="1"/>
  <c r="M513" i="18" s="1"/>
  <c r="K520" i="18"/>
  <c r="L520" i="18" s="1"/>
  <c r="M520" i="18" s="1"/>
  <c r="K527" i="18"/>
  <c r="L527" i="18" s="1"/>
  <c r="M527" i="18" s="1"/>
  <c r="K532" i="18"/>
  <c r="L532" i="18" s="1"/>
  <c r="M532" i="18" s="1"/>
  <c r="K537" i="18"/>
  <c r="L537" i="18" s="1"/>
  <c r="M537" i="18" s="1"/>
  <c r="K543" i="18"/>
  <c r="L543" i="18" s="1"/>
  <c r="M543" i="18" s="1"/>
  <c r="K548" i="18"/>
  <c r="L548" i="18" s="1"/>
  <c r="M548" i="18" s="1"/>
  <c r="K553" i="18"/>
  <c r="L553" i="18" s="1"/>
  <c r="M553" i="18" s="1"/>
  <c r="K559" i="18"/>
  <c r="L559" i="18" s="1"/>
  <c r="M559" i="18" s="1"/>
  <c r="K564" i="18"/>
  <c r="L564" i="18" s="1"/>
  <c r="M564" i="18" s="1"/>
  <c r="K569" i="18"/>
  <c r="L569" i="18" s="1"/>
  <c r="M569" i="18" s="1"/>
  <c r="K575" i="18"/>
  <c r="L575" i="18" s="1"/>
  <c r="M575" i="18" s="1"/>
  <c r="K580" i="18"/>
  <c r="L580" i="18" s="1"/>
  <c r="M580" i="18" s="1"/>
  <c r="K585" i="18"/>
  <c r="L585" i="18" s="1"/>
  <c r="M585" i="18" s="1"/>
  <c r="K591" i="18"/>
  <c r="L591" i="18" s="1"/>
  <c r="M591" i="18" s="1"/>
  <c r="K596" i="18"/>
  <c r="L596" i="18" s="1"/>
  <c r="M596" i="18" s="1"/>
  <c r="K601" i="18"/>
  <c r="L601" i="18" s="1"/>
  <c r="M601" i="18" s="1"/>
  <c r="K607" i="18"/>
  <c r="L607" i="18" s="1"/>
  <c r="M607" i="18" s="1"/>
  <c r="K612" i="18"/>
  <c r="L612" i="18" s="1"/>
  <c r="M612" i="18" s="1"/>
  <c r="K617" i="18"/>
  <c r="L617" i="18" s="1"/>
  <c r="M617" i="18" s="1"/>
  <c r="K623" i="18"/>
  <c r="L623" i="18" s="1"/>
  <c r="M623" i="18" s="1"/>
  <c r="K628" i="18"/>
  <c r="L628" i="18" s="1"/>
  <c r="M628" i="18" s="1"/>
  <c r="K633" i="18"/>
  <c r="L633" i="18" s="1"/>
  <c r="M633" i="18" s="1"/>
  <c r="K639" i="18"/>
  <c r="L639" i="18" s="1"/>
  <c r="M639" i="18" s="1"/>
  <c r="K644" i="18"/>
  <c r="L644" i="18" s="1"/>
  <c r="M644" i="18" s="1"/>
  <c r="K649" i="18"/>
  <c r="L649" i="18" s="1"/>
  <c r="M649" i="18" s="1"/>
  <c r="K655" i="18"/>
  <c r="L655" i="18" s="1"/>
  <c r="M655" i="18" s="1"/>
  <c r="K660" i="18"/>
  <c r="L660" i="18" s="1"/>
  <c r="M660" i="18" s="1"/>
  <c r="K665" i="18"/>
  <c r="L665" i="18" s="1"/>
  <c r="M665" i="18" s="1"/>
  <c r="K671" i="18"/>
  <c r="L671" i="18" s="1"/>
  <c r="M671" i="18" s="1"/>
  <c r="K676" i="18"/>
  <c r="L676" i="18" s="1"/>
  <c r="M676" i="18" s="1"/>
  <c r="K681" i="18"/>
  <c r="L681" i="18" s="1"/>
  <c r="M681" i="18" s="1"/>
  <c r="K687" i="18"/>
  <c r="L687" i="18" s="1"/>
  <c r="M687" i="18" s="1"/>
  <c r="K692" i="18"/>
  <c r="L692" i="18" s="1"/>
  <c r="M692" i="18" s="1"/>
  <c r="K697" i="18"/>
  <c r="L697" i="18" s="1"/>
  <c r="M697" i="18" s="1"/>
  <c r="K703" i="18"/>
  <c r="L703" i="18" s="1"/>
  <c r="M703" i="18" s="1"/>
  <c r="K708" i="18"/>
  <c r="L708" i="18" s="1"/>
  <c r="M708" i="18" s="1"/>
  <c r="K713" i="18"/>
  <c r="L713" i="18" s="1"/>
  <c r="M713" i="18" s="1"/>
  <c r="K719" i="18"/>
  <c r="L719" i="18" s="1"/>
  <c r="M719" i="18" s="1"/>
  <c r="K724" i="18"/>
  <c r="L724" i="18" s="1"/>
  <c r="M724" i="18" s="1"/>
  <c r="K729" i="18"/>
  <c r="L729" i="18" s="1"/>
  <c r="M729" i="18" s="1"/>
  <c r="K735" i="18"/>
  <c r="L735" i="18" s="1"/>
  <c r="M735" i="18" s="1"/>
  <c r="K740" i="18"/>
  <c r="L740" i="18" s="1"/>
  <c r="M740" i="18" s="1"/>
  <c r="K745" i="18"/>
  <c r="L745" i="18" s="1"/>
  <c r="M745" i="18" s="1"/>
  <c r="K751" i="18"/>
  <c r="L751" i="18" s="1"/>
  <c r="M751" i="18" s="1"/>
  <c r="K756" i="18"/>
  <c r="L756" i="18" s="1"/>
  <c r="M756" i="18" s="1"/>
  <c r="K761" i="18"/>
  <c r="L761" i="18" s="1"/>
  <c r="M761" i="18" s="1"/>
  <c r="K767" i="18"/>
  <c r="L767" i="18" s="1"/>
  <c r="M767" i="18" s="1"/>
  <c r="K772" i="18"/>
  <c r="L772" i="18" s="1"/>
  <c r="M772" i="18" s="1"/>
  <c r="K777" i="18"/>
  <c r="L777" i="18" s="1"/>
  <c r="M777" i="18" s="1"/>
  <c r="K783" i="18"/>
  <c r="L783" i="18" s="1"/>
  <c r="M783" i="18" s="1"/>
  <c r="K788" i="18"/>
  <c r="L788" i="18" s="1"/>
  <c r="M788" i="18" s="1"/>
  <c r="K793" i="18"/>
  <c r="L793" i="18" s="1"/>
  <c r="M793" i="18" s="1"/>
  <c r="K799" i="18"/>
  <c r="L799" i="18" s="1"/>
  <c r="M799" i="18" s="1"/>
  <c r="K804" i="18"/>
  <c r="L804" i="18" s="1"/>
  <c r="M804" i="18" s="1"/>
  <c r="K809" i="18"/>
  <c r="L809" i="18" s="1"/>
  <c r="M809" i="18" s="1"/>
  <c r="K815" i="18"/>
  <c r="L815" i="18" s="1"/>
  <c r="M815" i="18" s="1"/>
  <c r="K820" i="18"/>
  <c r="L820" i="18" s="1"/>
  <c r="M820" i="18" s="1"/>
  <c r="K825" i="18"/>
  <c r="L825" i="18" s="1"/>
  <c r="M825" i="18" s="1"/>
  <c r="K831" i="18"/>
  <c r="L831" i="18" s="1"/>
  <c r="M831" i="18" s="1"/>
  <c r="K836" i="18"/>
  <c r="L836" i="18" s="1"/>
  <c r="M836" i="18" s="1"/>
  <c r="K841" i="18"/>
  <c r="L841" i="18" s="1"/>
  <c r="M841" i="18" s="1"/>
  <c r="K847" i="18"/>
  <c r="L847" i="18" s="1"/>
  <c r="M847" i="18" s="1"/>
  <c r="K852" i="18"/>
  <c r="L852" i="18" s="1"/>
  <c r="M852" i="18" s="1"/>
  <c r="K857" i="18"/>
  <c r="L857" i="18" s="1"/>
  <c r="M857" i="18" s="1"/>
  <c r="K863" i="18"/>
  <c r="L863" i="18" s="1"/>
  <c r="M863" i="18" s="1"/>
  <c r="K868" i="18"/>
  <c r="L868" i="18" s="1"/>
  <c r="M868" i="18" s="1"/>
  <c r="K873" i="18"/>
  <c r="L873" i="18" s="1"/>
  <c r="M873" i="18" s="1"/>
  <c r="K879" i="18"/>
  <c r="L879" i="18" s="1"/>
  <c r="M879" i="18" s="1"/>
  <c r="K884" i="18"/>
  <c r="L884" i="18" s="1"/>
  <c r="M884" i="18" s="1"/>
  <c r="K889" i="18"/>
  <c r="L889" i="18" s="1"/>
  <c r="M889" i="18" s="1"/>
  <c r="K895" i="18"/>
  <c r="L895" i="18" s="1"/>
  <c r="M895" i="18" s="1"/>
  <c r="K900" i="18"/>
  <c r="L900" i="18" s="1"/>
  <c r="M900" i="18" s="1"/>
  <c r="K905" i="18"/>
  <c r="L905" i="18" s="1"/>
  <c r="M905" i="18" s="1"/>
  <c r="K911" i="18"/>
  <c r="L911" i="18" s="1"/>
  <c r="M911" i="18" s="1"/>
  <c r="K916" i="18"/>
  <c r="L916" i="18" s="1"/>
  <c r="M916" i="18" s="1"/>
  <c r="K921" i="18"/>
  <c r="L921" i="18" s="1"/>
  <c r="M921" i="18" s="1"/>
  <c r="K927" i="18"/>
  <c r="L927" i="18" s="1"/>
  <c r="M927" i="18" s="1"/>
  <c r="K932" i="18"/>
  <c r="L932" i="18" s="1"/>
  <c r="M932" i="18" s="1"/>
  <c r="K937" i="18"/>
  <c r="L937" i="18" s="1"/>
  <c r="M937" i="18" s="1"/>
  <c r="K943" i="18"/>
  <c r="L943" i="18" s="1"/>
  <c r="M943" i="18" s="1"/>
  <c r="K948" i="18"/>
  <c r="L948" i="18" s="1"/>
  <c r="M948" i="18" s="1"/>
  <c r="K953" i="18"/>
  <c r="L953" i="18" s="1"/>
  <c r="M953" i="18" s="1"/>
  <c r="K959" i="18"/>
  <c r="L959" i="18" s="1"/>
  <c r="M959" i="18" s="1"/>
  <c r="K964" i="18"/>
  <c r="L964" i="18" s="1"/>
  <c r="M964" i="18" s="1"/>
  <c r="K969" i="18"/>
  <c r="L969" i="18" s="1"/>
  <c r="M969" i="18" s="1"/>
  <c r="K973" i="18"/>
  <c r="L973" i="18" s="1"/>
  <c r="M973" i="18" s="1"/>
  <c r="K977" i="18"/>
  <c r="L977" i="18" s="1"/>
  <c r="M977" i="18" s="1"/>
  <c r="K981" i="18"/>
  <c r="L981" i="18" s="1"/>
  <c r="M981" i="18" s="1"/>
  <c r="K985" i="18"/>
  <c r="L985" i="18" s="1"/>
  <c r="M985" i="18" s="1"/>
  <c r="K989" i="18"/>
  <c r="L989" i="18" s="1"/>
  <c r="M989" i="18" s="1"/>
  <c r="K993" i="18"/>
  <c r="L993" i="18" s="1"/>
  <c r="M993" i="18" s="1"/>
  <c r="K997" i="18"/>
  <c r="L997" i="18" s="1"/>
  <c r="M997" i="18" s="1"/>
  <c r="K1001" i="18"/>
  <c r="L1001" i="18" s="1"/>
  <c r="M1001" i="18" s="1"/>
  <c r="K1005" i="18"/>
  <c r="L1005" i="18" s="1"/>
  <c r="M1005" i="18" s="1"/>
  <c r="K1009" i="18"/>
  <c r="L1009" i="18" s="1"/>
  <c r="M1009" i="18" s="1"/>
  <c r="K1013" i="18"/>
  <c r="L1013" i="18" s="1"/>
  <c r="M1013" i="18" s="1"/>
  <c r="K1017" i="18"/>
  <c r="L1017" i="18" s="1"/>
  <c r="M1017" i="18" s="1"/>
  <c r="K1021" i="18"/>
  <c r="L1021" i="18" s="1"/>
  <c r="M1021" i="18" s="1"/>
  <c r="K1025" i="18"/>
  <c r="L1025" i="18" s="1"/>
  <c r="M1025" i="18" s="1"/>
  <c r="K1029" i="18"/>
  <c r="L1029" i="18" s="1"/>
  <c r="M1029" i="18" s="1"/>
  <c r="K1033" i="18"/>
  <c r="L1033" i="18" s="1"/>
  <c r="M1033" i="18" s="1"/>
  <c r="K1037" i="18"/>
  <c r="L1037" i="18" s="1"/>
  <c r="M1037" i="18" s="1"/>
  <c r="K1041" i="18"/>
  <c r="L1041" i="18" s="1"/>
  <c r="M1041" i="18" s="1"/>
  <c r="K1045" i="18"/>
  <c r="L1045" i="18" s="1"/>
  <c r="M1045" i="18" s="1"/>
  <c r="K1049" i="18"/>
  <c r="L1049" i="18" s="1"/>
  <c r="M1049" i="18" s="1"/>
  <c r="K1053" i="18"/>
  <c r="L1053" i="18" s="1"/>
  <c r="M1053" i="18" s="1"/>
  <c r="K1057" i="18"/>
  <c r="L1057" i="18" s="1"/>
  <c r="M1057" i="18" s="1"/>
  <c r="K1061" i="18"/>
  <c r="L1061" i="18" s="1"/>
  <c r="M1061" i="18" s="1"/>
  <c r="K1065" i="18"/>
  <c r="L1065" i="18" s="1"/>
  <c r="M1065" i="18" s="1"/>
  <c r="K1069" i="18"/>
  <c r="L1069" i="18" s="1"/>
  <c r="M1069" i="18" s="1"/>
  <c r="K1073" i="18"/>
  <c r="L1073" i="18" s="1"/>
  <c r="M1073" i="18" s="1"/>
  <c r="K1077" i="18"/>
  <c r="L1077" i="18" s="1"/>
  <c r="M1077" i="18" s="1"/>
  <c r="K1081" i="18"/>
  <c r="L1081" i="18" s="1"/>
  <c r="M1081" i="18" s="1"/>
  <c r="K1085" i="18"/>
  <c r="L1085" i="18" s="1"/>
  <c r="M1085" i="18" s="1"/>
  <c r="K1089" i="18"/>
  <c r="L1089" i="18" s="1"/>
  <c r="M1089" i="18" s="1"/>
  <c r="K1093" i="18"/>
  <c r="L1093" i="18" s="1"/>
  <c r="M1093" i="18" s="1"/>
  <c r="K1097" i="18"/>
  <c r="L1097" i="18" s="1"/>
  <c r="M1097" i="18" s="1"/>
  <c r="K1101" i="18"/>
  <c r="L1101" i="18" s="1"/>
  <c r="M1101" i="18" s="1"/>
  <c r="K1105" i="18"/>
  <c r="L1105" i="18" s="1"/>
  <c r="M1105" i="18" s="1"/>
  <c r="K1109" i="18"/>
  <c r="L1109" i="18" s="1"/>
  <c r="M1109" i="18" s="1"/>
  <c r="K1113" i="18"/>
  <c r="L1113" i="18" s="1"/>
  <c r="M1113" i="18" s="1"/>
  <c r="K1117" i="18"/>
  <c r="L1117" i="18" s="1"/>
  <c r="M1117" i="18" s="1"/>
  <c r="K1121" i="18"/>
  <c r="L1121" i="18" s="1"/>
  <c r="M1121" i="18" s="1"/>
  <c r="K1125" i="18"/>
  <c r="L1125" i="18" s="1"/>
  <c r="M1125" i="18" s="1"/>
  <c r="K1129" i="18"/>
  <c r="L1129" i="18" s="1"/>
  <c r="M1129" i="18" s="1"/>
  <c r="K1133" i="18"/>
  <c r="L1133" i="18" s="1"/>
  <c r="M1133" i="18" s="1"/>
  <c r="K1137" i="18"/>
  <c r="L1137" i="18" s="1"/>
  <c r="M1137" i="18" s="1"/>
  <c r="K23" i="18"/>
  <c r="L23" i="18" s="1"/>
  <c r="M23" i="18" s="1"/>
  <c r="K54" i="18"/>
  <c r="L54" i="18" s="1"/>
  <c r="M54" i="18" s="1"/>
  <c r="K82" i="18"/>
  <c r="L82" i="18" s="1"/>
  <c r="M82" i="18" s="1"/>
  <c r="K109" i="18"/>
  <c r="L109" i="18" s="1"/>
  <c r="M109" i="18" s="1"/>
  <c r="K139" i="18"/>
  <c r="L139" i="18" s="1"/>
  <c r="M139" i="18" s="1"/>
  <c r="K167" i="18"/>
  <c r="L167" i="18" s="1"/>
  <c r="M167" i="18" s="1"/>
  <c r="K194" i="18"/>
  <c r="L194" i="18" s="1"/>
  <c r="M194" i="18" s="1"/>
  <c r="K225" i="18"/>
  <c r="L225" i="18" s="1"/>
  <c r="M225" i="18" s="1"/>
  <c r="K253" i="18"/>
  <c r="L253" i="18" s="1"/>
  <c r="M253" i="18" s="1"/>
  <c r="K279" i="18"/>
  <c r="L279" i="18" s="1"/>
  <c r="M279" i="18" s="1"/>
  <c r="K310" i="18"/>
  <c r="L310" i="18" s="1"/>
  <c r="M310" i="18" s="1"/>
  <c r="K338" i="18"/>
  <c r="L338" i="18" s="1"/>
  <c r="M338" i="18" s="1"/>
  <c r="K361" i="18"/>
  <c r="L361" i="18" s="1"/>
  <c r="M361" i="18" s="1"/>
  <c r="K384" i="18"/>
  <c r="L384" i="18" s="1"/>
  <c r="M384" i="18" s="1"/>
  <c r="K405" i="18"/>
  <c r="L405" i="18" s="1"/>
  <c r="M405" i="18" s="1"/>
  <c r="K425" i="18"/>
  <c r="L425" i="18" s="1"/>
  <c r="M425" i="18" s="1"/>
  <c r="K444" i="18"/>
  <c r="L444" i="18" s="1"/>
  <c r="M444" i="18" s="1"/>
  <c r="K458" i="18"/>
  <c r="L458" i="18" s="1"/>
  <c r="M458" i="18" s="1"/>
  <c r="K472" i="18"/>
  <c r="L472" i="18" s="1"/>
  <c r="M472" i="18" s="1"/>
  <c r="K486" i="18"/>
  <c r="L486" i="18" s="1"/>
  <c r="M486" i="18" s="1"/>
  <c r="K501" i="18"/>
  <c r="L501" i="18" s="1"/>
  <c r="M501" i="18" s="1"/>
  <c r="K514" i="18"/>
  <c r="L514" i="18" s="1"/>
  <c r="M514" i="18" s="1"/>
  <c r="K528" i="18"/>
  <c r="L528" i="18" s="1"/>
  <c r="M528" i="18" s="1"/>
  <c r="K539" i="18"/>
  <c r="L539" i="18" s="1"/>
  <c r="M539" i="18" s="1"/>
  <c r="K549" i="18"/>
  <c r="L549" i="18" s="1"/>
  <c r="M549" i="18" s="1"/>
  <c r="K560" i="18"/>
  <c r="L560" i="18" s="1"/>
  <c r="M560" i="18" s="1"/>
  <c r="K571" i="18"/>
  <c r="L571" i="18" s="1"/>
  <c r="M571" i="18" s="1"/>
  <c r="K581" i="18"/>
  <c r="L581" i="18" s="1"/>
  <c r="M581" i="18" s="1"/>
  <c r="K592" i="18"/>
  <c r="L592" i="18" s="1"/>
  <c r="M592" i="18" s="1"/>
  <c r="K603" i="18"/>
  <c r="L603" i="18" s="1"/>
  <c r="M603" i="18" s="1"/>
  <c r="K613" i="18"/>
  <c r="L613" i="18" s="1"/>
  <c r="M613" i="18" s="1"/>
  <c r="K624" i="18"/>
  <c r="L624" i="18" s="1"/>
  <c r="M624" i="18" s="1"/>
  <c r="K635" i="18"/>
  <c r="L635" i="18" s="1"/>
  <c r="M635" i="18" s="1"/>
  <c r="K645" i="18"/>
  <c r="L645" i="18" s="1"/>
  <c r="M645" i="18" s="1"/>
  <c r="K656" i="18"/>
  <c r="L656" i="18" s="1"/>
  <c r="M656" i="18" s="1"/>
  <c r="K667" i="18"/>
  <c r="L667" i="18" s="1"/>
  <c r="M667" i="18" s="1"/>
  <c r="K677" i="18"/>
  <c r="L677" i="18" s="1"/>
  <c r="M677" i="18" s="1"/>
  <c r="K688" i="18"/>
  <c r="L688" i="18" s="1"/>
  <c r="M688" i="18" s="1"/>
  <c r="K699" i="18"/>
  <c r="L699" i="18" s="1"/>
  <c r="M699" i="18" s="1"/>
  <c r="K709" i="18"/>
  <c r="L709" i="18" s="1"/>
  <c r="M709" i="18" s="1"/>
  <c r="K720" i="18"/>
  <c r="L720" i="18" s="1"/>
  <c r="M720" i="18" s="1"/>
  <c r="K731" i="18"/>
  <c r="L731" i="18" s="1"/>
  <c r="M731" i="18" s="1"/>
  <c r="K741" i="18"/>
  <c r="L741" i="18" s="1"/>
  <c r="M741" i="18" s="1"/>
  <c r="K752" i="18"/>
  <c r="L752" i="18" s="1"/>
  <c r="M752" i="18" s="1"/>
  <c r="K763" i="18"/>
  <c r="L763" i="18" s="1"/>
  <c r="M763" i="18" s="1"/>
  <c r="K773" i="18"/>
  <c r="L773" i="18" s="1"/>
  <c r="M773" i="18" s="1"/>
  <c r="K784" i="18"/>
  <c r="L784" i="18" s="1"/>
  <c r="M784" i="18" s="1"/>
  <c r="K795" i="18"/>
  <c r="L795" i="18" s="1"/>
  <c r="M795" i="18" s="1"/>
  <c r="K805" i="18"/>
  <c r="L805" i="18" s="1"/>
  <c r="M805" i="18" s="1"/>
  <c r="K816" i="18"/>
  <c r="L816" i="18" s="1"/>
  <c r="M816" i="18" s="1"/>
  <c r="K827" i="18"/>
  <c r="L827" i="18" s="1"/>
  <c r="M827" i="18" s="1"/>
  <c r="K837" i="18"/>
  <c r="L837" i="18" s="1"/>
  <c r="M837" i="18" s="1"/>
  <c r="K848" i="18"/>
  <c r="L848" i="18" s="1"/>
  <c r="M848" i="18" s="1"/>
  <c r="K859" i="18"/>
  <c r="L859" i="18" s="1"/>
  <c r="M859" i="18" s="1"/>
  <c r="K869" i="18"/>
  <c r="L869" i="18" s="1"/>
  <c r="M869" i="18" s="1"/>
  <c r="K880" i="18"/>
  <c r="L880" i="18" s="1"/>
  <c r="M880" i="18" s="1"/>
  <c r="K891" i="18"/>
  <c r="L891" i="18" s="1"/>
  <c r="M891" i="18" s="1"/>
  <c r="K901" i="18"/>
  <c r="L901" i="18" s="1"/>
  <c r="M901" i="18" s="1"/>
  <c r="K912" i="18"/>
  <c r="L912" i="18" s="1"/>
  <c r="M912" i="18" s="1"/>
  <c r="K923" i="18"/>
  <c r="L923" i="18" s="1"/>
  <c r="M923" i="18" s="1"/>
  <c r="K933" i="18"/>
  <c r="L933" i="18" s="1"/>
  <c r="M933" i="18" s="1"/>
  <c r="K944" i="18"/>
  <c r="L944" i="18" s="1"/>
  <c r="M944" i="18" s="1"/>
  <c r="K955" i="18"/>
  <c r="L955" i="18" s="1"/>
  <c r="M955" i="18" s="1"/>
  <c r="K965" i="18"/>
  <c r="L965" i="18" s="1"/>
  <c r="M965" i="18" s="1"/>
  <c r="K974" i="18"/>
  <c r="L974" i="18" s="1"/>
  <c r="M974" i="18" s="1"/>
  <c r="K982" i="18"/>
  <c r="L982" i="18" s="1"/>
  <c r="M982" i="18" s="1"/>
  <c r="K990" i="18"/>
  <c r="L990" i="18" s="1"/>
  <c r="M990" i="18" s="1"/>
  <c r="K998" i="18"/>
  <c r="L998" i="18" s="1"/>
  <c r="M998" i="18" s="1"/>
  <c r="K1006" i="18"/>
  <c r="L1006" i="18" s="1"/>
  <c r="M1006" i="18" s="1"/>
  <c r="K1014" i="18"/>
  <c r="L1014" i="18" s="1"/>
  <c r="M1014" i="18" s="1"/>
  <c r="K1022" i="18"/>
  <c r="L1022" i="18" s="1"/>
  <c r="M1022" i="18" s="1"/>
  <c r="K1030" i="18"/>
  <c r="L1030" i="18" s="1"/>
  <c r="M1030" i="18" s="1"/>
  <c r="K29" i="18"/>
  <c r="L29" i="18" s="1"/>
  <c r="M29" i="18" s="1"/>
  <c r="K55" i="18"/>
  <c r="L55" i="18" s="1"/>
  <c r="M55" i="18" s="1"/>
  <c r="K86" i="18"/>
  <c r="L86" i="18" s="1"/>
  <c r="M86" i="18" s="1"/>
  <c r="K114" i="18"/>
  <c r="L114" i="18" s="1"/>
  <c r="M114" i="18" s="1"/>
  <c r="K141" i="18"/>
  <c r="L141" i="18" s="1"/>
  <c r="M141" i="18" s="1"/>
  <c r="K171" i="18"/>
  <c r="L171" i="18" s="1"/>
  <c r="M171" i="18" s="1"/>
  <c r="K199" i="18"/>
  <c r="L199" i="18" s="1"/>
  <c r="M199" i="18" s="1"/>
  <c r="K226" i="18"/>
  <c r="L226" i="18" s="1"/>
  <c r="M226" i="18" s="1"/>
  <c r="K257" i="18"/>
  <c r="L257" i="18" s="1"/>
  <c r="M257" i="18" s="1"/>
  <c r="K285" i="18"/>
  <c r="L285" i="18" s="1"/>
  <c r="M285" i="18" s="1"/>
  <c r="K311" i="18"/>
  <c r="L311" i="18" s="1"/>
  <c r="M311" i="18" s="1"/>
  <c r="K342" i="18"/>
  <c r="L342" i="18" s="1"/>
  <c r="M342" i="18" s="1"/>
  <c r="K365" i="18"/>
  <c r="L365" i="18" s="1"/>
  <c r="M365" i="18" s="1"/>
  <c r="K385" i="18"/>
  <c r="L385" i="18" s="1"/>
  <c r="M385" i="18" s="1"/>
  <c r="K408" i="18"/>
  <c r="L408" i="18" s="1"/>
  <c r="M408" i="18" s="1"/>
  <c r="K429" i="18"/>
  <c r="L429" i="18" s="1"/>
  <c r="M429" i="18" s="1"/>
  <c r="K445" i="18"/>
  <c r="L445" i="18" s="1"/>
  <c r="M445" i="18" s="1"/>
  <c r="K460" i="18"/>
  <c r="L460" i="18" s="1"/>
  <c r="M460" i="18" s="1"/>
  <c r="K474" i="18"/>
  <c r="L474" i="18" s="1"/>
  <c r="M474" i="18" s="1"/>
  <c r="K488" i="18"/>
  <c r="L488" i="18" s="1"/>
  <c r="M488" i="18" s="1"/>
  <c r="K502" i="18"/>
  <c r="L502" i="18" s="1"/>
  <c r="M502" i="18" s="1"/>
  <c r="K517" i="18"/>
  <c r="L517" i="18" s="1"/>
  <c r="M517" i="18" s="1"/>
  <c r="K529" i="18"/>
  <c r="L529" i="18" s="1"/>
  <c r="M529" i="18" s="1"/>
  <c r="K540" i="18"/>
  <c r="L540" i="18" s="1"/>
  <c r="M540" i="18" s="1"/>
  <c r="K551" i="18"/>
  <c r="L551" i="18" s="1"/>
  <c r="M551" i="18" s="1"/>
  <c r="K561" i="18"/>
  <c r="L561" i="18" s="1"/>
  <c r="M561" i="18" s="1"/>
  <c r="K572" i="18"/>
  <c r="L572" i="18" s="1"/>
  <c r="M572" i="18" s="1"/>
  <c r="K583" i="18"/>
  <c r="L583" i="18" s="1"/>
  <c r="M583" i="18" s="1"/>
  <c r="K593" i="18"/>
  <c r="L593" i="18" s="1"/>
  <c r="M593" i="18" s="1"/>
  <c r="K604" i="18"/>
  <c r="L604" i="18" s="1"/>
  <c r="M604" i="18" s="1"/>
  <c r="K615" i="18"/>
  <c r="L615" i="18" s="1"/>
  <c r="M615" i="18" s="1"/>
  <c r="K625" i="18"/>
  <c r="L625" i="18" s="1"/>
  <c r="M625" i="18" s="1"/>
  <c r="K636" i="18"/>
  <c r="L636" i="18" s="1"/>
  <c r="M636" i="18" s="1"/>
  <c r="K647" i="18"/>
  <c r="L647" i="18" s="1"/>
  <c r="M647" i="18" s="1"/>
  <c r="K657" i="18"/>
  <c r="L657" i="18" s="1"/>
  <c r="M657" i="18" s="1"/>
  <c r="K668" i="18"/>
  <c r="L668" i="18" s="1"/>
  <c r="M668" i="18" s="1"/>
  <c r="K679" i="18"/>
  <c r="L679" i="18" s="1"/>
  <c r="M679" i="18" s="1"/>
  <c r="K689" i="18"/>
  <c r="L689" i="18" s="1"/>
  <c r="M689" i="18" s="1"/>
  <c r="K700" i="18"/>
  <c r="L700" i="18" s="1"/>
  <c r="M700" i="18" s="1"/>
  <c r="K711" i="18"/>
  <c r="L711" i="18" s="1"/>
  <c r="M711" i="18" s="1"/>
  <c r="K721" i="18"/>
  <c r="L721" i="18" s="1"/>
  <c r="M721" i="18" s="1"/>
  <c r="K732" i="18"/>
  <c r="L732" i="18" s="1"/>
  <c r="M732" i="18" s="1"/>
  <c r="K743" i="18"/>
  <c r="L743" i="18" s="1"/>
  <c r="M743" i="18" s="1"/>
  <c r="K753" i="18"/>
  <c r="L753" i="18" s="1"/>
  <c r="M753" i="18" s="1"/>
  <c r="K764" i="18"/>
  <c r="L764" i="18" s="1"/>
  <c r="M764" i="18" s="1"/>
  <c r="K775" i="18"/>
  <c r="L775" i="18" s="1"/>
  <c r="M775" i="18" s="1"/>
  <c r="K785" i="18"/>
  <c r="L785" i="18" s="1"/>
  <c r="M785" i="18" s="1"/>
  <c r="K796" i="18"/>
  <c r="L796" i="18" s="1"/>
  <c r="M796" i="18" s="1"/>
  <c r="K807" i="18"/>
  <c r="L807" i="18" s="1"/>
  <c r="M807" i="18" s="1"/>
  <c r="K817" i="18"/>
  <c r="L817" i="18" s="1"/>
  <c r="M817" i="18" s="1"/>
  <c r="K828" i="18"/>
  <c r="L828" i="18" s="1"/>
  <c r="M828" i="18" s="1"/>
  <c r="K839" i="18"/>
  <c r="L839" i="18" s="1"/>
  <c r="M839" i="18" s="1"/>
  <c r="K849" i="18"/>
  <c r="L849" i="18" s="1"/>
  <c r="M849" i="18" s="1"/>
  <c r="K860" i="18"/>
  <c r="L860" i="18" s="1"/>
  <c r="M860" i="18" s="1"/>
  <c r="K871" i="18"/>
  <c r="L871" i="18" s="1"/>
  <c r="M871" i="18" s="1"/>
  <c r="K881" i="18"/>
  <c r="L881" i="18" s="1"/>
  <c r="M881" i="18" s="1"/>
  <c r="K892" i="18"/>
  <c r="L892" i="18" s="1"/>
  <c r="M892" i="18" s="1"/>
  <c r="K903" i="18"/>
  <c r="L903" i="18" s="1"/>
  <c r="M903" i="18" s="1"/>
  <c r="K913" i="18"/>
  <c r="L913" i="18" s="1"/>
  <c r="M913" i="18" s="1"/>
  <c r="K924" i="18"/>
  <c r="L924" i="18" s="1"/>
  <c r="M924" i="18" s="1"/>
  <c r="K935" i="18"/>
  <c r="L935" i="18" s="1"/>
  <c r="M935" i="18" s="1"/>
  <c r="K945" i="18"/>
  <c r="L945" i="18" s="1"/>
  <c r="M945" i="18" s="1"/>
  <c r="K956" i="18"/>
  <c r="L956" i="18" s="1"/>
  <c r="M956" i="18" s="1"/>
  <c r="K967" i="18"/>
  <c r="L967" i="18" s="1"/>
  <c r="M967" i="18" s="1"/>
  <c r="K975" i="18"/>
  <c r="L975" i="18" s="1"/>
  <c r="M975" i="18" s="1"/>
  <c r="K983" i="18"/>
  <c r="L983" i="18" s="1"/>
  <c r="M983" i="18" s="1"/>
  <c r="K991" i="18"/>
  <c r="L991" i="18" s="1"/>
  <c r="M991" i="18" s="1"/>
  <c r="K999" i="18"/>
  <c r="L999" i="18" s="1"/>
  <c r="M999" i="18" s="1"/>
  <c r="K1007" i="18"/>
  <c r="L1007" i="18" s="1"/>
  <c r="M1007" i="18" s="1"/>
  <c r="K1015" i="18"/>
  <c r="L1015" i="18" s="1"/>
  <c r="M1015" i="18" s="1"/>
  <c r="K1023" i="18"/>
  <c r="L1023" i="18" s="1"/>
  <c r="M1023" i="18" s="1"/>
  <c r="K1031" i="18"/>
  <c r="L1031" i="18" s="1"/>
  <c r="M1031" i="18" s="1"/>
  <c r="K1039" i="18"/>
  <c r="L1039" i="18" s="1"/>
  <c r="M1039" i="18" s="1"/>
  <c r="K1047" i="18"/>
  <c r="L1047" i="18" s="1"/>
  <c r="M1047" i="18" s="1"/>
  <c r="K1055" i="18"/>
  <c r="L1055" i="18" s="1"/>
  <c r="M1055" i="18" s="1"/>
  <c r="K1060" i="18"/>
  <c r="L1060" i="18" s="1"/>
  <c r="M1060" i="18" s="1"/>
  <c r="K1066" i="18"/>
  <c r="L1066" i="18" s="1"/>
  <c r="M1066" i="18" s="1"/>
  <c r="K1071" i="18"/>
  <c r="L1071" i="18" s="1"/>
  <c r="M1071" i="18" s="1"/>
  <c r="K1076" i="18"/>
  <c r="L1076" i="18" s="1"/>
  <c r="M1076" i="18" s="1"/>
  <c r="K1082" i="18"/>
  <c r="L1082" i="18" s="1"/>
  <c r="M1082" i="18" s="1"/>
  <c r="K1087" i="18"/>
  <c r="L1087" i="18" s="1"/>
  <c r="M1087" i="18" s="1"/>
  <c r="K1092" i="18"/>
  <c r="L1092" i="18" s="1"/>
  <c r="M1092" i="18" s="1"/>
  <c r="K1098" i="18"/>
  <c r="L1098" i="18" s="1"/>
  <c r="M1098" i="18" s="1"/>
  <c r="K1103" i="18"/>
  <c r="L1103" i="18" s="1"/>
  <c r="M1103" i="18" s="1"/>
  <c r="K1108" i="18"/>
  <c r="L1108" i="18" s="1"/>
  <c r="M1108" i="18" s="1"/>
  <c r="K1114" i="18"/>
  <c r="L1114" i="18" s="1"/>
  <c r="M1114" i="18" s="1"/>
  <c r="K1119" i="18"/>
  <c r="L1119" i="18" s="1"/>
  <c r="M1119" i="18" s="1"/>
  <c r="K1124" i="18"/>
  <c r="L1124" i="18" s="1"/>
  <c r="M1124" i="18" s="1"/>
  <c r="K1130" i="18"/>
  <c r="L1130" i="18" s="1"/>
  <c r="M1130" i="18" s="1"/>
  <c r="K1135" i="18"/>
  <c r="L1135" i="18" s="1"/>
  <c r="M1135" i="18" s="1"/>
  <c r="K1140" i="18"/>
  <c r="L1140" i="18" s="1"/>
  <c r="M1140" i="18" s="1"/>
  <c r="K1144" i="18"/>
  <c r="L1144" i="18" s="1"/>
  <c r="M1144" i="18" s="1"/>
  <c r="K1148" i="18"/>
  <c r="L1148" i="18" s="1"/>
  <c r="M1148" i="18" s="1"/>
  <c r="K1152" i="18"/>
  <c r="L1152" i="18" s="1"/>
  <c r="M1152" i="18" s="1"/>
  <c r="K1156" i="18"/>
  <c r="L1156" i="18" s="1"/>
  <c r="M1156" i="18" s="1"/>
  <c r="K1160" i="18"/>
  <c r="L1160" i="18" s="1"/>
  <c r="M1160" i="18" s="1"/>
  <c r="K1164" i="18"/>
  <c r="L1164" i="18" s="1"/>
  <c r="M1164" i="18" s="1"/>
  <c r="K1168" i="18"/>
  <c r="L1168" i="18" s="1"/>
  <c r="M1168" i="18" s="1"/>
  <c r="K1172" i="18"/>
  <c r="L1172" i="18" s="1"/>
  <c r="M1172" i="18" s="1"/>
  <c r="K1176" i="18"/>
  <c r="L1176" i="18" s="1"/>
  <c r="M1176" i="18" s="1"/>
  <c r="K1180" i="18"/>
  <c r="L1180" i="18" s="1"/>
  <c r="M1180" i="18" s="1"/>
  <c r="K1184" i="18"/>
  <c r="L1184" i="18" s="1"/>
  <c r="M1184" i="18" s="1"/>
  <c r="K1188" i="18"/>
  <c r="L1188" i="18" s="1"/>
  <c r="M1188" i="18" s="1"/>
  <c r="K1192" i="18"/>
  <c r="L1192" i="18" s="1"/>
  <c r="M1192" i="18" s="1"/>
  <c r="K1196" i="18"/>
  <c r="L1196" i="18" s="1"/>
  <c r="M1196" i="18" s="1"/>
  <c r="K1200" i="18"/>
  <c r="L1200" i="18" s="1"/>
  <c r="M1200" i="18" s="1"/>
  <c r="K1204" i="18"/>
  <c r="L1204" i="18" s="1"/>
  <c r="M1204" i="18" s="1"/>
  <c r="K1208" i="18"/>
  <c r="L1208" i="18" s="1"/>
  <c r="M1208" i="18" s="1"/>
  <c r="K1212" i="18"/>
  <c r="L1212" i="18" s="1"/>
  <c r="M1212" i="18" s="1"/>
  <c r="K1216" i="18"/>
  <c r="L1216" i="18" s="1"/>
  <c r="M1216" i="18" s="1"/>
  <c r="K1220" i="18"/>
  <c r="L1220" i="18" s="1"/>
  <c r="M1220" i="18" s="1"/>
  <c r="K1224" i="18"/>
  <c r="L1224" i="18" s="1"/>
  <c r="M1224" i="18" s="1"/>
  <c r="K1228" i="18"/>
  <c r="L1228" i="18" s="1"/>
  <c r="M1228" i="18" s="1"/>
  <c r="K1232" i="18"/>
  <c r="L1232" i="18" s="1"/>
  <c r="M1232" i="18" s="1"/>
  <c r="K1236" i="18"/>
  <c r="L1236" i="18" s="1"/>
  <c r="M1236" i="18" s="1"/>
  <c r="K1240" i="18"/>
  <c r="L1240" i="18" s="1"/>
  <c r="M1240" i="18" s="1"/>
  <c r="K1244" i="18"/>
  <c r="L1244" i="18" s="1"/>
  <c r="M1244" i="18" s="1"/>
  <c r="K1248" i="18"/>
  <c r="L1248" i="18" s="1"/>
  <c r="M1248" i="18" s="1"/>
  <c r="K1252" i="18"/>
  <c r="L1252" i="18" s="1"/>
  <c r="M1252" i="18" s="1"/>
  <c r="K1256" i="18"/>
  <c r="L1256" i="18" s="1"/>
  <c r="M1256" i="18" s="1"/>
  <c r="K1260" i="18"/>
  <c r="L1260" i="18" s="1"/>
  <c r="M1260" i="18" s="1"/>
  <c r="K1264" i="18"/>
  <c r="L1264" i="18" s="1"/>
  <c r="M1264" i="18" s="1"/>
  <c r="K1268" i="18"/>
  <c r="L1268" i="18" s="1"/>
  <c r="M1268" i="18" s="1"/>
  <c r="K1272" i="18"/>
  <c r="L1272" i="18" s="1"/>
  <c r="M1272" i="18" s="1"/>
  <c r="K1276" i="18"/>
  <c r="L1276" i="18" s="1"/>
  <c r="M1276" i="18" s="1"/>
  <c r="K1280" i="18"/>
  <c r="L1280" i="18" s="1"/>
  <c r="M1280" i="18" s="1"/>
  <c r="K1284" i="18"/>
  <c r="L1284" i="18" s="1"/>
  <c r="M1284" i="18" s="1"/>
  <c r="K1288" i="18"/>
  <c r="L1288" i="18" s="1"/>
  <c r="M1288" i="18" s="1"/>
  <c r="K1292" i="18"/>
  <c r="L1292" i="18" s="1"/>
  <c r="M1292" i="18" s="1"/>
  <c r="K1296" i="18"/>
  <c r="L1296" i="18" s="1"/>
  <c r="M1296" i="18" s="1"/>
  <c r="K1300" i="18"/>
  <c r="L1300" i="18" s="1"/>
  <c r="M1300" i="18" s="1"/>
  <c r="K1304" i="18"/>
  <c r="L1304" i="18" s="1"/>
  <c r="M1304" i="18" s="1"/>
  <c r="K1308" i="18"/>
  <c r="L1308" i="18" s="1"/>
  <c r="M1308" i="18" s="1"/>
  <c r="K1312" i="18"/>
  <c r="L1312" i="18" s="1"/>
  <c r="M1312" i="18" s="1"/>
  <c r="K1316" i="18"/>
  <c r="L1316" i="18" s="1"/>
  <c r="M1316" i="18" s="1"/>
  <c r="K1320" i="18"/>
  <c r="L1320" i="18" s="1"/>
  <c r="M1320" i="18" s="1"/>
  <c r="K1324" i="18"/>
  <c r="L1324" i="18" s="1"/>
  <c r="M1324" i="18" s="1"/>
  <c r="K1328" i="18"/>
  <c r="L1328" i="18" s="1"/>
  <c r="M1328" i="18" s="1"/>
  <c r="K1332" i="18"/>
  <c r="L1332" i="18" s="1"/>
  <c r="M1332" i="18" s="1"/>
  <c r="K1336" i="18"/>
  <c r="L1336" i="18" s="1"/>
  <c r="M1336" i="18" s="1"/>
  <c r="K1340" i="18"/>
  <c r="L1340" i="18" s="1"/>
  <c r="M1340" i="18" s="1"/>
  <c r="K1344" i="18"/>
  <c r="L1344" i="18" s="1"/>
  <c r="M1344" i="18" s="1"/>
  <c r="K1348" i="18"/>
  <c r="L1348" i="18" s="1"/>
  <c r="M1348" i="18" s="1"/>
  <c r="K1352" i="18"/>
  <c r="L1352" i="18" s="1"/>
  <c r="M1352" i="18" s="1"/>
  <c r="K1356" i="18"/>
  <c r="L1356" i="18" s="1"/>
  <c r="M1356" i="18" s="1"/>
  <c r="K1360" i="18"/>
  <c r="L1360" i="18" s="1"/>
  <c r="M1360" i="18" s="1"/>
  <c r="K1364" i="18"/>
  <c r="L1364" i="18" s="1"/>
  <c r="M1364" i="18" s="1"/>
  <c r="K1368" i="18"/>
  <c r="L1368" i="18" s="1"/>
  <c r="M1368" i="18" s="1"/>
  <c r="K1372" i="18"/>
  <c r="L1372" i="18" s="1"/>
  <c r="M1372" i="18" s="1"/>
  <c r="K1376" i="18"/>
  <c r="L1376" i="18" s="1"/>
  <c r="M1376" i="18" s="1"/>
  <c r="K1380" i="18"/>
  <c r="L1380" i="18" s="1"/>
  <c r="M1380" i="18" s="1"/>
  <c r="K1384" i="18"/>
  <c r="L1384" i="18" s="1"/>
  <c r="M1384" i="18" s="1"/>
  <c r="K1388" i="18"/>
  <c r="L1388" i="18" s="1"/>
  <c r="M1388" i="18" s="1"/>
  <c r="K1392" i="18"/>
  <c r="L1392" i="18" s="1"/>
  <c r="M1392" i="18" s="1"/>
  <c r="K1396" i="18"/>
  <c r="L1396" i="18" s="1"/>
  <c r="M1396" i="18" s="1"/>
  <c r="K1400" i="18"/>
  <c r="L1400" i="18" s="1"/>
  <c r="M1400" i="18" s="1"/>
  <c r="K1404" i="18"/>
  <c r="L1404" i="18" s="1"/>
  <c r="M1404" i="18" s="1"/>
  <c r="K1408" i="18"/>
  <c r="L1408" i="18" s="1"/>
  <c r="M1408" i="18" s="1"/>
  <c r="K1412" i="18"/>
  <c r="L1412" i="18" s="1"/>
  <c r="M1412" i="18" s="1"/>
  <c r="K1416" i="18"/>
  <c r="L1416" i="18" s="1"/>
  <c r="M1416" i="18" s="1"/>
  <c r="K1420" i="18"/>
  <c r="L1420" i="18" s="1"/>
  <c r="M1420" i="18" s="1"/>
  <c r="K1424" i="18"/>
  <c r="L1424" i="18" s="1"/>
  <c r="M1424" i="18" s="1"/>
  <c r="K1428" i="18"/>
  <c r="L1428" i="18" s="1"/>
  <c r="M1428" i="18" s="1"/>
  <c r="K1432" i="18"/>
  <c r="L1432" i="18" s="1"/>
  <c r="M1432" i="18" s="1"/>
  <c r="K1436" i="18"/>
  <c r="L1436" i="18" s="1"/>
  <c r="M1436" i="18" s="1"/>
  <c r="K1440" i="18"/>
  <c r="L1440" i="18" s="1"/>
  <c r="M1440" i="18" s="1"/>
  <c r="K1444" i="18"/>
  <c r="L1444" i="18" s="1"/>
  <c r="M1444" i="18" s="1"/>
  <c r="K1448" i="18"/>
  <c r="L1448" i="18" s="1"/>
  <c r="M1448" i="18" s="1"/>
  <c r="K1452" i="18"/>
  <c r="L1452" i="18" s="1"/>
  <c r="M1452" i="18" s="1"/>
  <c r="K1456" i="18"/>
  <c r="L1456" i="18" s="1"/>
  <c r="M1456" i="18" s="1"/>
  <c r="K1460" i="18"/>
  <c r="L1460" i="18" s="1"/>
  <c r="M1460" i="18" s="1"/>
  <c r="K1464" i="18"/>
  <c r="L1464" i="18" s="1"/>
  <c r="M1464" i="18" s="1"/>
  <c r="K1468" i="18"/>
  <c r="L1468" i="18" s="1"/>
  <c r="M1468" i="18" s="1"/>
  <c r="K1472" i="18"/>
  <c r="L1472" i="18" s="1"/>
  <c r="M1472" i="18" s="1"/>
  <c r="K1476" i="18"/>
  <c r="L1476" i="18" s="1"/>
  <c r="M1476" i="18" s="1"/>
  <c r="K1480" i="18"/>
  <c r="L1480" i="18" s="1"/>
  <c r="M1480" i="18" s="1"/>
  <c r="K1484" i="18"/>
  <c r="L1484" i="18" s="1"/>
  <c r="M1484" i="18" s="1"/>
  <c r="K1488" i="18"/>
  <c r="L1488" i="18" s="1"/>
  <c r="M1488" i="18" s="1"/>
  <c r="K1492" i="18"/>
  <c r="L1492" i="18" s="1"/>
  <c r="M1492" i="18" s="1"/>
  <c r="K1496" i="18"/>
  <c r="L1496" i="18" s="1"/>
  <c r="M1496" i="18" s="1"/>
  <c r="K1500" i="18"/>
  <c r="L1500" i="18" s="1"/>
  <c r="M1500" i="18" s="1"/>
  <c r="K1504" i="18"/>
  <c r="L1504" i="18" s="1"/>
  <c r="M1504" i="18" s="1"/>
  <c r="K1508" i="18"/>
  <c r="L1508" i="18" s="1"/>
  <c r="M1508" i="18" s="1"/>
  <c r="K1512" i="18"/>
  <c r="L1512" i="18" s="1"/>
  <c r="M1512" i="18" s="1"/>
  <c r="K1516" i="18"/>
  <c r="L1516" i="18" s="1"/>
  <c r="M1516" i="18" s="1"/>
  <c r="K1520" i="18"/>
  <c r="L1520" i="18" s="1"/>
  <c r="M1520" i="18" s="1"/>
  <c r="K1524" i="18"/>
  <c r="L1524" i="18" s="1"/>
  <c r="M1524" i="18" s="1"/>
  <c r="K1528" i="18"/>
  <c r="L1528" i="18" s="1"/>
  <c r="M1528" i="18" s="1"/>
  <c r="K1532" i="18"/>
  <c r="L1532" i="18" s="1"/>
  <c r="M1532" i="18" s="1"/>
  <c r="K1536" i="18"/>
  <c r="L1536" i="18" s="1"/>
  <c r="M1536" i="18" s="1"/>
  <c r="K1540" i="18"/>
  <c r="L1540" i="18" s="1"/>
  <c r="M1540" i="18" s="1"/>
  <c r="K1544" i="18"/>
  <c r="L1544" i="18" s="1"/>
  <c r="M1544" i="18" s="1"/>
  <c r="K1548" i="18"/>
  <c r="L1548" i="18" s="1"/>
  <c r="M1548" i="18" s="1"/>
  <c r="K1552" i="18"/>
  <c r="L1552" i="18" s="1"/>
  <c r="M1552" i="18" s="1"/>
  <c r="K1556" i="18"/>
  <c r="L1556" i="18" s="1"/>
  <c r="M1556" i="18" s="1"/>
  <c r="K1560" i="18"/>
  <c r="L1560" i="18" s="1"/>
  <c r="M1560" i="18" s="1"/>
  <c r="K1564" i="18"/>
  <c r="L1564" i="18" s="1"/>
  <c r="M1564" i="18" s="1"/>
  <c r="K1568" i="18"/>
  <c r="L1568" i="18" s="1"/>
  <c r="M1568" i="18" s="1"/>
  <c r="K1572" i="18"/>
  <c r="L1572" i="18" s="1"/>
  <c r="M1572" i="18" s="1"/>
  <c r="K1576" i="18"/>
  <c r="L1576" i="18" s="1"/>
  <c r="M1576" i="18" s="1"/>
  <c r="K1580" i="18"/>
  <c r="L1580" i="18" s="1"/>
  <c r="M1580" i="18" s="1"/>
  <c r="K1584" i="18"/>
  <c r="L1584" i="18" s="1"/>
  <c r="M1584" i="18" s="1"/>
  <c r="K1588" i="18"/>
  <c r="L1588" i="18" s="1"/>
  <c r="M1588" i="18" s="1"/>
  <c r="K1592" i="18"/>
  <c r="L1592" i="18" s="1"/>
  <c r="M1592" i="18" s="1"/>
  <c r="K1596" i="18"/>
  <c r="L1596" i="18" s="1"/>
  <c r="M1596" i="18" s="1"/>
  <c r="K1600" i="18"/>
  <c r="L1600" i="18" s="1"/>
  <c r="M1600" i="18" s="1"/>
  <c r="K1604" i="18"/>
  <c r="L1604" i="18" s="1"/>
  <c r="M1604" i="18" s="1"/>
  <c r="K1608" i="18"/>
  <c r="L1608" i="18" s="1"/>
  <c r="M1608" i="18" s="1"/>
  <c r="K1612" i="18"/>
  <c r="L1612" i="18" s="1"/>
  <c r="M1612" i="18" s="1"/>
  <c r="K1616" i="18"/>
  <c r="L1616" i="18" s="1"/>
  <c r="M1616" i="18" s="1"/>
  <c r="K1620" i="18"/>
  <c r="L1620" i="18" s="1"/>
  <c r="M1620" i="18" s="1"/>
  <c r="K1624" i="18"/>
  <c r="L1624" i="18" s="1"/>
  <c r="M1624" i="18" s="1"/>
  <c r="K1628" i="18"/>
  <c r="L1628" i="18" s="1"/>
  <c r="M1628" i="18" s="1"/>
  <c r="K1632" i="18"/>
  <c r="L1632" i="18" s="1"/>
  <c r="M1632" i="18" s="1"/>
  <c r="K1636" i="18"/>
  <c r="L1636" i="18" s="1"/>
  <c r="M1636" i="18" s="1"/>
  <c r="K1640" i="18"/>
  <c r="L1640" i="18" s="1"/>
  <c r="M1640" i="18" s="1"/>
  <c r="K1644" i="18"/>
  <c r="L1644" i="18" s="1"/>
  <c r="M1644" i="18" s="1"/>
  <c r="K1648" i="18"/>
  <c r="L1648" i="18" s="1"/>
  <c r="M1648" i="18" s="1"/>
  <c r="K1652" i="18"/>
  <c r="L1652" i="18" s="1"/>
  <c r="M1652" i="18" s="1"/>
  <c r="K1656" i="18"/>
  <c r="L1656" i="18" s="1"/>
  <c r="M1656" i="18" s="1"/>
  <c r="K1660" i="18"/>
  <c r="L1660" i="18" s="1"/>
  <c r="M1660" i="18" s="1"/>
  <c r="K1664" i="18"/>
  <c r="L1664" i="18" s="1"/>
  <c r="M1664" i="18" s="1"/>
  <c r="K1668" i="18"/>
  <c r="L1668" i="18" s="1"/>
  <c r="M1668" i="18" s="1"/>
  <c r="K1672" i="18"/>
  <c r="L1672" i="18" s="1"/>
  <c r="M1672" i="18" s="1"/>
  <c r="K1676" i="18"/>
  <c r="L1676" i="18" s="1"/>
  <c r="M1676" i="18" s="1"/>
  <c r="K1680" i="18"/>
  <c r="L1680" i="18" s="1"/>
  <c r="M1680" i="18" s="1"/>
  <c r="K1684" i="18"/>
  <c r="L1684" i="18" s="1"/>
  <c r="M1684" i="18" s="1"/>
  <c r="K1688" i="18"/>
  <c r="L1688" i="18" s="1"/>
  <c r="M1688" i="18" s="1"/>
  <c r="K1692" i="18"/>
  <c r="L1692" i="18" s="1"/>
  <c r="M1692" i="18" s="1"/>
  <c r="K1696" i="18"/>
  <c r="L1696" i="18" s="1"/>
  <c r="M1696" i="18" s="1"/>
  <c r="K1700" i="18"/>
  <c r="L1700" i="18" s="1"/>
  <c r="M1700" i="18" s="1"/>
  <c r="K1704" i="18"/>
  <c r="L1704" i="18" s="1"/>
  <c r="M1704" i="18" s="1"/>
  <c r="K1708" i="18"/>
  <c r="L1708" i="18" s="1"/>
  <c r="M1708" i="18" s="1"/>
  <c r="K1712" i="18"/>
  <c r="L1712" i="18" s="1"/>
  <c r="M1712" i="18" s="1"/>
  <c r="K1716" i="18"/>
  <c r="L1716" i="18" s="1"/>
  <c r="M1716" i="18" s="1"/>
  <c r="K1720" i="18"/>
  <c r="L1720" i="18" s="1"/>
  <c r="M1720" i="18" s="1"/>
  <c r="K1724" i="18"/>
  <c r="L1724" i="18" s="1"/>
  <c r="M1724" i="18" s="1"/>
  <c r="K1728" i="18"/>
  <c r="L1728" i="18" s="1"/>
  <c r="M1728" i="18" s="1"/>
  <c r="K1732" i="18"/>
  <c r="L1732" i="18" s="1"/>
  <c r="M1732" i="18" s="1"/>
  <c r="K1736" i="18"/>
  <c r="L1736" i="18" s="1"/>
  <c r="M1736" i="18" s="1"/>
  <c r="K1740" i="18"/>
  <c r="L1740" i="18" s="1"/>
  <c r="M1740" i="18" s="1"/>
  <c r="K1744" i="18"/>
  <c r="L1744" i="18" s="1"/>
  <c r="M1744" i="18" s="1"/>
  <c r="K1748" i="18"/>
  <c r="L1748" i="18" s="1"/>
  <c r="M1748" i="18" s="1"/>
  <c r="K1752" i="18"/>
  <c r="L1752" i="18" s="1"/>
  <c r="M1752" i="18" s="1"/>
  <c r="K1756" i="18"/>
  <c r="L1756" i="18" s="1"/>
  <c r="M1756" i="18" s="1"/>
  <c r="K1760" i="18"/>
  <c r="L1760" i="18" s="1"/>
  <c r="M1760" i="18" s="1"/>
  <c r="K1764" i="18"/>
  <c r="L1764" i="18" s="1"/>
  <c r="M1764" i="18" s="1"/>
  <c r="K1768" i="18"/>
  <c r="L1768" i="18" s="1"/>
  <c r="M1768" i="18" s="1"/>
  <c r="K1772" i="18"/>
  <c r="L1772" i="18" s="1"/>
  <c r="M1772" i="18" s="1"/>
  <c r="K1776" i="18"/>
  <c r="L1776" i="18" s="1"/>
  <c r="M1776" i="18" s="1"/>
  <c r="K1780" i="18"/>
  <c r="L1780" i="18" s="1"/>
  <c r="M1780" i="18" s="1"/>
  <c r="K1784" i="18"/>
  <c r="L1784" i="18" s="1"/>
  <c r="M1784" i="18" s="1"/>
  <c r="K1788" i="18"/>
  <c r="L1788" i="18" s="1"/>
  <c r="M1788" i="18" s="1"/>
  <c r="K1792" i="18"/>
  <c r="L1792" i="18" s="1"/>
  <c r="M1792" i="18" s="1"/>
  <c r="K1796" i="18"/>
  <c r="L1796" i="18" s="1"/>
  <c r="M1796" i="18" s="1"/>
  <c r="K1800" i="18"/>
  <c r="L1800" i="18" s="1"/>
  <c r="M1800" i="18" s="1"/>
  <c r="K1804" i="18"/>
  <c r="L1804" i="18" s="1"/>
  <c r="M1804" i="18" s="1"/>
  <c r="K1808" i="18"/>
  <c r="L1808" i="18" s="1"/>
  <c r="M1808" i="18" s="1"/>
  <c r="K1812" i="18"/>
  <c r="L1812" i="18" s="1"/>
  <c r="M1812" i="18" s="1"/>
  <c r="K1816" i="18"/>
  <c r="L1816" i="18" s="1"/>
  <c r="M1816" i="18" s="1"/>
  <c r="K1820" i="18"/>
  <c r="L1820" i="18" s="1"/>
  <c r="M1820" i="18" s="1"/>
  <c r="K1824" i="18"/>
  <c r="L1824" i="18" s="1"/>
  <c r="M1824" i="18" s="1"/>
  <c r="K1828" i="18"/>
  <c r="L1828" i="18" s="1"/>
  <c r="M1828" i="18" s="1"/>
  <c r="K1832" i="18"/>
  <c r="L1832" i="18" s="1"/>
  <c r="M1832" i="18" s="1"/>
  <c r="K1836" i="18"/>
  <c r="L1836" i="18" s="1"/>
  <c r="M1836" i="18" s="1"/>
  <c r="K1840" i="18"/>
  <c r="L1840" i="18" s="1"/>
  <c r="M1840" i="18" s="1"/>
  <c r="K1844" i="18"/>
  <c r="L1844" i="18" s="1"/>
  <c r="M1844" i="18" s="1"/>
  <c r="K1848" i="18"/>
  <c r="L1848" i="18" s="1"/>
  <c r="M1848" i="18" s="1"/>
  <c r="K1852" i="18"/>
  <c r="L1852" i="18" s="1"/>
  <c r="M1852" i="18" s="1"/>
  <c r="K1856" i="18"/>
  <c r="L1856" i="18" s="1"/>
  <c r="M1856" i="18" s="1"/>
  <c r="K1860" i="18"/>
  <c r="L1860" i="18" s="1"/>
  <c r="M1860" i="18" s="1"/>
  <c r="K1864" i="18"/>
  <c r="L1864" i="18" s="1"/>
  <c r="M1864" i="18" s="1"/>
  <c r="K1868" i="18"/>
  <c r="L1868" i="18" s="1"/>
  <c r="M1868" i="18" s="1"/>
  <c r="K1872" i="18"/>
  <c r="L1872" i="18" s="1"/>
  <c r="M1872" i="18" s="1"/>
  <c r="K1876" i="18"/>
  <c r="L1876" i="18" s="1"/>
  <c r="M1876" i="18" s="1"/>
  <c r="K1880" i="18"/>
  <c r="L1880" i="18" s="1"/>
  <c r="M1880" i="18" s="1"/>
  <c r="K1884" i="18"/>
  <c r="L1884" i="18" s="1"/>
  <c r="M1884" i="18" s="1"/>
  <c r="K1888" i="18"/>
  <c r="L1888" i="18" s="1"/>
  <c r="M1888" i="18" s="1"/>
  <c r="K1892" i="18"/>
  <c r="L1892" i="18" s="1"/>
  <c r="M1892" i="18" s="1"/>
  <c r="K1896" i="18"/>
  <c r="L1896" i="18" s="1"/>
  <c r="M1896" i="18" s="1"/>
  <c r="K1900" i="18"/>
  <c r="L1900" i="18" s="1"/>
  <c r="M1900" i="18" s="1"/>
  <c r="K1904" i="18"/>
  <c r="L1904" i="18" s="1"/>
  <c r="M1904" i="18" s="1"/>
  <c r="K1908" i="18"/>
  <c r="L1908" i="18" s="1"/>
  <c r="M1908" i="18" s="1"/>
  <c r="K1912" i="18"/>
  <c r="L1912" i="18" s="1"/>
  <c r="M1912" i="18" s="1"/>
  <c r="K1916" i="18"/>
  <c r="L1916" i="18" s="1"/>
  <c r="M1916" i="18" s="1"/>
  <c r="K1920" i="18"/>
  <c r="L1920" i="18" s="1"/>
  <c r="M1920" i="18" s="1"/>
  <c r="K1924" i="18"/>
  <c r="L1924" i="18" s="1"/>
  <c r="M1924" i="18" s="1"/>
  <c r="K1928" i="18"/>
  <c r="L1928" i="18" s="1"/>
  <c r="M1928" i="18" s="1"/>
  <c r="K1932" i="18"/>
  <c r="L1932" i="18" s="1"/>
  <c r="M1932" i="18" s="1"/>
  <c r="K1936" i="18"/>
  <c r="L1936" i="18" s="1"/>
  <c r="M1936" i="18" s="1"/>
  <c r="K1940" i="18"/>
  <c r="L1940" i="18" s="1"/>
  <c r="M1940" i="18" s="1"/>
  <c r="K1944" i="18"/>
  <c r="L1944" i="18" s="1"/>
  <c r="M1944" i="18" s="1"/>
  <c r="K1948" i="18"/>
  <c r="L1948" i="18" s="1"/>
  <c r="M1948" i="18" s="1"/>
  <c r="K1952" i="18"/>
  <c r="L1952" i="18" s="1"/>
  <c r="M1952" i="18" s="1"/>
  <c r="K1956" i="18"/>
  <c r="L1956" i="18" s="1"/>
  <c r="M1956" i="18" s="1"/>
  <c r="K1960" i="18"/>
  <c r="L1960" i="18" s="1"/>
  <c r="M1960" i="18" s="1"/>
  <c r="K1964" i="18"/>
  <c r="L1964" i="18" s="1"/>
  <c r="M1964" i="18" s="1"/>
  <c r="K1968" i="18"/>
  <c r="L1968" i="18" s="1"/>
  <c r="M1968" i="18" s="1"/>
  <c r="K1972" i="18"/>
  <c r="L1972" i="18" s="1"/>
  <c r="M1972" i="18" s="1"/>
  <c r="K1976" i="18"/>
  <c r="L1976" i="18" s="1"/>
  <c r="M1976" i="18" s="1"/>
  <c r="K1980" i="18"/>
  <c r="L1980" i="18" s="1"/>
  <c r="M1980" i="18" s="1"/>
  <c r="K1984" i="18"/>
  <c r="L1984" i="18" s="1"/>
  <c r="M1984" i="18" s="1"/>
  <c r="K1988" i="18"/>
  <c r="L1988" i="18" s="1"/>
  <c r="M1988" i="18" s="1"/>
  <c r="K1992" i="18"/>
  <c r="L1992" i="18" s="1"/>
  <c r="M1992" i="18" s="1"/>
  <c r="K1996" i="18"/>
  <c r="L1996" i="18" s="1"/>
  <c r="M1996" i="18" s="1"/>
  <c r="K2000" i="18"/>
  <c r="L2000" i="18" s="1"/>
  <c r="M2000" i="18" s="1"/>
  <c r="K2004" i="18"/>
  <c r="L2004" i="18" s="1"/>
  <c r="M2004" i="18" s="1"/>
  <c r="K2008" i="18"/>
  <c r="L2008" i="18" s="1"/>
  <c r="M2008" i="18" s="1"/>
  <c r="K2012" i="18"/>
  <c r="L2012" i="18" s="1"/>
  <c r="M2012" i="18" s="1"/>
  <c r="K2016" i="18"/>
  <c r="L2016" i="18" s="1"/>
  <c r="M2016" i="18" s="1"/>
  <c r="K2020" i="18"/>
  <c r="L2020" i="18" s="1"/>
  <c r="M2020" i="18" s="1"/>
  <c r="K2024" i="18"/>
  <c r="L2024" i="18" s="1"/>
  <c r="M2024" i="18" s="1"/>
  <c r="K2028" i="18"/>
  <c r="L2028" i="18" s="1"/>
  <c r="M2028" i="18" s="1"/>
  <c r="K2032" i="18"/>
  <c r="L2032" i="18" s="1"/>
  <c r="M2032" i="18" s="1"/>
  <c r="K2036" i="18"/>
  <c r="L2036" i="18" s="1"/>
  <c r="M2036" i="18" s="1"/>
  <c r="K2040" i="18"/>
  <c r="L2040" i="18" s="1"/>
  <c r="M2040" i="18" s="1"/>
  <c r="K2044" i="18"/>
  <c r="L2044" i="18" s="1"/>
  <c r="M2044" i="18" s="1"/>
  <c r="K2048" i="18"/>
  <c r="L2048" i="18" s="1"/>
  <c r="M2048" i="18" s="1"/>
  <c r="K2052" i="18"/>
  <c r="L2052" i="18" s="1"/>
  <c r="M2052" i="18" s="1"/>
  <c r="K2056" i="18"/>
  <c r="L2056" i="18" s="1"/>
  <c r="M2056" i="18" s="1"/>
  <c r="K2060" i="18"/>
  <c r="L2060" i="18" s="1"/>
  <c r="M2060" i="18" s="1"/>
  <c r="K2064" i="18"/>
  <c r="L2064" i="18" s="1"/>
  <c r="M2064" i="18" s="1"/>
  <c r="K2068" i="18"/>
  <c r="L2068" i="18" s="1"/>
  <c r="M2068" i="18" s="1"/>
  <c r="K2072" i="18"/>
  <c r="L2072" i="18" s="1"/>
  <c r="M2072" i="18" s="1"/>
  <c r="K2076" i="18"/>
  <c r="L2076" i="18" s="1"/>
  <c r="M2076" i="18" s="1"/>
  <c r="K2080" i="18"/>
  <c r="L2080" i="18" s="1"/>
  <c r="M2080" i="18" s="1"/>
  <c r="K2084" i="18"/>
  <c r="L2084" i="18" s="1"/>
  <c r="M2084" i="18" s="1"/>
  <c r="K2088" i="18"/>
  <c r="L2088" i="18" s="1"/>
  <c r="M2088" i="18" s="1"/>
  <c r="K2092" i="18"/>
  <c r="L2092" i="18" s="1"/>
  <c r="M2092" i="18" s="1"/>
  <c r="K2096" i="18"/>
  <c r="L2096" i="18" s="1"/>
  <c r="M2096" i="18" s="1"/>
  <c r="K2100" i="18"/>
  <c r="L2100" i="18" s="1"/>
  <c r="M2100" i="18" s="1"/>
  <c r="K2104" i="18"/>
  <c r="L2104" i="18" s="1"/>
  <c r="M2104" i="18" s="1"/>
  <c r="K2108" i="18"/>
  <c r="L2108" i="18" s="1"/>
  <c r="M2108" i="18" s="1"/>
  <c r="K2112" i="18"/>
  <c r="L2112" i="18" s="1"/>
  <c r="M2112" i="18" s="1"/>
  <c r="K2116" i="18"/>
  <c r="L2116" i="18" s="1"/>
  <c r="M2116" i="18" s="1"/>
  <c r="K2120" i="18"/>
  <c r="L2120" i="18" s="1"/>
  <c r="M2120" i="18" s="1"/>
  <c r="K2124" i="18"/>
  <c r="L2124" i="18" s="1"/>
  <c r="M2124" i="18" s="1"/>
  <c r="K2128" i="18"/>
  <c r="L2128" i="18" s="1"/>
  <c r="M2128" i="18" s="1"/>
  <c r="K2132" i="18"/>
  <c r="L2132" i="18" s="1"/>
  <c r="M2132" i="18" s="1"/>
  <c r="K2136" i="18"/>
  <c r="L2136" i="18" s="1"/>
  <c r="M2136" i="18" s="1"/>
  <c r="K2140" i="18"/>
  <c r="L2140" i="18" s="1"/>
  <c r="M2140" i="18" s="1"/>
  <c r="K39" i="18"/>
  <c r="L39" i="18" s="1"/>
  <c r="M39" i="18" s="1"/>
  <c r="K97" i="18"/>
  <c r="L97" i="18" s="1"/>
  <c r="M97" i="18" s="1"/>
  <c r="K151" i="18"/>
  <c r="L151" i="18" s="1"/>
  <c r="M151" i="18" s="1"/>
  <c r="K210" i="18"/>
  <c r="L210" i="18" s="1"/>
  <c r="M210" i="18" s="1"/>
  <c r="K267" i="18"/>
  <c r="L267" i="18" s="1"/>
  <c r="M267" i="18" s="1"/>
  <c r="K322" i="18"/>
  <c r="L322" i="18" s="1"/>
  <c r="M322" i="18" s="1"/>
  <c r="K373" i="18"/>
  <c r="L373" i="18" s="1"/>
  <c r="M373" i="18" s="1"/>
  <c r="K416" i="18"/>
  <c r="L416" i="18" s="1"/>
  <c r="M416" i="18" s="1"/>
  <c r="K450" i="18"/>
  <c r="L450" i="18" s="1"/>
  <c r="M450" i="18" s="1"/>
  <c r="K480" i="18"/>
  <c r="L480" i="18" s="1"/>
  <c r="M480" i="18" s="1"/>
  <c r="K508" i="18"/>
  <c r="L508" i="18" s="1"/>
  <c r="M508" i="18" s="1"/>
  <c r="K533" i="18"/>
  <c r="L533" i="18" s="1"/>
  <c r="M533" i="18" s="1"/>
  <c r="K555" i="18"/>
  <c r="L555" i="18" s="1"/>
  <c r="M555" i="18" s="1"/>
  <c r="K576" i="18"/>
  <c r="L576" i="18" s="1"/>
  <c r="M576" i="18" s="1"/>
  <c r="K597" i="18"/>
  <c r="L597" i="18" s="1"/>
  <c r="M597" i="18" s="1"/>
  <c r="K619" i="18"/>
  <c r="L619" i="18" s="1"/>
  <c r="M619" i="18" s="1"/>
  <c r="K640" i="18"/>
  <c r="L640" i="18" s="1"/>
  <c r="M640" i="18" s="1"/>
  <c r="K661" i="18"/>
  <c r="L661" i="18" s="1"/>
  <c r="M661" i="18" s="1"/>
  <c r="K683" i="18"/>
  <c r="L683" i="18" s="1"/>
  <c r="M683" i="18" s="1"/>
  <c r="K704" i="18"/>
  <c r="L704" i="18" s="1"/>
  <c r="M704" i="18" s="1"/>
  <c r="K725" i="18"/>
  <c r="L725" i="18" s="1"/>
  <c r="M725" i="18" s="1"/>
  <c r="K747" i="18"/>
  <c r="L747" i="18" s="1"/>
  <c r="M747" i="18" s="1"/>
  <c r="K768" i="18"/>
  <c r="L768" i="18" s="1"/>
  <c r="M768" i="18" s="1"/>
  <c r="K789" i="18"/>
  <c r="L789" i="18" s="1"/>
  <c r="M789" i="18" s="1"/>
  <c r="K811" i="18"/>
  <c r="L811" i="18" s="1"/>
  <c r="M811" i="18" s="1"/>
  <c r="K832" i="18"/>
  <c r="L832" i="18" s="1"/>
  <c r="M832" i="18" s="1"/>
  <c r="K853" i="18"/>
  <c r="L853" i="18" s="1"/>
  <c r="M853" i="18" s="1"/>
  <c r="K875" i="18"/>
  <c r="L875" i="18" s="1"/>
  <c r="M875" i="18" s="1"/>
  <c r="K896" i="18"/>
  <c r="L896" i="18" s="1"/>
  <c r="M896" i="18" s="1"/>
  <c r="K917" i="18"/>
  <c r="L917" i="18" s="1"/>
  <c r="M917" i="18" s="1"/>
  <c r="K939" i="18"/>
  <c r="L939" i="18" s="1"/>
  <c r="M939" i="18" s="1"/>
  <c r="K960" i="18"/>
  <c r="L960" i="18" s="1"/>
  <c r="M960" i="18" s="1"/>
  <c r="K978" i="18"/>
  <c r="L978" i="18" s="1"/>
  <c r="M978" i="18" s="1"/>
  <c r="K994" i="18"/>
  <c r="L994" i="18" s="1"/>
  <c r="M994" i="18" s="1"/>
  <c r="K1010" i="18"/>
  <c r="L1010" i="18" s="1"/>
  <c r="M1010" i="18" s="1"/>
  <c r="K1026" i="18"/>
  <c r="L1026" i="18" s="1"/>
  <c r="M1026" i="18" s="1"/>
  <c r="K1038" i="18"/>
  <c r="L1038" i="18" s="1"/>
  <c r="M1038" i="18" s="1"/>
  <c r="K1050" i="18"/>
  <c r="L1050" i="18" s="1"/>
  <c r="M1050" i="18" s="1"/>
  <c r="K1058" i="18"/>
  <c r="L1058" i="18" s="1"/>
  <c r="M1058" i="18" s="1"/>
  <c r="K1064" i="18"/>
  <c r="L1064" i="18" s="1"/>
  <c r="M1064" i="18" s="1"/>
  <c r="K1072" i="18"/>
  <c r="L1072" i="18" s="1"/>
  <c r="M1072" i="18" s="1"/>
  <c r="K1079" i="18"/>
  <c r="L1079" i="18" s="1"/>
  <c r="M1079" i="18" s="1"/>
  <c r="K1086" i="18"/>
  <c r="L1086" i="18" s="1"/>
  <c r="M1086" i="18" s="1"/>
  <c r="K1094" i="18"/>
  <c r="L1094" i="18" s="1"/>
  <c r="M1094" i="18" s="1"/>
  <c r="K1100" i="18"/>
  <c r="L1100" i="18" s="1"/>
  <c r="M1100" i="18" s="1"/>
  <c r="K1107" i="18"/>
  <c r="L1107" i="18" s="1"/>
  <c r="M1107" i="18" s="1"/>
  <c r="K1115" i="18"/>
  <c r="L1115" i="18" s="1"/>
  <c r="M1115" i="18" s="1"/>
  <c r="K1122" i="18"/>
  <c r="L1122" i="18" s="1"/>
  <c r="M1122" i="18" s="1"/>
  <c r="K1128" i="18"/>
  <c r="L1128" i="18" s="1"/>
  <c r="M1128" i="18" s="1"/>
  <c r="K1136" i="18"/>
  <c r="L1136" i="18" s="1"/>
  <c r="M1136" i="18" s="1"/>
  <c r="K1142" i="18"/>
  <c r="L1142" i="18" s="1"/>
  <c r="M1142" i="18" s="1"/>
  <c r="K1147" i="18"/>
  <c r="L1147" i="18" s="1"/>
  <c r="M1147" i="18" s="1"/>
  <c r="K1153" i="18"/>
  <c r="L1153" i="18" s="1"/>
  <c r="M1153" i="18" s="1"/>
  <c r="K1158" i="18"/>
  <c r="L1158" i="18" s="1"/>
  <c r="M1158" i="18" s="1"/>
  <c r="K1163" i="18"/>
  <c r="L1163" i="18" s="1"/>
  <c r="M1163" i="18" s="1"/>
  <c r="K1169" i="18"/>
  <c r="L1169" i="18" s="1"/>
  <c r="M1169" i="18" s="1"/>
  <c r="K1174" i="18"/>
  <c r="L1174" i="18" s="1"/>
  <c r="M1174" i="18" s="1"/>
  <c r="K1179" i="18"/>
  <c r="L1179" i="18" s="1"/>
  <c r="M1179" i="18" s="1"/>
  <c r="K1185" i="18"/>
  <c r="L1185" i="18" s="1"/>
  <c r="M1185" i="18" s="1"/>
  <c r="K1190" i="18"/>
  <c r="L1190" i="18" s="1"/>
  <c r="M1190" i="18" s="1"/>
  <c r="K1195" i="18"/>
  <c r="L1195" i="18" s="1"/>
  <c r="M1195" i="18" s="1"/>
  <c r="K1201" i="18"/>
  <c r="L1201" i="18" s="1"/>
  <c r="M1201" i="18" s="1"/>
  <c r="K1206" i="18"/>
  <c r="L1206" i="18" s="1"/>
  <c r="M1206" i="18" s="1"/>
  <c r="K1211" i="18"/>
  <c r="L1211" i="18" s="1"/>
  <c r="M1211" i="18" s="1"/>
  <c r="K1217" i="18"/>
  <c r="L1217" i="18" s="1"/>
  <c r="M1217" i="18" s="1"/>
  <c r="K1222" i="18"/>
  <c r="L1222" i="18" s="1"/>
  <c r="M1222" i="18" s="1"/>
  <c r="K1227" i="18"/>
  <c r="L1227" i="18" s="1"/>
  <c r="M1227" i="18" s="1"/>
  <c r="K1233" i="18"/>
  <c r="L1233" i="18" s="1"/>
  <c r="M1233" i="18" s="1"/>
  <c r="K1238" i="18"/>
  <c r="L1238" i="18" s="1"/>
  <c r="M1238" i="18" s="1"/>
  <c r="K1243" i="18"/>
  <c r="L1243" i="18" s="1"/>
  <c r="M1243" i="18" s="1"/>
  <c r="K1249" i="18"/>
  <c r="L1249" i="18" s="1"/>
  <c r="M1249" i="18" s="1"/>
  <c r="K1254" i="18"/>
  <c r="L1254" i="18" s="1"/>
  <c r="M1254" i="18" s="1"/>
  <c r="K1259" i="18"/>
  <c r="L1259" i="18" s="1"/>
  <c r="M1259" i="18" s="1"/>
  <c r="K1265" i="18"/>
  <c r="L1265" i="18" s="1"/>
  <c r="M1265" i="18" s="1"/>
  <c r="K1270" i="18"/>
  <c r="L1270" i="18" s="1"/>
  <c r="M1270" i="18" s="1"/>
  <c r="K1275" i="18"/>
  <c r="L1275" i="18" s="1"/>
  <c r="M1275" i="18" s="1"/>
  <c r="K1281" i="18"/>
  <c r="L1281" i="18" s="1"/>
  <c r="M1281" i="18" s="1"/>
  <c r="K1286" i="18"/>
  <c r="L1286" i="18" s="1"/>
  <c r="M1286" i="18" s="1"/>
  <c r="K1291" i="18"/>
  <c r="L1291" i="18" s="1"/>
  <c r="M1291" i="18" s="1"/>
  <c r="K1297" i="18"/>
  <c r="L1297" i="18" s="1"/>
  <c r="M1297" i="18" s="1"/>
  <c r="K1302" i="18"/>
  <c r="L1302" i="18" s="1"/>
  <c r="M1302" i="18" s="1"/>
  <c r="K1307" i="18"/>
  <c r="L1307" i="18" s="1"/>
  <c r="M1307" i="18" s="1"/>
  <c r="K1313" i="18"/>
  <c r="L1313" i="18" s="1"/>
  <c r="M1313" i="18" s="1"/>
  <c r="K1318" i="18"/>
  <c r="L1318" i="18" s="1"/>
  <c r="M1318" i="18" s="1"/>
  <c r="K1323" i="18"/>
  <c r="L1323" i="18" s="1"/>
  <c r="M1323" i="18" s="1"/>
  <c r="K1329" i="18"/>
  <c r="L1329" i="18" s="1"/>
  <c r="M1329" i="18" s="1"/>
  <c r="K1334" i="18"/>
  <c r="L1334" i="18" s="1"/>
  <c r="M1334" i="18" s="1"/>
  <c r="K1339" i="18"/>
  <c r="L1339" i="18" s="1"/>
  <c r="M1339" i="18" s="1"/>
  <c r="K1345" i="18"/>
  <c r="L1345" i="18" s="1"/>
  <c r="M1345" i="18" s="1"/>
  <c r="K1350" i="18"/>
  <c r="L1350" i="18" s="1"/>
  <c r="M1350" i="18" s="1"/>
  <c r="K1355" i="18"/>
  <c r="L1355" i="18" s="1"/>
  <c r="M1355" i="18" s="1"/>
  <c r="K1361" i="18"/>
  <c r="L1361" i="18" s="1"/>
  <c r="M1361" i="18" s="1"/>
  <c r="K1366" i="18"/>
  <c r="L1366" i="18" s="1"/>
  <c r="M1366" i="18" s="1"/>
  <c r="K1371" i="18"/>
  <c r="L1371" i="18" s="1"/>
  <c r="M1371" i="18" s="1"/>
  <c r="K1377" i="18"/>
  <c r="L1377" i="18" s="1"/>
  <c r="M1377" i="18" s="1"/>
  <c r="K1382" i="18"/>
  <c r="L1382" i="18" s="1"/>
  <c r="M1382" i="18" s="1"/>
  <c r="K1387" i="18"/>
  <c r="L1387" i="18" s="1"/>
  <c r="M1387" i="18" s="1"/>
  <c r="K1393" i="18"/>
  <c r="L1393" i="18" s="1"/>
  <c r="M1393" i="18" s="1"/>
  <c r="K1398" i="18"/>
  <c r="L1398" i="18" s="1"/>
  <c r="M1398" i="18" s="1"/>
  <c r="K1403" i="18"/>
  <c r="L1403" i="18" s="1"/>
  <c r="M1403" i="18" s="1"/>
  <c r="K1409" i="18"/>
  <c r="L1409" i="18" s="1"/>
  <c r="M1409" i="18" s="1"/>
  <c r="K1414" i="18"/>
  <c r="L1414" i="18" s="1"/>
  <c r="M1414" i="18" s="1"/>
  <c r="K1419" i="18"/>
  <c r="L1419" i="18" s="1"/>
  <c r="M1419" i="18" s="1"/>
  <c r="K1425" i="18"/>
  <c r="L1425" i="18" s="1"/>
  <c r="M1425" i="18" s="1"/>
  <c r="K1430" i="18"/>
  <c r="L1430" i="18" s="1"/>
  <c r="M1430" i="18" s="1"/>
  <c r="K1435" i="18"/>
  <c r="L1435" i="18" s="1"/>
  <c r="M1435" i="18" s="1"/>
  <c r="K1441" i="18"/>
  <c r="L1441" i="18" s="1"/>
  <c r="M1441" i="18" s="1"/>
  <c r="K1446" i="18"/>
  <c r="L1446" i="18" s="1"/>
  <c r="M1446" i="18" s="1"/>
  <c r="K1451" i="18"/>
  <c r="L1451" i="18" s="1"/>
  <c r="M1451" i="18" s="1"/>
  <c r="K1457" i="18"/>
  <c r="L1457" i="18" s="1"/>
  <c r="M1457" i="18" s="1"/>
  <c r="K1462" i="18"/>
  <c r="L1462" i="18" s="1"/>
  <c r="M1462" i="18" s="1"/>
  <c r="K1467" i="18"/>
  <c r="L1467" i="18" s="1"/>
  <c r="M1467" i="18" s="1"/>
  <c r="K1473" i="18"/>
  <c r="L1473" i="18" s="1"/>
  <c r="M1473" i="18" s="1"/>
  <c r="K1478" i="18"/>
  <c r="L1478" i="18" s="1"/>
  <c r="M1478" i="18" s="1"/>
  <c r="K1483" i="18"/>
  <c r="L1483" i="18" s="1"/>
  <c r="M1483" i="18" s="1"/>
  <c r="K1489" i="18"/>
  <c r="L1489" i="18" s="1"/>
  <c r="M1489" i="18" s="1"/>
  <c r="K1494" i="18"/>
  <c r="L1494" i="18" s="1"/>
  <c r="M1494" i="18" s="1"/>
  <c r="K1499" i="18"/>
  <c r="L1499" i="18" s="1"/>
  <c r="M1499" i="18" s="1"/>
  <c r="K1510" i="18"/>
  <c r="L1510" i="18" s="1"/>
  <c r="M1510" i="18" s="1"/>
  <c r="K1515" i="18"/>
  <c r="L1515" i="18" s="1"/>
  <c r="M1515" i="18" s="1"/>
  <c r="K1521" i="18"/>
  <c r="L1521" i="18" s="1"/>
  <c r="M1521" i="18" s="1"/>
  <c r="K1526" i="18"/>
  <c r="L1526" i="18" s="1"/>
  <c r="M1526" i="18" s="1"/>
  <c r="K1531" i="18"/>
  <c r="L1531" i="18" s="1"/>
  <c r="M1531" i="18" s="1"/>
  <c r="K1537" i="18"/>
  <c r="L1537" i="18" s="1"/>
  <c r="M1537" i="18" s="1"/>
  <c r="K1542" i="18"/>
  <c r="L1542" i="18" s="1"/>
  <c r="M1542" i="18" s="1"/>
  <c r="K1547" i="18"/>
  <c r="L1547" i="18" s="1"/>
  <c r="M1547" i="18" s="1"/>
  <c r="K1553" i="18"/>
  <c r="L1553" i="18" s="1"/>
  <c r="M1553" i="18" s="1"/>
  <c r="K1558" i="18"/>
  <c r="L1558" i="18" s="1"/>
  <c r="M1558" i="18" s="1"/>
  <c r="K1563" i="18"/>
  <c r="L1563" i="18" s="1"/>
  <c r="M1563" i="18" s="1"/>
  <c r="K1569" i="18"/>
  <c r="L1569" i="18" s="1"/>
  <c r="M1569" i="18" s="1"/>
  <c r="K1574" i="18"/>
  <c r="L1574" i="18" s="1"/>
  <c r="M1574" i="18" s="1"/>
  <c r="K1579" i="18"/>
  <c r="L1579" i="18" s="1"/>
  <c r="M1579" i="18" s="1"/>
  <c r="K1585" i="18"/>
  <c r="L1585" i="18" s="1"/>
  <c r="M1585" i="18" s="1"/>
  <c r="K1590" i="18"/>
  <c r="L1590" i="18" s="1"/>
  <c r="M1590" i="18" s="1"/>
  <c r="K1595" i="18"/>
  <c r="L1595" i="18" s="1"/>
  <c r="M1595" i="18" s="1"/>
  <c r="K1601" i="18"/>
  <c r="L1601" i="18" s="1"/>
  <c r="M1601" i="18" s="1"/>
  <c r="K1606" i="18"/>
  <c r="L1606" i="18" s="1"/>
  <c r="M1606" i="18" s="1"/>
  <c r="K1611" i="18"/>
  <c r="L1611" i="18" s="1"/>
  <c r="M1611" i="18" s="1"/>
  <c r="K1617" i="18"/>
  <c r="L1617" i="18" s="1"/>
  <c r="M1617" i="18" s="1"/>
  <c r="K1622" i="18"/>
  <c r="L1622" i="18" s="1"/>
  <c r="M1622" i="18" s="1"/>
  <c r="K1627" i="18"/>
  <c r="L1627" i="18" s="1"/>
  <c r="M1627" i="18" s="1"/>
  <c r="K1633" i="18"/>
  <c r="L1633" i="18" s="1"/>
  <c r="M1633" i="18" s="1"/>
  <c r="K1638" i="18"/>
  <c r="L1638" i="18" s="1"/>
  <c r="M1638" i="18" s="1"/>
  <c r="K1643" i="18"/>
  <c r="L1643" i="18" s="1"/>
  <c r="M1643" i="18" s="1"/>
  <c r="K1649" i="18"/>
  <c r="L1649" i="18" s="1"/>
  <c r="M1649" i="18" s="1"/>
  <c r="K1654" i="18"/>
  <c r="L1654" i="18" s="1"/>
  <c r="M1654" i="18" s="1"/>
  <c r="K1659" i="18"/>
  <c r="L1659" i="18" s="1"/>
  <c r="M1659" i="18" s="1"/>
  <c r="K1665" i="18"/>
  <c r="L1665" i="18" s="1"/>
  <c r="M1665" i="18" s="1"/>
  <c r="K1670" i="18"/>
  <c r="L1670" i="18" s="1"/>
  <c r="M1670" i="18" s="1"/>
  <c r="K1675" i="18"/>
  <c r="L1675" i="18" s="1"/>
  <c r="M1675" i="18" s="1"/>
  <c r="K1681" i="18"/>
  <c r="L1681" i="18" s="1"/>
  <c r="M1681" i="18" s="1"/>
  <c r="K1686" i="18"/>
  <c r="L1686" i="18" s="1"/>
  <c r="M1686" i="18" s="1"/>
  <c r="K1691" i="18"/>
  <c r="L1691" i="18" s="1"/>
  <c r="M1691" i="18" s="1"/>
  <c r="K1697" i="18"/>
  <c r="L1697" i="18" s="1"/>
  <c r="M1697" i="18" s="1"/>
  <c r="K1702" i="18"/>
  <c r="L1702" i="18" s="1"/>
  <c r="M1702" i="18" s="1"/>
  <c r="K1707" i="18"/>
  <c r="L1707" i="18" s="1"/>
  <c r="M1707" i="18" s="1"/>
  <c r="K1713" i="18"/>
  <c r="L1713" i="18" s="1"/>
  <c r="M1713" i="18" s="1"/>
  <c r="K1718" i="18"/>
  <c r="L1718" i="18" s="1"/>
  <c r="M1718" i="18" s="1"/>
  <c r="K1723" i="18"/>
  <c r="L1723" i="18" s="1"/>
  <c r="M1723" i="18" s="1"/>
  <c r="K1729" i="18"/>
  <c r="L1729" i="18" s="1"/>
  <c r="M1729" i="18" s="1"/>
  <c r="K1734" i="18"/>
  <c r="L1734" i="18" s="1"/>
  <c r="M1734" i="18" s="1"/>
  <c r="K1739" i="18"/>
  <c r="L1739" i="18" s="1"/>
  <c r="M1739" i="18" s="1"/>
  <c r="K1745" i="18"/>
  <c r="L1745" i="18" s="1"/>
  <c r="M1745" i="18" s="1"/>
  <c r="K1750" i="18"/>
  <c r="L1750" i="18" s="1"/>
  <c r="M1750" i="18" s="1"/>
  <c r="K1755" i="18"/>
  <c r="L1755" i="18" s="1"/>
  <c r="M1755" i="18" s="1"/>
  <c r="K1761" i="18"/>
  <c r="L1761" i="18" s="1"/>
  <c r="M1761" i="18" s="1"/>
  <c r="K1766" i="18"/>
  <c r="L1766" i="18" s="1"/>
  <c r="M1766" i="18" s="1"/>
  <c r="K1771" i="18"/>
  <c r="L1771" i="18" s="1"/>
  <c r="M1771" i="18" s="1"/>
  <c r="K1777" i="18"/>
  <c r="L1777" i="18" s="1"/>
  <c r="M1777" i="18" s="1"/>
  <c r="K1782" i="18"/>
  <c r="L1782" i="18" s="1"/>
  <c r="M1782" i="18" s="1"/>
  <c r="K1787" i="18"/>
  <c r="L1787" i="18" s="1"/>
  <c r="M1787" i="18" s="1"/>
  <c r="K1793" i="18"/>
  <c r="L1793" i="18" s="1"/>
  <c r="M1793" i="18" s="1"/>
  <c r="K1798" i="18"/>
  <c r="L1798" i="18" s="1"/>
  <c r="M1798" i="18" s="1"/>
  <c r="K1803" i="18"/>
  <c r="L1803" i="18" s="1"/>
  <c r="M1803" i="18" s="1"/>
  <c r="K1809" i="18"/>
  <c r="L1809" i="18" s="1"/>
  <c r="M1809" i="18" s="1"/>
  <c r="K1814" i="18"/>
  <c r="L1814" i="18" s="1"/>
  <c r="M1814" i="18" s="1"/>
  <c r="K1819" i="18"/>
  <c r="L1819" i="18" s="1"/>
  <c r="M1819" i="18" s="1"/>
  <c r="K1825" i="18"/>
  <c r="L1825" i="18" s="1"/>
  <c r="M1825" i="18" s="1"/>
  <c r="K1830" i="18"/>
  <c r="L1830" i="18" s="1"/>
  <c r="M1830" i="18" s="1"/>
  <c r="K1835" i="18"/>
  <c r="L1835" i="18" s="1"/>
  <c r="M1835" i="18" s="1"/>
  <c r="K1841" i="18"/>
  <c r="L1841" i="18" s="1"/>
  <c r="M1841" i="18" s="1"/>
  <c r="K1846" i="18"/>
  <c r="L1846" i="18" s="1"/>
  <c r="M1846" i="18" s="1"/>
  <c r="K1851" i="18"/>
  <c r="L1851" i="18" s="1"/>
  <c r="M1851" i="18" s="1"/>
  <c r="K1857" i="18"/>
  <c r="L1857" i="18" s="1"/>
  <c r="M1857" i="18" s="1"/>
  <c r="K1862" i="18"/>
  <c r="L1862" i="18" s="1"/>
  <c r="M1862" i="18" s="1"/>
  <c r="K1867" i="18"/>
  <c r="L1867" i="18" s="1"/>
  <c r="M1867" i="18" s="1"/>
  <c r="K1873" i="18"/>
  <c r="L1873" i="18" s="1"/>
  <c r="M1873" i="18" s="1"/>
  <c r="K1878" i="18"/>
  <c r="L1878" i="18" s="1"/>
  <c r="M1878" i="18" s="1"/>
  <c r="K1883" i="18"/>
  <c r="L1883" i="18" s="1"/>
  <c r="M1883" i="18" s="1"/>
  <c r="K1889" i="18"/>
  <c r="L1889" i="18" s="1"/>
  <c r="M1889" i="18" s="1"/>
  <c r="K1894" i="18"/>
  <c r="L1894" i="18" s="1"/>
  <c r="M1894" i="18" s="1"/>
  <c r="K1899" i="18"/>
  <c r="L1899" i="18" s="1"/>
  <c r="M1899" i="18" s="1"/>
  <c r="K1905" i="18"/>
  <c r="L1905" i="18" s="1"/>
  <c r="M1905" i="18" s="1"/>
  <c r="K1910" i="18"/>
  <c r="L1910" i="18" s="1"/>
  <c r="M1910" i="18" s="1"/>
  <c r="K1915" i="18"/>
  <c r="L1915" i="18" s="1"/>
  <c r="M1915" i="18" s="1"/>
  <c r="K1921" i="18"/>
  <c r="L1921" i="18" s="1"/>
  <c r="M1921" i="18" s="1"/>
  <c r="K1926" i="18"/>
  <c r="L1926" i="18" s="1"/>
  <c r="M1926" i="18" s="1"/>
  <c r="K1931" i="18"/>
  <c r="L1931" i="18" s="1"/>
  <c r="M1931" i="18" s="1"/>
  <c r="K1937" i="18"/>
  <c r="L1937" i="18" s="1"/>
  <c r="M1937" i="18" s="1"/>
  <c r="K1942" i="18"/>
  <c r="L1942" i="18" s="1"/>
  <c r="M1942" i="18" s="1"/>
  <c r="K1947" i="18"/>
  <c r="L1947" i="18" s="1"/>
  <c r="M1947" i="18" s="1"/>
  <c r="K1953" i="18"/>
  <c r="L1953" i="18" s="1"/>
  <c r="M1953" i="18" s="1"/>
  <c r="K1958" i="18"/>
  <c r="L1958" i="18" s="1"/>
  <c r="M1958" i="18" s="1"/>
  <c r="K1963" i="18"/>
  <c r="L1963" i="18" s="1"/>
  <c r="M1963" i="18" s="1"/>
  <c r="K1969" i="18"/>
  <c r="L1969" i="18" s="1"/>
  <c r="M1969" i="18" s="1"/>
  <c r="K1974" i="18"/>
  <c r="L1974" i="18" s="1"/>
  <c r="M1974" i="18" s="1"/>
  <c r="K1979" i="18"/>
  <c r="L1979" i="18" s="1"/>
  <c r="M1979" i="18" s="1"/>
  <c r="K1985" i="18"/>
  <c r="L1985" i="18" s="1"/>
  <c r="M1985" i="18" s="1"/>
  <c r="K1990" i="18"/>
  <c r="L1990" i="18" s="1"/>
  <c r="M1990" i="18" s="1"/>
  <c r="K1995" i="18"/>
  <c r="L1995" i="18" s="1"/>
  <c r="M1995" i="18" s="1"/>
  <c r="K2001" i="18"/>
  <c r="L2001" i="18" s="1"/>
  <c r="M2001" i="18" s="1"/>
  <c r="K2006" i="18"/>
  <c r="L2006" i="18" s="1"/>
  <c r="M2006" i="18" s="1"/>
  <c r="K2011" i="18"/>
  <c r="L2011" i="18" s="1"/>
  <c r="M2011" i="18" s="1"/>
  <c r="K2017" i="18"/>
  <c r="L2017" i="18" s="1"/>
  <c r="M2017" i="18" s="1"/>
  <c r="K2022" i="18"/>
  <c r="L2022" i="18" s="1"/>
  <c r="M2022" i="18" s="1"/>
  <c r="K2027" i="18"/>
  <c r="L2027" i="18" s="1"/>
  <c r="M2027" i="18" s="1"/>
  <c r="K2033" i="18"/>
  <c r="L2033" i="18" s="1"/>
  <c r="M2033" i="18" s="1"/>
  <c r="K2038" i="18"/>
  <c r="L2038" i="18" s="1"/>
  <c r="M2038" i="18" s="1"/>
  <c r="K2043" i="18"/>
  <c r="L2043" i="18" s="1"/>
  <c r="M2043" i="18" s="1"/>
  <c r="K2049" i="18"/>
  <c r="L2049" i="18" s="1"/>
  <c r="M2049" i="18" s="1"/>
  <c r="K2054" i="18"/>
  <c r="L2054" i="18" s="1"/>
  <c r="M2054" i="18" s="1"/>
  <c r="K2059" i="18"/>
  <c r="L2059" i="18" s="1"/>
  <c r="M2059" i="18" s="1"/>
  <c r="K2065" i="18"/>
  <c r="L2065" i="18" s="1"/>
  <c r="M2065" i="18" s="1"/>
  <c r="K2070" i="18"/>
  <c r="L2070" i="18" s="1"/>
  <c r="M2070" i="18" s="1"/>
  <c r="K2075" i="18"/>
  <c r="L2075" i="18" s="1"/>
  <c r="M2075" i="18" s="1"/>
  <c r="K2081" i="18"/>
  <c r="L2081" i="18" s="1"/>
  <c r="M2081" i="18" s="1"/>
  <c r="K2086" i="18"/>
  <c r="L2086" i="18" s="1"/>
  <c r="M2086" i="18" s="1"/>
  <c r="K2091" i="18"/>
  <c r="L2091" i="18" s="1"/>
  <c r="M2091" i="18" s="1"/>
  <c r="K2097" i="18"/>
  <c r="L2097" i="18" s="1"/>
  <c r="M2097" i="18" s="1"/>
  <c r="K2102" i="18"/>
  <c r="L2102" i="18" s="1"/>
  <c r="M2102" i="18" s="1"/>
  <c r="K2107" i="18"/>
  <c r="L2107" i="18" s="1"/>
  <c r="M2107" i="18" s="1"/>
  <c r="K2113" i="18"/>
  <c r="L2113" i="18" s="1"/>
  <c r="M2113" i="18" s="1"/>
  <c r="K2118" i="18"/>
  <c r="L2118" i="18" s="1"/>
  <c r="M2118" i="18" s="1"/>
  <c r="K2123" i="18"/>
  <c r="L2123" i="18" s="1"/>
  <c r="M2123" i="18" s="1"/>
  <c r="K2129" i="18"/>
  <c r="L2129" i="18" s="1"/>
  <c r="M2129" i="18" s="1"/>
  <c r="K2134" i="18"/>
  <c r="L2134" i="18" s="1"/>
  <c r="M2134" i="18" s="1"/>
  <c r="K2139" i="18"/>
  <c r="L2139" i="18" s="1"/>
  <c r="M2139" i="18" s="1"/>
  <c r="K2144" i="18"/>
  <c r="L2144" i="18" s="1"/>
  <c r="M2144" i="18" s="1"/>
  <c r="K2148" i="18"/>
  <c r="L2148" i="18" s="1"/>
  <c r="M2148" i="18" s="1"/>
  <c r="K2152" i="18"/>
  <c r="L2152" i="18" s="1"/>
  <c r="M2152" i="18" s="1"/>
  <c r="K2156" i="18"/>
  <c r="L2156" i="18" s="1"/>
  <c r="M2156" i="18" s="1"/>
  <c r="K2160" i="18"/>
  <c r="L2160" i="18" s="1"/>
  <c r="M2160" i="18" s="1"/>
  <c r="K2164" i="18"/>
  <c r="L2164" i="18" s="1"/>
  <c r="M2164" i="18" s="1"/>
  <c r="K2168" i="18"/>
  <c r="L2168" i="18" s="1"/>
  <c r="M2168" i="18" s="1"/>
  <c r="K2172" i="18"/>
  <c r="L2172" i="18" s="1"/>
  <c r="M2172" i="18" s="1"/>
  <c r="K2176" i="18"/>
  <c r="L2176" i="18" s="1"/>
  <c r="M2176" i="18" s="1"/>
  <c r="K2180" i="18"/>
  <c r="L2180" i="18" s="1"/>
  <c r="M2180" i="18" s="1"/>
  <c r="K2184" i="18"/>
  <c r="L2184" i="18" s="1"/>
  <c r="M2184" i="18" s="1"/>
  <c r="K2188" i="18"/>
  <c r="L2188" i="18" s="1"/>
  <c r="M2188" i="18" s="1"/>
  <c r="K2192" i="18"/>
  <c r="L2192" i="18" s="1"/>
  <c r="M2192" i="18" s="1"/>
  <c r="K2196" i="18"/>
  <c r="L2196" i="18" s="1"/>
  <c r="M2196" i="18" s="1"/>
  <c r="K2200" i="18"/>
  <c r="L2200" i="18" s="1"/>
  <c r="M2200" i="18" s="1"/>
  <c r="K2204" i="18"/>
  <c r="L2204" i="18" s="1"/>
  <c r="M2204" i="18" s="1"/>
  <c r="K2208" i="18"/>
  <c r="L2208" i="18" s="1"/>
  <c r="M2208" i="18" s="1"/>
  <c r="K2212" i="18"/>
  <c r="L2212" i="18" s="1"/>
  <c r="M2212" i="18" s="1"/>
  <c r="K2216" i="18"/>
  <c r="L2216" i="18" s="1"/>
  <c r="M2216" i="18" s="1"/>
  <c r="K2220" i="18"/>
  <c r="L2220" i="18" s="1"/>
  <c r="M2220" i="18" s="1"/>
  <c r="K2224" i="18"/>
  <c r="L2224" i="18" s="1"/>
  <c r="M2224" i="18" s="1"/>
  <c r="K2228" i="18"/>
  <c r="L2228" i="18" s="1"/>
  <c r="M2228" i="18" s="1"/>
  <c r="K2232" i="18"/>
  <c r="L2232" i="18" s="1"/>
  <c r="M2232" i="18" s="1"/>
  <c r="K2236" i="18"/>
  <c r="L2236" i="18" s="1"/>
  <c r="M2236" i="18" s="1"/>
  <c r="K2240" i="18"/>
  <c r="L2240" i="18" s="1"/>
  <c r="M2240" i="18" s="1"/>
  <c r="K2244" i="18"/>
  <c r="L2244" i="18" s="1"/>
  <c r="M2244" i="18" s="1"/>
  <c r="K2248" i="18"/>
  <c r="L2248" i="18" s="1"/>
  <c r="M2248" i="18" s="1"/>
  <c r="K2252" i="18"/>
  <c r="L2252" i="18" s="1"/>
  <c r="M2252" i="18" s="1"/>
  <c r="K2256" i="18"/>
  <c r="L2256" i="18" s="1"/>
  <c r="M2256" i="18" s="1"/>
  <c r="K2260" i="18"/>
  <c r="L2260" i="18" s="1"/>
  <c r="M2260" i="18" s="1"/>
  <c r="K2264" i="18"/>
  <c r="L2264" i="18" s="1"/>
  <c r="M2264" i="18" s="1"/>
  <c r="K2268" i="18"/>
  <c r="L2268" i="18" s="1"/>
  <c r="M2268" i="18" s="1"/>
  <c r="K2272" i="18"/>
  <c r="L2272" i="18" s="1"/>
  <c r="M2272" i="18" s="1"/>
  <c r="K2276" i="18"/>
  <c r="L2276" i="18" s="1"/>
  <c r="M2276" i="18" s="1"/>
  <c r="K2280" i="18"/>
  <c r="L2280" i="18" s="1"/>
  <c r="M2280" i="18" s="1"/>
  <c r="K2284" i="18"/>
  <c r="L2284" i="18" s="1"/>
  <c r="M2284" i="18" s="1"/>
  <c r="K2288" i="18"/>
  <c r="L2288" i="18" s="1"/>
  <c r="M2288" i="18" s="1"/>
  <c r="K2292" i="18"/>
  <c r="L2292" i="18" s="1"/>
  <c r="M2292" i="18" s="1"/>
  <c r="K2296" i="18"/>
  <c r="L2296" i="18" s="1"/>
  <c r="M2296" i="18" s="1"/>
  <c r="K2300" i="18"/>
  <c r="L2300" i="18" s="1"/>
  <c r="M2300" i="18" s="1"/>
  <c r="K2304" i="18"/>
  <c r="L2304" i="18" s="1"/>
  <c r="M2304" i="18" s="1"/>
  <c r="K2308" i="18"/>
  <c r="L2308" i="18" s="1"/>
  <c r="M2308" i="18" s="1"/>
  <c r="K2312" i="18"/>
  <c r="L2312" i="18" s="1"/>
  <c r="M2312" i="18" s="1"/>
  <c r="K43" i="18"/>
  <c r="L43" i="18" s="1"/>
  <c r="M43" i="18" s="1"/>
  <c r="K98" i="18"/>
  <c r="L98" i="18" s="1"/>
  <c r="M98" i="18" s="1"/>
  <c r="K157" i="18"/>
  <c r="L157" i="18" s="1"/>
  <c r="M157" i="18" s="1"/>
  <c r="K214" i="18"/>
  <c r="L214" i="18" s="1"/>
  <c r="M214" i="18" s="1"/>
  <c r="K269" i="18"/>
  <c r="L269" i="18" s="1"/>
  <c r="M269" i="18" s="1"/>
  <c r="K327" i="18"/>
  <c r="L327" i="18" s="1"/>
  <c r="M327" i="18" s="1"/>
  <c r="K376" i="18"/>
  <c r="L376" i="18" s="1"/>
  <c r="M376" i="18" s="1"/>
  <c r="K417" i="18"/>
  <c r="L417" i="18" s="1"/>
  <c r="M417" i="18" s="1"/>
  <c r="K453" i="18"/>
  <c r="L453" i="18" s="1"/>
  <c r="M453" i="18" s="1"/>
  <c r="K66" i="18"/>
  <c r="L66" i="18" s="1"/>
  <c r="M66" i="18" s="1"/>
  <c r="K182" i="18"/>
  <c r="L182" i="18" s="1"/>
  <c r="M182" i="18" s="1"/>
  <c r="K295" i="18"/>
  <c r="L295" i="18" s="1"/>
  <c r="M295" i="18" s="1"/>
  <c r="K393" i="18"/>
  <c r="L393" i="18" s="1"/>
  <c r="M393" i="18" s="1"/>
  <c r="K465" i="18"/>
  <c r="L465" i="18" s="1"/>
  <c r="M465" i="18" s="1"/>
  <c r="K496" i="18"/>
  <c r="L496" i="18" s="1"/>
  <c r="M496" i="18" s="1"/>
  <c r="K535" i="18"/>
  <c r="L535" i="18" s="1"/>
  <c r="M535" i="18" s="1"/>
  <c r="K565" i="18"/>
  <c r="L565" i="18" s="1"/>
  <c r="M565" i="18" s="1"/>
  <c r="K588" i="18"/>
  <c r="L588" i="18" s="1"/>
  <c r="M588" i="18" s="1"/>
  <c r="K620" i="18"/>
  <c r="L620" i="18" s="1"/>
  <c r="M620" i="18" s="1"/>
  <c r="K651" i="18"/>
  <c r="L651" i="18" s="1"/>
  <c r="M651" i="18" s="1"/>
  <c r="K673" i="18"/>
  <c r="L673" i="18" s="1"/>
  <c r="M673" i="18" s="1"/>
  <c r="K705" i="18"/>
  <c r="L705" i="18" s="1"/>
  <c r="M705" i="18" s="1"/>
  <c r="K736" i="18"/>
  <c r="L736" i="18" s="1"/>
  <c r="M736" i="18" s="1"/>
  <c r="K759" i="18"/>
  <c r="L759" i="18" s="1"/>
  <c r="M759" i="18" s="1"/>
  <c r="K791" i="18"/>
  <c r="L791" i="18" s="1"/>
  <c r="M791" i="18" s="1"/>
  <c r="K821" i="18"/>
  <c r="L821" i="18" s="1"/>
  <c r="M821" i="18" s="1"/>
  <c r="K844" i="18"/>
  <c r="L844" i="18" s="1"/>
  <c r="M844" i="18" s="1"/>
  <c r="K876" i="18"/>
  <c r="L876" i="18" s="1"/>
  <c r="M876" i="18" s="1"/>
  <c r="K907" i="18"/>
  <c r="L907" i="18" s="1"/>
  <c r="M907" i="18" s="1"/>
  <c r="K929" i="18"/>
  <c r="L929" i="18" s="1"/>
  <c r="M929" i="18" s="1"/>
  <c r="K961" i="18"/>
  <c r="L961" i="18" s="1"/>
  <c r="M961" i="18" s="1"/>
  <c r="K986" i="18"/>
  <c r="L986" i="18" s="1"/>
  <c r="M986" i="18" s="1"/>
  <c r="K1003" i="18"/>
  <c r="L1003" i="18" s="1"/>
  <c r="M1003" i="18" s="1"/>
  <c r="K1027" i="18"/>
  <c r="L1027" i="18" s="1"/>
  <c r="M1027" i="18" s="1"/>
  <c r="K1043" i="18"/>
  <c r="L1043" i="18" s="1"/>
  <c r="M1043" i="18" s="1"/>
  <c r="K1056" i="18"/>
  <c r="L1056" i="18" s="1"/>
  <c r="M1056" i="18" s="1"/>
  <c r="K1067" i="18"/>
  <c r="L1067" i="18" s="1"/>
  <c r="M1067" i="18" s="1"/>
  <c r="K1075" i="18"/>
  <c r="L1075" i="18" s="1"/>
  <c r="M1075" i="18" s="1"/>
  <c r="K1084" i="18"/>
  <c r="L1084" i="18" s="1"/>
  <c r="M1084" i="18" s="1"/>
  <c r="K1095" i="18"/>
  <c r="L1095" i="18" s="1"/>
  <c r="M1095" i="18" s="1"/>
  <c r="K1104" i="18"/>
  <c r="L1104" i="18" s="1"/>
  <c r="M1104" i="18" s="1"/>
  <c r="K1112" i="18"/>
  <c r="L1112" i="18" s="1"/>
  <c r="M1112" i="18" s="1"/>
  <c r="K1123" i="18"/>
  <c r="L1123" i="18" s="1"/>
  <c r="M1123" i="18" s="1"/>
  <c r="K1132" i="18"/>
  <c r="L1132" i="18" s="1"/>
  <c r="M1132" i="18" s="1"/>
  <c r="K1141" i="18"/>
  <c r="L1141" i="18" s="1"/>
  <c r="M1141" i="18" s="1"/>
  <c r="K1149" i="18"/>
  <c r="L1149" i="18" s="1"/>
  <c r="M1149" i="18" s="1"/>
  <c r="K1155" i="18"/>
  <c r="L1155" i="18" s="1"/>
  <c r="M1155" i="18" s="1"/>
  <c r="K1162" i="18"/>
  <c r="L1162" i="18" s="1"/>
  <c r="M1162" i="18" s="1"/>
  <c r="K1170" i="18"/>
  <c r="L1170" i="18" s="1"/>
  <c r="M1170" i="18" s="1"/>
  <c r="K1177" i="18"/>
  <c r="L1177" i="18" s="1"/>
  <c r="M1177" i="18" s="1"/>
  <c r="K1183" i="18"/>
  <c r="L1183" i="18" s="1"/>
  <c r="M1183" i="18" s="1"/>
  <c r="K1191" i="18"/>
  <c r="L1191" i="18" s="1"/>
  <c r="M1191" i="18" s="1"/>
  <c r="K1198" i="18"/>
  <c r="L1198" i="18" s="1"/>
  <c r="M1198" i="18" s="1"/>
  <c r="K1205" i="18"/>
  <c r="L1205" i="18" s="1"/>
  <c r="M1205" i="18" s="1"/>
  <c r="K1213" i="18"/>
  <c r="L1213" i="18" s="1"/>
  <c r="M1213" i="18" s="1"/>
  <c r="K1219" i="18"/>
  <c r="L1219" i="18" s="1"/>
  <c r="M1219" i="18" s="1"/>
  <c r="K1226" i="18"/>
  <c r="L1226" i="18" s="1"/>
  <c r="M1226" i="18" s="1"/>
  <c r="K1234" i="18"/>
  <c r="L1234" i="18" s="1"/>
  <c r="M1234" i="18" s="1"/>
  <c r="K1241" i="18"/>
  <c r="L1241" i="18" s="1"/>
  <c r="M1241" i="18" s="1"/>
  <c r="K1247" i="18"/>
  <c r="L1247" i="18" s="1"/>
  <c r="M1247" i="18" s="1"/>
  <c r="K1255" i="18"/>
  <c r="L1255" i="18" s="1"/>
  <c r="M1255" i="18" s="1"/>
  <c r="K1262" i="18"/>
  <c r="L1262" i="18" s="1"/>
  <c r="M1262" i="18" s="1"/>
  <c r="K1269" i="18"/>
  <c r="L1269" i="18" s="1"/>
  <c r="M1269" i="18" s="1"/>
  <c r="K1277" i="18"/>
  <c r="L1277" i="18" s="1"/>
  <c r="M1277" i="18" s="1"/>
  <c r="K1283" i="18"/>
  <c r="L1283" i="18" s="1"/>
  <c r="M1283" i="18" s="1"/>
  <c r="K1290" i="18"/>
  <c r="L1290" i="18" s="1"/>
  <c r="M1290" i="18" s="1"/>
  <c r="K1298" i="18"/>
  <c r="L1298" i="18" s="1"/>
  <c r="M1298" i="18" s="1"/>
  <c r="K1305" i="18"/>
  <c r="L1305" i="18" s="1"/>
  <c r="M1305" i="18" s="1"/>
  <c r="K1311" i="18"/>
  <c r="L1311" i="18" s="1"/>
  <c r="M1311" i="18" s="1"/>
  <c r="K1319" i="18"/>
  <c r="L1319" i="18" s="1"/>
  <c r="M1319" i="18" s="1"/>
  <c r="K1326" i="18"/>
  <c r="L1326" i="18" s="1"/>
  <c r="M1326" i="18" s="1"/>
  <c r="K1333" i="18"/>
  <c r="L1333" i="18" s="1"/>
  <c r="M1333" i="18" s="1"/>
  <c r="K1341" i="18"/>
  <c r="L1341" i="18" s="1"/>
  <c r="M1341" i="18" s="1"/>
  <c r="K1347" i="18"/>
  <c r="L1347" i="18" s="1"/>
  <c r="M1347" i="18" s="1"/>
  <c r="K1354" i="18"/>
  <c r="L1354" i="18" s="1"/>
  <c r="M1354" i="18" s="1"/>
  <c r="K1362" i="18"/>
  <c r="L1362" i="18" s="1"/>
  <c r="M1362" i="18" s="1"/>
  <c r="K1369" i="18"/>
  <c r="L1369" i="18" s="1"/>
  <c r="M1369" i="18" s="1"/>
  <c r="K1375" i="18"/>
  <c r="L1375" i="18" s="1"/>
  <c r="M1375" i="18" s="1"/>
  <c r="K1383" i="18"/>
  <c r="L1383" i="18" s="1"/>
  <c r="M1383" i="18" s="1"/>
  <c r="K1390" i="18"/>
  <c r="L1390" i="18" s="1"/>
  <c r="M1390" i="18" s="1"/>
  <c r="K1397" i="18"/>
  <c r="L1397" i="18" s="1"/>
  <c r="M1397" i="18" s="1"/>
  <c r="K1405" i="18"/>
  <c r="L1405" i="18" s="1"/>
  <c r="M1405" i="18" s="1"/>
  <c r="K1411" i="18"/>
  <c r="L1411" i="18" s="1"/>
  <c r="M1411" i="18" s="1"/>
  <c r="K1418" i="18"/>
  <c r="L1418" i="18" s="1"/>
  <c r="M1418" i="18" s="1"/>
  <c r="K1426" i="18"/>
  <c r="L1426" i="18" s="1"/>
  <c r="M1426" i="18" s="1"/>
  <c r="K1433" i="18"/>
  <c r="L1433" i="18" s="1"/>
  <c r="M1433" i="18" s="1"/>
  <c r="K1439" i="18"/>
  <c r="L1439" i="18" s="1"/>
  <c r="M1439" i="18" s="1"/>
  <c r="K1447" i="18"/>
  <c r="L1447" i="18" s="1"/>
  <c r="M1447" i="18" s="1"/>
  <c r="K1454" i="18"/>
  <c r="L1454" i="18" s="1"/>
  <c r="M1454" i="18" s="1"/>
  <c r="K1461" i="18"/>
  <c r="L1461" i="18" s="1"/>
  <c r="M1461" i="18" s="1"/>
  <c r="K1469" i="18"/>
  <c r="L1469" i="18" s="1"/>
  <c r="M1469" i="18" s="1"/>
  <c r="K1475" i="18"/>
  <c r="L1475" i="18" s="1"/>
  <c r="M1475" i="18" s="1"/>
  <c r="K1482" i="18"/>
  <c r="L1482" i="18" s="1"/>
  <c r="M1482" i="18" s="1"/>
  <c r="K1490" i="18"/>
  <c r="L1490" i="18" s="1"/>
  <c r="M1490" i="18" s="1"/>
  <c r="K1497" i="18"/>
  <c r="L1497" i="18" s="1"/>
  <c r="M1497" i="18" s="1"/>
  <c r="K1503" i="18"/>
  <c r="L1503" i="18" s="1"/>
  <c r="M1503" i="18" s="1"/>
  <c r="K1511" i="18"/>
  <c r="L1511" i="18" s="1"/>
  <c r="M1511" i="18" s="1"/>
  <c r="K1518" i="18"/>
  <c r="L1518" i="18" s="1"/>
  <c r="M1518" i="18" s="1"/>
  <c r="K1525" i="18"/>
  <c r="L1525" i="18" s="1"/>
  <c r="M1525" i="18" s="1"/>
  <c r="K1533" i="18"/>
  <c r="L1533" i="18" s="1"/>
  <c r="M1533" i="18" s="1"/>
  <c r="K1539" i="18"/>
  <c r="L1539" i="18" s="1"/>
  <c r="M1539" i="18" s="1"/>
  <c r="K1546" i="18"/>
  <c r="L1546" i="18" s="1"/>
  <c r="M1546" i="18" s="1"/>
  <c r="K1554" i="18"/>
  <c r="L1554" i="18" s="1"/>
  <c r="M1554" i="18" s="1"/>
  <c r="K1561" i="18"/>
  <c r="L1561" i="18" s="1"/>
  <c r="M1561" i="18" s="1"/>
  <c r="K1567" i="18"/>
  <c r="L1567" i="18" s="1"/>
  <c r="M1567" i="18" s="1"/>
  <c r="K1575" i="18"/>
  <c r="L1575" i="18" s="1"/>
  <c r="M1575" i="18" s="1"/>
  <c r="K1582" i="18"/>
  <c r="L1582" i="18" s="1"/>
  <c r="M1582" i="18" s="1"/>
  <c r="K1589" i="18"/>
  <c r="L1589" i="18" s="1"/>
  <c r="M1589" i="18" s="1"/>
  <c r="K1597" i="18"/>
  <c r="L1597" i="18" s="1"/>
  <c r="M1597" i="18" s="1"/>
  <c r="K1603" i="18"/>
  <c r="L1603" i="18" s="1"/>
  <c r="M1603" i="18" s="1"/>
  <c r="K1610" i="18"/>
  <c r="L1610" i="18" s="1"/>
  <c r="M1610" i="18" s="1"/>
  <c r="K1618" i="18"/>
  <c r="L1618" i="18" s="1"/>
  <c r="M1618" i="18" s="1"/>
  <c r="K1625" i="18"/>
  <c r="L1625" i="18" s="1"/>
  <c r="M1625" i="18" s="1"/>
  <c r="K1631" i="18"/>
  <c r="L1631" i="18" s="1"/>
  <c r="M1631" i="18" s="1"/>
  <c r="K1639" i="18"/>
  <c r="L1639" i="18" s="1"/>
  <c r="M1639" i="18" s="1"/>
  <c r="K1646" i="18"/>
  <c r="L1646" i="18" s="1"/>
  <c r="M1646" i="18" s="1"/>
  <c r="K1653" i="18"/>
  <c r="L1653" i="18" s="1"/>
  <c r="M1653" i="18" s="1"/>
  <c r="K1661" i="18"/>
  <c r="L1661" i="18" s="1"/>
  <c r="M1661" i="18" s="1"/>
  <c r="K1667" i="18"/>
  <c r="L1667" i="18" s="1"/>
  <c r="M1667" i="18" s="1"/>
  <c r="K1674" i="18"/>
  <c r="L1674" i="18" s="1"/>
  <c r="M1674" i="18" s="1"/>
  <c r="K1682" i="18"/>
  <c r="L1682" i="18" s="1"/>
  <c r="M1682" i="18" s="1"/>
  <c r="K1689" i="18"/>
  <c r="L1689" i="18" s="1"/>
  <c r="M1689" i="18" s="1"/>
  <c r="K1695" i="18"/>
  <c r="L1695" i="18" s="1"/>
  <c r="M1695" i="18" s="1"/>
  <c r="K1703" i="18"/>
  <c r="L1703" i="18" s="1"/>
  <c r="M1703" i="18" s="1"/>
  <c r="K1710" i="18"/>
  <c r="L1710" i="18" s="1"/>
  <c r="M1710" i="18" s="1"/>
  <c r="K1717" i="18"/>
  <c r="L1717" i="18" s="1"/>
  <c r="M1717" i="18" s="1"/>
  <c r="K1725" i="18"/>
  <c r="L1725" i="18" s="1"/>
  <c r="M1725" i="18" s="1"/>
  <c r="K1731" i="18"/>
  <c r="L1731" i="18" s="1"/>
  <c r="M1731" i="18" s="1"/>
  <c r="K1738" i="18"/>
  <c r="L1738" i="18" s="1"/>
  <c r="M1738" i="18" s="1"/>
  <c r="K1746" i="18"/>
  <c r="L1746" i="18" s="1"/>
  <c r="M1746" i="18" s="1"/>
  <c r="K1753" i="18"/>
  <c r="L1753" i="18" s="1"/>
  <c r="M1753" i="18" s="1"/>
  <c r="K1759" i="18"/>
  <c r="L1759" i="18" s="1"/>
  <c r="M1759" i="18" s="1"/>
  <c r="K1767" i="18"/>
  <c r="L1767" i="18" s="1"/>
  <c r="M1767" i="18" s="1"/>
  <c r="K1774" i="18"/>
  <c r="L1774" i="18" s="1"/>
  <c r="M1774" i="18" s="1"/>
  <c r="K1781" i="18"/>
  <c r="L1781" i="18" s="1"/>
  <c r="M1781" i="18" s="1"/>
  <c r="K1789" i="18"/>
  <c r="L1789" i="18" s="1"/>
  <c r="M1789" i="18" s="1"/>
  <c r="K1795" i="18"/>
  <c r="L1795" i="18" s="1"/>
  <c r="M1795" i="18" s="1"/>
  <c r="K1802" i="18"/>
  <c r="L1802" i="18" s="1"/>
  <c r="M1802" i="18" s="1"/>
  <c r="K1810" i="18"/>
  <c r="L1810" i="18" s="1"/>
  <c r="K1817" i="18"/>
  <c r="L1817" i="18" s="1"/>
  <c r="M1817" i="18" s="1"/>
  <c r="K1823" i="18"/>
  <c r="L1823" i="18" s="1"/>
  <c r="M1823" i="18" s="1"/>
  <c r="K1831" i="18"/>
  <c r="L1831" i="18" s="1"/>
  <c r="M1831" i="18" s="1"/>
  <c r="K1838" i="18"/>
  <c r="L1838" i="18" s="1"/>
  <c r="M1838" i="18" s="1"/>
  <c r="K1845" i="18"/>
  <c r="L1845" i="18" s="1"/>
  <c r="M1845" i="18" s="1"/>
  <c r="K1853" i="18"/>
  <c r="L1853" i="18" s="1"/>
  <c r="M1853" i="18" s="1"/>
  <c r="K1859" i="18"/>
  <c r="L1859" i="18" s="1"/>
  <c r="M1859" i="18" s="1"/>
  <c r="K1866" i="18"/>
  <c r="L1866" i="18" s="1"/>
  <c r="M1866" i="18" s="1"/>
  <c r="K1874" i="18"/>
  <c r="L1874" i="18" s="1"/>
  <c r="M1874" i="18" s="1"/>
  <c r="K1881" i="18"/>
  <c r="L1881" i="18" s="1"/>
  <c r="M1881" i="18" s="1"/>
  <c r="K1887" i="18"/>
  <c r="L1887" i="18" s="1"/>
  <c r="M1887" i="18" s="1"/>
  <c r="K1895" i="18"/>
  <c r="L1895" i="18" s="1"/>
  <c r="M1895" i="18" s="1"/>
  <c r="K1902" i="18"/>
  <c r="L1902" i="18" s="1"/>
  <c r="M1902" i="18" s="1"/>
  <c r="K1909" i="18"/>
  <c r="L1909" i="18" s="1"/>
  <c r="M1909" i="18" s="1"/>
  <c r="K1917" i="18"/>
  <c r="L1917" i="18" s="1"/>
  <c r="M1917" i="18" s="1"/>
  <c r="K1923" i="18"/>
  <c r="L1923" i="18" s="1"/>
  <c r="M1923" i="18" s="1"/>
  <c r="K1930" i="18"/>
  <c r="L1930" i="18" s="1"/>
  <c r="M1930" i="18" s="1"/>
  <c r="K1938" i="18"/>
  <c r="L1938" i="18" s="1"/>
  <c r="M1938" i="18" s="1"/>
  <c r="K1945" i="18"/>
  <c r="L1945" i="18" s="1"/>
  <c r="M1945" i="18" s="1"/>
  <c r="K1951" i="18"/>
  <c r="L1951" i="18" s="1"/>
  <c r="M1951" i="18" s="1"/>
  <c r="K1959" i="18"/>
  <c r="L1959" i="18" s="1"/>
  <c r="M1959" i="18" s="1"/>
  <c r="K1966" i="18"/>
  <c r="L1966" i="18" s="1"/>
  <c r="M1966" i="18" s="1"/>
  <c r="K1973" i="18"/>
  <c r="L1973" i="18" s="1"/>
  <c r="M1973" i="18" s="1"/>
  <c r="K1981" i="18"/>
  <c r="L1981" i="18" s="1"/>
  <c r="M1981" i="18" s="1"/>
  <c r="K1987" i="18"/>
  <c r="L1987" i="18" s="1"/>
  <c r="M1987" i="18" s="1"/>
  <c r="K1994" i="18"/>
  <c r="L1994" i="18" s="1"/>
  <c r="M1994" i="18" s="1"/>
  <c r="K2002" i="18"/>
  <c r="L2002" i="18" s="1"/>
  <c r="M2002" i="18" s="1"/>
  <c r="K2009" i="18"/>
  <c r="L2009" i="18" s="1"/>
  <c r="M2009" i="18" s="1"/>
  <c r="K2015" i="18"/>
  <c r="L2015" i="18" s="1"/>
  <c r="M2015" i="18" s="1"/>
  <c r="K2023" i="18"/>
  <c r="L2023" i="18" s="1"/>
  <c r="M2023" i="18" s="1"/>
  <c r="K2030" i="18"/>
  <c r="L2030" i="18" s="1"/>
  <c r="M2030" i="18" s="1"/>
  <c r="K2037" i="18"/>
  <c r="L2037" i="18" s="1"/>
  <c r="M2037" i="18" s="1"/>
  <c r="K2045" i="18"/>
  <c r="L2045" i="18" s="1"/>
  <c r="M2045" i="18" s="1"/>
  <c r="K2051" i="18"/>
  <c r="L2051" i="18" s="1"/>
  <c r="M2051" i="18" s="1"/>
  <c r="K2058" i="18"/>
  <c r="L2058" i="18" s="1"/>
  <c r="M2058" i="18" s="1"/>
  <c r="K2066" i="18"/>
  <c r="L2066" i="18" s="1"/>
  <c r="M2066" i="18" s="1"/>
  <c r="K2073" i="18"/>
  <c r="L2073" i="18" s="1"/>
  <c r="M2073" i="18" s="1"/>
  <c r="K2079" i="18"/>
  <c r="L2079" i="18" s="1"/>
  <c r="M2079" i="18" s="1"/>
  <c r="K2087" i="18"/>
  <c r="L2087" i="18" s="1"/>
  <c r="M2087" i="18" s="1"/>
  <c r="K2094" i="18"/>
  <c r="L2094" i="18" s="1"/>
  <c r="M2094" i="18" s="1"/>
  <c r="K2101" i="18"/>
  <c r="L2101" i="18" s="1"/>
  <c r="M2101" i="18" s="1"/>
  <c r="K2109" i="18"/>
  <c r="L2109" i="18" s="1"/>
  <c r="M2109" i="18" s="1"/>
  <c r="K2115" i="18"/>
  <c r="L2115" i="18" s="1"/>
  <c r="M2115" i="18" s="1"/>
  <c r="K2122" i="18"/>
  <c r="L2122" i="18" s="1"/>
  <c r="M2122" i="18" s="1"/>
  <c r="K2130" i="18"/>
  <c r="L2130" i="18" s="1"/>
  <c r="M2130" i="18" s="1"/>
  <c r="K2137" i="18"/>
  <c r="L2137" i="18" s="1"/>
  <c r="M2137" i="18" s="1"/>
  <c r="K2143" i="18"/>
  <c r="L2143" i="18" s="1"/>
  <c r="M2143" i="18" s="1"/>
  <c r="K2149" i="18"/>
  <c r="L2149" i="18" s="1"/>
  <c r="M2149" i="18" s="1"/>
  <c r="K2154" i="18"/>
  <c r="L2154" i="18" s="1"/>
  <c r="M2154" i="18" s="1"/>
  <c r="K2159" i="18"/>
  <c r="L2159" i="18" s="1"/>
  <c r="M2159" i="18" s="1"/>
  <c r="K2165" i="18"/>
  <c r="L2165" i="18" s="1"/>
  <c r="M2165" i="18" s="1"/>
  <c r="K2170" i="18"/>
  <c r="L2170" i="18" s="1"/>
  <c r="M2170" i="18" s="1"/>
  <c r="K2175" i="18"/>
  <c r="L2175" i="18" s="1"/>
  <c r="M2175" i="18" s="1"/>
  <c r="K2181" i="18"/>
  <c r="L2181" i="18" s="1"/>
  <c r="M2181" i="18" s="1"/>
  <c r="K2186" i="18"/>
  <c r="L2186" i="18" s="1"/>
  <c r="M2186" i="18" s="1"/>
  <c r="K2191" i="18"/>
  <c r="L2191" i="18" s="1"/>
  <c r="M2191" i="18" s="1"/>
  <c r="K2197" i="18"/>
  <c r="L2197" i="18" s="1"/>
  <c r="M2197" i="18" s="1"/>
  <c r="K2202" i="18"/>
  <c r="L2202" i="18" s="1"/>
  <c r="M2202" i="18" s="1"/>
  <c r="K2207" i="18"/>
  <c r="L2207" i="18" s="1"/>
  <c r="M2207" i="18" s="1"/>
  <c r="K2213" i="18"/>
  <c r="L2213" i="18" s="1"/>
  <c r="M2213" i="18" s="1"/>
  <c r="K2218" i="18"/>
  <c r="L2218" i="18" s="1"/>
  <c r="M2218" i="18" s="1"/>
  <c r="K2223" i="18"/>
  <c r="L2223" i="18" s="1"/>
  <c r="M2223" i="18" s="1"/>
  <c r="K2229" i="18"/>
  <c r="L2229" i="18" s="1"/>
  <c r="M2229" i="18" s="1"/>
  <c r="K2234" i="18"/>
  <c r="L2234" i="18" s="1"/>
  <c r="M2234" i="18" s="1"/>
  <c r="K2239" i="18"/>
  <c r="L2239" i="18" s="1"/>
  <c r="M2239" i="18" s="1"/>
  <c r="K2245" i="18"/>
  <c r="L2245" i="18" s="1"/>
  <c r="M2245" i="18" s="1"/>
  <c r="K2250" i="18"/>
  <c r="L2250" i="18" s="1"/>
  <c r="M2250" i="18" s="1"/>
  <c r="K2255" i="18"/>
  <c r="L2255" i="18" s="1"/>
  <c r="M2255" i="18" s="1"/>
  <c r="K2261" i="18"/>
  <c r="L2261" i="18" s="1"/>
  <c r="M2261" i="18" s="1"/>
  <c r="K2266" i="18"/>
  <c r="L2266" i="18" s="1"/>
  <c r="M2266" i="18" s="1"/>
  <c r="K2271" i="18"/>
  <c r="L2271" i="18" s="1"/>
  <c r="M2271" i="18" s="1"/>
  <c r="K2277" i="18"/>
  <c r="L2277" i="18" s="1"/>
  <c r="M2277" i="18" s="1"/>
  <c r="K2282" i="18"/>
  <c r="L2282" i="18" s="1"/>
  <c r="M2282" i="18" s="1"/>
  <c r="K2287" i="18"/>
  <c r="L2287" i="18" s="1"/>
  <c r="M2287" i="18" s="1"/>
  <c r="K2293" i="18"/>
  <c r="L2293" i="18" s="1"/>
  <c r="M2293" i="18" s="1"/>
  <c r="K2298" i="18"/>
  <c r="L2298" i="18" s="1"/>
  <c r="M2298" i="18" s="1"/>
  <c r="K2303" i="18"/>
  <c r="L2303" i="18" s="1"/>
  <c r="M2303" i="18" s="1"/>
  <c r="K2309" i="18"/>
  <c r="L2309" i="18" s="1"/>
  <c r="M2309" i="18" s="1"/>
  <c r="K2314" i="18"/>
  <c r="L2314" i="18" s="1"/>
  <c r="M2314" i="18" s="1"/>
  <c r="K71" i="18"/>
  <c r="L71" i="18" s="1"/>
  <c r="M71" i="18" s="1"/>
  <c r="K183" i="18"/>
  <c r="L183" i="18" s="1"/>
  <c r="M183" i="18" s="1"/>
  <c r="K299" i="18"/>
  <c r="L299" i="18" s="1"/>
  <c r="M299" i="18" s="1"/>
  <c r="K397" i="18"/>
  <c r="L397" i="18" s="1"/>
  <c r="M397" i="18" s="1"/>
  <c r="K466" i="18"/>
  <c r="L466" i="18" s="1"/>
  <c r="M466" i="18" s="1"/>
  <c r="K509" i="18"/>
  <c r="L509" i="18" s="1"/>
  <c r="M509" i="18" s="1"/>
  <c r="K544" i="18"/>
  <c r="L544" i="18" s="1"/>
  <c r="M544" i="18" s="1"/>
  <c r="K567" i="18"/>
  <c r="L567" i="18" s="1"/>
  <c r="M567" i="18" s="1"/>
  <c r="K599" i="18"/>
  <c r="L599" i="18" s="1"/>
  <c r="M599" i="18" s="1"/>
  <c r="K629" i="18"/>
  <c r="L629" i="18" s="1"/>
  <c r="M629" i="18" s="1"/>
  <c r="K652" i="18"/>
  <c r="L652" i="18" s="1"/>
  <c r="M652" i="18" s="1"/>
  <c r="K684" i="18"/>
  <c r="L684" i="18" s="1"/>
  <c r="M684" i="18" s="1"/>
  <c r="K715" i="18"/>
  <c r="L715" i="18" s="1"/>
  <c r="M715" i="18" s="1"/>
  <c r="K737" i="18"/>
  <c r="L737" i="18" s="1"/>
  <c r="M737" i="18" s="1"/>
  <c r="K769" i="18"/>
  <c r="L769" i="18" s="1"/>
  <c r="M769" i="18" s="1"/>
  <c r="K800" i="18"/>
  <c r="L800" i="18" s="1"/>
  <c r="M800" i="18" s="1"/>
  <c r="K823" i="18"/>
  <c r="L823" i="18" s="1"/>
  <c r="M823" i="18" s="1"/>
  <c r="K855" i="18"/>
  <c r="L855" i="18" s="1"/>
  <c r="M855" i="18" s="1"/>
  <c r="K885" i="18"/>
  <c r="L885" i="18" s="1"/>
  <c r="M885" i="18" s="1"/>
  <c r="K908" i="18"/>
  <c r="L908" i="18" s="1"/>
  <c r="M908" i="18" s="1"/>
  <c r="K940" i="18"/>
  <c r="L940" i="18" s="1"/>
  <c r="M940" i="18" s="1"/>
  <c r="K970" i="18"/>
  <c r="L970" i="18" s="1"/>
  <c r="M970" i="18" s="1"/>
  <c r="K987" i="18"/>
  <c r="L987" i="18" s="1"/>
  <c r="M987" i="18" s="1"/>
  <c r="K1011" i="18"/>
  <c r="L1011" i="18" s="1"/>
  <c r="M1011" i="18" s="1"/>
  <c r="K1034" i="18"/>
  <c r="L1034" i="18" s="1"/>
  <c r="M1034" i="18" s="1"/>
  <c r="K1046" i="18"/>
  <c r="L1046" i="18" s="1"/>
  <c r="M1046" i="18" s="1"/>
  <c r="K1059" i="18"/>
  <c r="L1059" i="18" s="1"/>
  <c r="M1059" i="18" s="1"/>
  <c r="K1068" i="18"/>
  <c r="L1068" i="18" s="1"/>
  <c r="M1068" i="18" s="1"/>
  <c r="K1078" i="18"/>
  <c r="L1078" i="18" s="1"/>
  <c r="M1078" i="18" s="1"/>
  <c r="K1088" i="18"/>
  <c r="L1088" i="18" s="1"/>
  <c r="M1088" i="18" s="1"/>
  <c r="K1096" i="18"/>
  <c r="L1096" i="18" s="1"/>
  <c r="M1096" i="18" s="1"/>
  <c r="K1106" i="18"/>
  <c r="L1106" i="18" s="1"/>
  <c r="M1106" i="18" s="1"/>
  <c r="K1116" i="18"/>
  <c r="L1116" i="18" s="1"/>
  <c r="M1116" i="18" s="1"/>
  <c r="K1126" i="18"/>
  <c r="L1126" i="18" s="1"/>
  <c r="M1126" i="18" s="1"/>
  <c r="K1134" i="18"/>
  <c r="L1134" i="18" s="1"/>
  <c r="M1134" i="18" s="1"/>
  <c r="K1143" i="18"/>
  <c r="L1143" i="18" s="1"/>
  <c r="M1143" i="18" s="1"/>
  <c r="K1150" i="18"/>
  <c r="L1150" i="18" s="1"/>
  <c r="M1150" i="18" s="1"/>
  <c r="K1157" i="18"/>
  <c r="L1157" i="18" s="1"/>
  <c r="M1157" i="18" s="1"/>
  <c r="K1165" i="18"/>
  <c r="L1165" i="18" s="1"/>
  <c r="M1165" i="18" s="1"/>
  <c r="K1171" i="18"/>
  <c r="L1171" i="18" s="1"/>
  <c r="M1171" i="18" s="1"/>
  <c r="K1178" i="18"/>
  <c r="L1178" i="18" s="1"/>
  <c r="M1178" i="18" s="1"/>
  <c r="K1186" i="18"/>
  <c r="L1186" i="18" s="1"/>
  <c r="M1186" i="18" s="1"/>
  <c r="K1193" i="18"/>
  <c r="L1193" i="18" s="1"/>
  <c r="M1193" i="18" s="1"/>
  <c r="K1199" i="18"/>
  <c r="L1199" i="18" s="1"/>
  <c r="M1199" i="18" s="1"/>
  <c r="K1207" i="18"/>
  <c r="L1207" i="18" s="1"/>
  <c r="M1207" i="18" s="1"/>
  <c r="K1214" i="18"/>
  <c r="L1214" i="18" s="1"/>
  <c r="M1214" i="18" s="1"/>
  <c r="K1221" i="18"/>
  <c r="L1221" i="18" s="1"/>
  <c r="M1221" i="18" s="1"/>
  <c r="K1229" i="18"/>
  <c r="L1229" i="18" s="1"/>
  <c r="M1229" i="18" s="1"/>
  <c r="K1235" i="18"/>
  <c r="L1235" i="18" s="1"/>
  <c r="M1235" i="18" s="1"/>
  <c r="K1242" i="18"/>
  <c r="L1242" i="18" s="1"/>
  <c r="M1242" i="18" s="1"/>
  <c r="K1250" i="18"/>
  <c r="L1250" i="18" s="1"/>
  <c r="M1250" i="18" s="1"/>
  <c r="K1257" i="18"/>
  <c r="L1257" i="18" s="1"/>
  <c r="M1257" i="18" s="1"/>
  <c r="K1263" i="18"/>
  <c r="L1263" i="18" s="1"/>
  <c r="M1263" i="18" s="1"/>
  <c r="K1271" i="18"/>
  <c r="L1271" i="18" s="1"/>
  <c r="M1271" i="18" s="1"/>
  <c r="K1278" i="18"/>
  <c r="L1278" i="18" s="1"/>
  <c r="M1278" i="18" s="1"/>
  <c r="K1285" i="18"/>
  <c r="L1285" i="18" s="1"/>
  <c r="M1285" i="18" s="1"/>
  <c r="K1293" i="18"/>
  <c r="L1293" i="18" s="1"/>
  <c r="M1293" i="18" s="1"/>
  <c r="K1299" i="18"/>
  <c r="L1299" i="18" s="1"/>
  <c r="M1299" i="18" s="1"/>
  <c r="K1306" i="18"/>
  <c r="L1306" i="18" s="1"/>
  <c r="M1306" i="18" s="1"/>
  <c r="K1314" i="18"/>
  <c r="L1314" i="18" s="1"/>
  <c r="M1314" i="18" s="1"/>
  <c r="K1321" i="18"/>
  <c r="L1321" i="18" s="1"/>
  <c r="M1321" i="18" s="1"/>
  <c r="K1327" i="18"/>
  <c r="L1327" i="18" s="1"/>
  <c r="M1327" i="18" s="1"/>
  <c r="K1335" i="18"/>
  <c r="L1335" i="18" s="1"/>
  <c r="M1335" i="18" s="1"/>
  <c r="K1342" i="18"/>
  <c r="L1342" i="18" s="1"/>
  <c r="M1342" i="18" s="1"/>
  <c r="K1349" i="18"/>
  <c r="L1349" i="18" s="1"/>
  <c r="M1349" i="18" s="1"/>
  <c r="K1357" i="18"/>
  <c r="L1357" i="18" s="1"/>
  <c r="M1357" i="18" s="1"/>
  <c r="K1363" i="18"/>
  <c r="L1363" i="18" s="1"/>
  <c r="M1363" i="18" s="1"/>
  <c r="K1370" i="18"/>
  <c r="L1370" i="18" s="1"/>
  <c r="M1370" i="18" s="1"/>
  <c r="K1378" i="18"/>
  <c r="L1378" i="18" s="1"/>
  <c r="M1378" i="18" s="1"/>
  <c r="K1385" i="18"/>
  <c r="L1385" i="18" s="1"/>
  <c r="M1385" i="18" s="1"/>
  <c r="K1391" i="18"/>
  <c r="L1391" i="18" s="1"/>
  <c r="M1391" i="18" s="1"/>
  <c r="K1399" i="18"/>
  <c r="L1399" i="18" s="1"/>
  <c r="M1399" i="18" s="1"/>
  <c r="K1406" i="18"/>
  <c r="L1406" i="18" s="1"/>
  <c r="M1406" i="18" s="1"/>
  <c r="K1413" i="18"/>
  <c r="L1413" i="18" s="1"/>
  <c r="M1413" i="18" s="1"/>
  <c r="K1421" i="18"/>
  <c r="L1421" i="18" s="1"/>
  <c r="M1421" i="18" s="1"/>
  <c r="K1427" i="18"/>
  <c r="L1427" i="18" s="1"/>
  <c r="M1427" i="18" s="1"/>
  <c r="K1434" i="18"/>
  <c r="L1434" i="18" s="1"/>
  <c r="M1434" i="18" s="1"/>
  <c r="K1442" i="18"/>
  <c r="L1442" i="18" s="1"/>
  <c r="M1442" i="18" s="1"/>
  <c r="K1449" i="18"/>
  <c r="L1449" i="18" s="1"/>
  <c r="M1449" i="18" s="1"/>
  <c r="K1455" i="18"/>
  <c r="L1455" i="18" s="1"/>
  <c r="M1455" i="18" s="1"/>
  <c r="K1463" i="18"/>
  <c r="L1463" i="18" s="1"/>
  <c r="M1463" i="18" s="1"/>
  <c r="K1470" i="18"/>
  <c r="L1470" i="18" s="1"/>
  <c r="M1470" i="18" s="1"/>
  <c r="K1477" i="18"/>
  <c r="L1477" i="18" s="1"/>
  <c r="M1477" i="18" s="1"/>
  <c r="K1485" i="18"/>
  <c r="L1485" i="18" s="1"/>
  <c r="M1485" i="18" s="1"/>
  <c r="K1491" i="18"/>
  <c r="L1491" i="18" s="1"/>
  <c r="M1491" i="18" s="1"/>
  <c r="K1498" i="18"/>
  <c r="L1498" i="18" s="1"/>
  <c r="M1498" i="18" s="1"/>
  <c r="K1506" i="18"/>
  <c r="L1506" i="18" s="1"/>
  <c r="M1506" i="18" s="1"/>
  <c r="K1513" i="18"/>
  <c r="L1513" i="18" s="1"/>
  <c r="M1513" i="18" s="1"/>
  <c r="K1519" i="18"/>
  <c r="L1519" i="18" s="1"/>
  <c r="M1519" i="18" s="1"/>
  <c r="K1527" i="18"/>
  <c r="L1527" i="18" s="1"/>
  <c r="M1527" i="18" s="1"/>
  <c r="K1534" i="18"/>
  <c r="L1534" i="18" s="1"/>
  <c r="M1534" i="18" s="1"/>
  <c r="K1541" i="18"/>
  <c r="L1541" i="18" s="1"/>
  <c r="M1541" i="18" s="1"/>
  <c r="K1549" i="18"/>
  <c r="L1549" i="18" s="1"/>
  <c r="M1549" i="18" s="1"/>
  <c r="K1555" i="18"/>
  <c r="L1555" i="18" s="1"/>
  <c r="M1555" i="18" s="1"/>
  <c r="K1562" i="18"/>
  <c r="L1562" i="18" s="1"/>
  <c r="M1562" i="18" s="1"/>
  <c r="K1570" i="18"/>
  <c r="L1570" i="18" s="1"/>
  <c r="M1570" i="18" s="1"/>
  <c r="K1577" i="18"/>
  <c r="L1577" i="18" s="1"/>
  <c r="M1577" i="18" s="1"/>
  <c r="K1583" i="18"/>
  <c r="L1583" i="18" s="1"/>
  <c r="M1583" i="18" s="1"/>
  <c r="K1591" i="18"/>
  <c r="L1591" i="18" s="1"/>
  <c r="M1591" i="18" s="1"/>
  <c r="K1598" i="18"/>
  <c r="L1598" i="18" s="1"/>
  <c r="M1598" i="18" s="1"/>
  <c r="K1605" i="18"/>
  <c r="L1605" i="18" s="1"/>
  <c r="M1605" i="18" s="1"/>
  <c r="K1613" i="18"/>
  <c r="L1613" i="18" s="1"/>
  <c r="M1613" i="18" s="1"/>
  <c r="K1619" i="18"/>
  <c r="L1619" i="18" s="1"/>
  <c r="M1619" i="18" s="1"/>
  <c r="K1626" i="18"/>
  <c r="L1626" i="18" s="1"/>
  <c r="M1626" i="18" s="1"/>
  <c r="K1634" i="18"/>
  <c r="L1634" i="18" s="1"/>
  <c r="M1634" i="18" s="1"/>
  <c r="K1641" i="18"/>
  <c r="L1641" i="18" s="1"/>
  <c r="M1641" i="18" s="1"/>
  <c r="K1647" i="18"/>
  <c r="L1647" i="18" s="1"/>
  <c r="M1647" i="18" s="1"/>
  <c r="K1655" i="18"/>
  <c r="L1655" i="18" s="1"/>
  <c r="M1655" i="18" s="1"/>
  <c r="K1662" i="18"/>
  <c r="L1662" i="18" s="1"/>
  <c r="M1662" i="18" s="1"/>
  <c r="K1669" i="18"/>
  <c r="L1669" i="18" s="1"/>
  <c r="M1669" i="18" s="1"/>
  <c r="K1677" i="18"/>
  <c r="L1677" i="18" s="1"/>
  <c r="M1677" i="18" s="1"/>
  <c r="K1683" i="18"/>
  <c r="L1683" i="18" s="1"/>
  <c r="M1683" i="18" s="1"/>
  <c r="K1690" i="18"/>
  <c r="L1690" i="18" s="1"/>
  <c r="M1690" i="18" s="1"/>
  <c r="K1698" i="18"/>
  <c r="L1698" i="18" s="1"/>
  <c r="M1698" i="18" s="1"/>
  <c r="K1705" i="18"/>
  <c r="L1705" i="18" s="1"/>
  <c r="M1705" i="18" s="1"/>
  <c r="K1711" i="18"/>
  <c r="L1711" i="18" s="1"/>
  <c r="M1711" i="18" s="1"/>
  <c r="K1719" i="18"/>
  <c r="L1719" i="18" s="1"/>
  <c r="M1719" i="18" s="1"/>
  <c r="K1726" i="18"/>
  <c r="L1726" i="18" s="1"/>
  <c r="M1726" i="18" s="1"/>
  <c r="K1733" i="18"/>
  <c r="L1733" i="18" s="1"/>
  <c r="M1733" i="18" s="1"/>
  <c r="K1741" i="18"/>
  <c r="L1741" i="18" s="1"/>
  <c r="M1741" i="18" s="1"/>
  <c r="K1747" i="18"/>
  <c r="L1747" i="18" s="1"/>
  <c r="M1747" i="18" s="1"/>
  <c r="K1754" i="18"/>
  <c r="L1754" i="18" s="1"/>
  <c r="M1754" i="18" s="1"/>
  <c r="K1762" i="18"/>
  <c r="L1762" i="18" s="1"/>
  <c r="M1762" i="18" s="1"/>
  <c r="K1769" i="18"/>
  <c r="L1769" i="18" s="1"/>
  <c r="M1769" i="18" s="1"/>
  <c r="K1775" i="18"/>
  <c r="L1775" i="18" s="1"/>
  <c r="M1775" i="18" s="1"/>
  <c r="K1783" i="18"/>
  <c r="L1783" i="18" s="1"/>
  <c r="M1783" i="18" s="1"/>
  <c r="K1790" i="18"/>
  <c r="L1790" i="18" s="1"/>
  <c r="M1790" i="18" s="1"/>
  <c r="K1797" i="18"/>
  <c r="L1797" i="18" s="1"/>
  <c r="M1797" i="18" s="1"/>
  <c r="K1805" i="18"/>
  <c r="L1805" i="18" s="1"/>
  <c r="M1805" i="18" s="1"/>
  <c r="K1811" i="18"/>
  <c r="L1811" i="18" s="1"/>
  <c r="M1811" i="18" s="1"/>
  <c r="K1818" i="18"/>
  <c r="L1818" i="18" s="1"/>
  <c r="M1818" i="18" s="1"/>
  <c r="K1826" i="18"/>
  <c r="L1826" i="18" s="1"/>
  <c r="M1826" i="18" s="1"/>
  <c r="K1833" i="18"/>
  <c r="L1833" i="18" s="1"/>
  <c r="M1833" i="18" s="1"/>
  <c r="K1839" i="18"/>
  <c r="L1839" i="18" s="1"/>
  <c r="M1839" i="18" s="1"/>
  <c r="K1847" i="18"/>
  <c r="L1847" i="18" s="1"/>
  <c r="M1847" i="18" s="1"/>
  <c r="K1854" i="18"/>
  <c r="L1854" i="18" s="1"/>
  <c r="M1854" i="18" s="1"/>
  <c r="K1861" i="18"/>
  <c r="L1861" i="18" s="1"/>
  <c r="M1861" i="18" s="1"/>
  <c r="K1869" i="18"/>
  <c r="L1869" i="18" s="1"/>
  <c r="M1869" i="18" s="1"/>
  <c r="K1875" i="18"/>
  <c r="L1875" i="18" s="1"/>
  <c r="M1875" i="18" s="1"/>
  <c r="K1882" i="18"/>
  <c r="L1882" i="18" s="1"/>
  <c r="M1882" i="18" s="1"/>
  <c r="K1890" i="18"/>
  <c r="L1890" i="18" s="1"/>
  <c r="M1890" i="18" s="1"/>
  <c r="K1897" i="18"/>
  <c r="L1897" i="18" s="1"/>
  <c r="M1897" i="18" s="1"/>
  <c r="K1903" i="18"/>
  <c r="L1903" i="18" s="1"/>
  <c r="M1903" i="18" s="1"/>
  <c r="K1911" i="18"/>
  <c r="L1911" i="18" s="1"/>
  <c r="M1911" i="18" s="1"/>
  <c r="K1918" i="18"/>
  <c r="L1918" i="18" s="1"/>
  <c r="M1918" i="18" s="1"/>
  <c r="K1925" i="18"/>
  <c r="L1925" i="18" s="1"/>
  <c r="M1925" i="18" s="1"/>
  <c r="K1933" i="18"/>
  <c r="L1933" i="18" s="1"/>
  <c r="M1933" i="18" s="1"/>
  <c r="K1939" i="18"/>
  <c r="L1939" i="18" s="1"/>
  <c r="M1939" i="18" s="1"/>
  <c r="K1946" i="18"/>
  <c r="L1946" i="18" s="1"/>
  <c r="M1946" i="18" s="1"/>
  <c r="K1954" i="18"/>
  <c r="L1954" i="18" s="1"/>
  <c r="M1954" i="18" s="1"/>
  <c r="K1961" i="18"/>
  <c r="L1961" i="18" s="1"/>
  <c r="M1961" i="18" s="1"/>
  <c r="K1967" i="18"/>
  <c r="L1967" i="18" s="1"/>
  <c r="M1967" i="18" s="1"/>
  <c r="K1975" i="18"/>
  <c r="L1975" i="18" s="1"/>
  <c r="M1975" i="18" s="1"/>
  <c r="K1982" i="18"/>
  <c r="L1982" i="18" s="1"/>
  <c r="M1982" i="18" s="1"/>
  <c r="K1989" i="18"/>
  <c r="L1989" i="18" s="1"/>
  <c r="M1989" i="18" s="1"/>
  <c r="K1997" i="18"/>
  <c r="L1997" i="18" s="1"/>
  <c r="M1997" i="18" s="1"/>
  <c r="K2003" i="18"/>
  <c r="L2003" i="18" s="1"/>
  <c r="M2003" i="18" s="1"/>
  <c r="K2010" i="18"/>
  <c r="L2010" i="18" s="1"/>
  <c r="M2010" i="18" s="1"/>
  <c r="K2018" i="18"/>
  <c r="L2018" i="18" s="1"/>
  <c r="M2018" i="18" s="1"/>
  <c r="K2025" i="18"/>
  <c r="L2025" i="18" s="1"/>
  <c r="M2025" i="18" s="1"/>
  <c r="K2031" i="18"/>
  <c r="L2031" i="18" s="1"/>
  <c r="M2031" i="18" s="1"/>
  <c r="K2039" i="18"/>
  <c r="L2039" i="18" s="1"/>
  <c r="M2039" i="18" s="1"/>
  <c r="K2046" i="18"/>
  <c r="L2046" i="18" s="1"/>
  <c r="M2046" i="18" s="1"/>
  <c r="K2053" i="18"/>
  <c r="L2053" i="18" s="1"/>
  <c r="M2053" i="18" s="1"/>
  <c r="K2061" i="18"/>
  <c r="L2061" i="18" s="1"/>
  <c r="M2061" i="18" s="1"/>
  <c r="K2067" i="18"/>
  <c r="L2067" i="18" s="1"/>
  <c r="M2067" i="18" s="1"/>
  <c r="K2074" i="18"/>
  <c r="L2074" i="18" s="1"/>
  <c r="M2074" i="18" s="1"/>
  <c r="K2082" i="18"/>
  <c r="L2082" i="18" s="1"/>
  <c r="M2082" i="18" s="1"/>
  <c r="K2089" i="18"/>
  <c r="L2089" i="18" s="1"/>
  <c r="M2089" i="18" s="1"/>
  <c r="K2095" i="18"/>
  <c r="L2095" i="18" s="1"/>
  <c r="M2095" i="18" s="1"/>
  <c r="K2103" i="18"/>
  <c r="L2103" i="18" s="1"/>
  <c r="M2103" i="18" s="1"/>
  <c r="K2110" i="18"/>
  <c r="L2110" i="18" s="1"/>
  <c r="M2110" i="18" s="1"/>
  <c r="K2117" i="18"/>
  <c r="L2117" i="18" s="1"/>
  <c r="M2117" i="18" s="1"/>
  <c r="K2125" i="18"/>
  <c r="L2125" i="18" s="1"/>
  <c r="M2125" i="18" s="1"/>
  <c r="K2131" i="18"/>
  <c r="L2131" i="18" s="1"/>
  <c r="M2131" i="18" s="1"/>
  <c r="K2138" i="18"/>
  <c r="L2138" i="18" s="1"/>
  <c r="M2138" i="18" s="1"/>
  <c r="K2145" i="18"/>
  <c r="L2145" i="18" s="1"/>
  <c r="M2145" i="18" s="1"/>
  <c r="K2150" i="18"/>
  <c r="L2150" i="18" s="1"/>
  <c r="M2150" i="18" s="1"/>
  <c r="K2155" i="18"/>
  <c r="L2155" i="18" s="1"/>
  <c r="M2155" i="18" s="1"/>
  <c r="K2161" i="18"/>
  <c r="L2161" i="18" s="1"/>
  <c r="M2161" i="18" s="1"/>
  <c r="K2166" i="18"/>
  <c r="L2166" i="18" s="1"/>
  <c r="M2166" i="18" s="1"/>
  <c r="K2171" i="18"/>
  <c r="L2171" i="18" s="1"/>
  <c r="M2171" i="18" s="1"/>
  <c r="K2177" i="18"/>
  <c r="L2177" i="18" s="1"/>
  <c r="M2177" i="18" s="1"/>
  <c r="K2182" i="18"/>
  <c r="L2182" i="18" s="1"/>
  <c r="M2182" i="18" s="1"/>
  <c r="K2187" i="18"/>
  <c r="L2187" i="18" s="1"/>
  <c r="M2187" i="18" s="1"/>
  <c r="K2193" i="18"/>
  <c r="L2193" i="18" s="1"/>
  <c r="M2193" i="18" s="1"/>
  <c r="K2198" i="18"/>
  <c r="L2198" i="18" s="1"/>
  <c r="M2198" i="18" s="1"/>
  <c r="K2203" i="18"/>
  <c r="L2203" i="18" s="1"/>
  <c r="M2203" i="18" s="1"/>
  <c r="K2209" i="18"/>
  <c r="L2209" i="18" s="1"/>
  <c r="M2209" i="18" s="1"/>
  <c r="K2214" i="18"/>
  <c r="L2214" i="18" s="1"/>
  <c r="M2214" i="18" s="1"/>
  <c r="K2219" i="18"/>
  <c r="L2219" i="18" s="1"/>
  <c r="M2219" i="18" s="1"/>
  <c r="K2225" i="18"/>
  <c r="L2225" i="18" s="1"/>
  <c r="M2225" i="18" s="1"/>
  <c r="K2230" i="18"/>
  <c r="L2230" i="18" s="1"/>
  <c r="M2230" i="18" s="1"/>
  <c r="K2235" i="18"/>
  <c r="L2235" i="18" s="1"/>
  <c r="M2235" i="18" s="1"/>
  <c r="K2241" i="18"/>
  <c r="L2241" i="18" s="1"/>
  <c r="M2241" i="18" s="1"/>
  <c r="K2246" i="18"/>
  <c r="L2246" i="18" s="1"/>
  <c r="M2246" i="18" s="1"/>
  <c r="K2251" i="18"/>
  <c r="L2251" i="18" s="1"/>
  <c r="M2251" i="18" s="1"/>
  <c r="K2257" i="18"/>
  <c r="L2257" i="18" s="1"/>
  <c r="M2257" i="18" s="1"/>
  <c r="K2262" i="18"/>
  <c r="L2262" i="18" s="1"/>
  <c r="M2262" i="18" s="1"/>
  <c r="K2267" i="18"/>
  <c r="L2267" i="18" s="1"/>
  <c r="M2267" i="18" s="1"/>
  <c r="K2273" i="18"/>
  <c r="L2273" i="18" s="1"/>
  <c r="M2273" i="18" s="1"/>
  <c r="K2278" i="18"/>
  <c r="L2278" i="18" s="1"/>
  <c r="M2278" i="18" s="1"/>
  <c r="K2283" i="18"/>
  <c r="L2283" i="18" s="1"/>
  <c r="M2283" i="18" s="1"/>
  <c r="K2289" i="18"/>
  <c r="L2289" i="18" s="1"/>
  <c r="M2289" i="18" s="1"/>
  <c r="K2294" i="18"/>
  <c r="L2294" i="18" s="1"/>
  <c r="M2294" i="18" s="1"/>
  <c r="K2299" i="18"/>
  <c r="L2299" i="18" s="1"/>
  <c r="M2299" i="18" s="1"/>
  <c r="K2305" i="18"/>
  <c r="L2305" i="18" s="1"/>
  <c r="M2305" i="18" s="1"/>
  <c r="K2310" i="18"/>
  <c r="L2310" i="18" s="1"/>
  <c r="M2310" i="18" s="1"/>
  <c r="K125" i="18"/>
  <c r="L125" i="18" s="1"/>
  <c r="M125" i="18" s="1"/>
  <c r="K237" i="18"/>
  <c r="L237" i="18" s="1"/>
  <c r="M237" i="18" s="1"/>
  <c r="K352" i="18"/>
  <c r="L352" i="18" s="1"/>
  <c r="M352" i="18" s="1"/>
  <c r="K437" i="18"/>
  <c r="L437" i="18" s="1"/>
  <c r="M437" i="18" s="1"/>
  <c r="K481" i="18"/>
  <c r="L481" i="18" s="1"/>
  <c r="M481" i="18" s="1"/>
  <c r="K522" i="18"/>
  <c r="L522" i="18" s="1"/>
  <c r="M522" i="18" s="1"/>
  <c r="K545" i="18"/>
  <c r="L545" i="18" s="1"/>
  <c r="M545" i="18" s="1"/>
  <c r="K577" i="18"/>
  <c r="L577" i="18" s="1"/>
  <c r="M577" i="18" s="1"/>
  <c r="K608" i="18"/>
  <c r="L608" i="18" s="1"/>
  <c r="M608" i="18" s="1"/>
  <c r="K631" i="18"/>
  <c r="L631" i="18" s="1"/>
  <c r="M631" i="18" s="1"/>
  <c r="K663" i="18"/>
  <c r="L663" i="18" s="1"/>
  <c r="M663" i="18" s="1"/>
  <c r="K693" i="18"/>
  <c r="L693" i="18" s="1"/>
  <c r="M693" i="18" s="1"/>
  <c r="K716" i="18"/>
  <c r="L716" i="18" s="1"/>
  <c r="M716" i="18" s="1"/>
  <c r="K748" i="18"/>
  <c r="L748" i="18" s="1"/>
  <c r="M748" i="18" s="1"/>
  <c r="K779" i="18"/>
  <c r="L779" i="18" s="1"/>
  <c r="M779" i="18" s="1"/>
  <c r="K801" i="18"/>
  <c r="L801" i="18" s="1"/>
  <c r="M801" i="18" s="1"/>
  <c r="K833" i="18"/>
  <c r="L833" i="18" s="1"/>
  <c r="M833" i="18" s="1"/>
  <c r="K864" i="18"/>
  <c r="L864" i="18" s="1"/>
  <c r="M864" i="18" s="1"/>
  <c r="K887" i="18"/>
  <c r="L887" i="18" s="1"/>
  <c r="M887" i="18" s="1"/>
  <c r="K919" i="18"/>
  <c r="L919" i="18" s="1"/>
  <c r="M919" i="18" s="1"/>
  <c r="K949" i="18"/>
  <c r="L949" i="18" s="1"/>
  <c r="M949" i="18" s="1"/>
  <c r="K971" i="18"/>
  <c r="L971" i="18" s="1"/>
  <c r="M971" i="18" s="1"/>
  <c r="K995" i="18"/>
  <c r="L995" i="18" s="1"/>
  <c r="M995" i="18" s="1"/>
  <c r="K1018" i="18"/>
  <c r="L1018" i="18" s="1"/>
  <c r="M1018" i="18" s="1"/>
  <c r="K1035" i="18"/>
  <c r="L1035" i="18" s="1"/>
  <c r="M1035" i="18" s="1"/>
  <c r="K1051" i="18"/>
  <c r="L1051" i="18" s="1"/>
  <c r="M1051" i="18" s="1"/>
  <c r="K1062" i="18"/>
  <c r="L1062" i="18" s="1"/>
  <c r="M1062" i="18" s="1"/>
  <c r="K1070" i="18"/>
  <c r="L1070" i="18" s="1"/>
  <c r="M1070" i="18" s="1"/>
  <c r="K1080" i="18"/>
  <c r="L1080" i="18" s="1"/>
  <c r="M1080" i="18" s="1"/>
  <c r="K1090" i="18"/>
  <c r="L1090" i="18" s="1"/>
  <c r="M1090" i="18" s="1"/>
  <c r="K1099" i="18"/>
  <c r="L1099" i="18" s="1"/>
  <c r="M1099" i="18" s="1"/>
  <c r="K1110" i="18"/>
  <c r="L1110" i="18" s="1"/>
  <c r="M1110" i="18" s="1"/>
  <c r="K1118" i="18"/>
  <c r="L1118" i="18" s="1"/>
  <c r="M1118" i="18" s="1"/>
  <c r="K1127" i="18"/>
  <c r="L1127" i="18" s="1"/>
  <c r="M1127" i="18" s="1"/>
  <c r="K1138" i="18"/>
  <c r="L1138" i="18" s="1"/>
  <c r="M1138" i="18" s="1"/>
  <c r="K1145" i="18"/>
  <c r="L1145" i="18" s="1"/>
  <c r="M1145" i="18" s="1"/>
  <c r="K1151" i="18"/>
  <c r="L1151" i="18" s="1"/>
  <c r="M1151" i="18" s="1"/>
  <c r="K1159" i="18"/>
  <c r="L1159" i="18" s="1"/>
  <c r="M1159" i="18" s="1"/>
  <c r="K1166" i="18"/>
  <c r="L1166" i="18" s="1"/>
  <c r="M1166" i="18" s="1"/>
  <c r="K1173" i="18"/>
  <c r="L1173" i="18" s="1"/>
  <c r="M1173" i="18" s="1"/>
  <c r="K1181" i="18"/>
  <c r="L1181" i="18" s="1"/>
  <c r="M1181" i="18" s="1"/>
  <c r="K1187" i="18"/>
  <c r="L1187" i="18" s="1"/>
  <c r="M1187" i="18" s="1"/>
  <c r="K1194" i="18"/>
  <c r="L1194" i="18" s="1"/>
  <c r="M1194" i="18" s="1"/>
  <c r="K1202" i="18"/>
  <c r="L1202" i="18" s="1"/>
  <c r="M1202" i="18" s="1"/>
  <c r="K1209" i="18"/>
  <c r="L1209" i="18" s="1"/>
  <c r="M1209" i="18" s="1"/>
  <c r="K1215" i="18"/>
  <c r="L1215" i="18" s="1"/>
  <c r="M1215" i="18" s="1"/>
  <c r="K1223" i="18"/>
  <c r="L1223" i="18" s="1"/>
  <c r="M1223" i="18" s="1"/>
  <c r="K1230" i="18"/>
  <c r="L1230" i="18" s="1"/>
  <c r="M1230" i="18" s="1"/>
  <c r="K1237" i="18"/>
  <c r="L1237" i="18" s="1"/>
  <c r="M1237" i="18" s="1"/>
  <c r="K1245" i="18"/>
  <c r="L1245" i="18" s="1"/>
  <c r="M1245" i="18" s="1"/>
  <c r="K1251" i="18"/>
  <c r="L1251" i="18" s="1"/>
  <c r="M1251" i="18" s="1"/>
  <c r="K1258" i="18"/>
  <c r="L1258" i="18" s="1"/>
  <c r="M1258" i="18" s="1"/>
  <c r="K1266" i="18"/>
  <c r="L1266" i="18" s="1"/>
  <c r="M1266" i="18" s="1"/>
  <c r="K1273" i="18"/>
  <c r="L1273" i="18" s="1"/>
  <c r="M1273" i="18" s="1"/>
  <c r="K1279" i="18"/>
  <c r="L1279" i="18" s="1"/>
  <c r="M1279" i="18" s="1"/>
  <c r="K1287" i="18"/>
  <c r="L1287" i="18" s="1"/>
  <c r="M1287" i="18" s="1"/>
  <c r="K1294" i="18"/>
  <c r="L1294" i="18" s="1"/>
  <c r="M1294" i="18" s="1"/>
  <c r="K1301" i="18"/>
  <c r="L1301" i="18" s="1"/>
  <c r="M1301" i="18" s="1"/>
  <c r="K1309" i="18"/>
  <c r="L1309" i="18" s="1"/>
  <c r="M1309" i="18" s="1"/>
  <c r="K1315" i="18"/>
  <c r="L1315" i="18" s="1"/>
  <c r="M1315" i="18" s="1"/>
  <c r="K1322" i="18"/>
  <c r="L1322" i="18" s="1"/>
  <c r="M1322" i="18" s="1"/>
  <c r="K1330" i="18"/>
  <c r="L1330" i="18" s="1"/>
  <c r="M1330" i="18" s="1"/>
  <c r="K1337" i="18"/>
  <c r="L1337" i="18" s="1"/>
  <c r="M1337" i="18" s="1"/>
  <c r="K1343" i="18"/>
  <c r="L1343" i="18" s="1"/>
  <c r="M1343" i="18" s="1"/>
  <c r="K1351" i="18"/>
  <c r="L1351" i="18" s="1"/>
  <c r="M1351" i="18" s="1"/>
  <c r="K1358" i="18"/>
  <c r="L1358" i="18" s="1"/>
  <c r="M1358" i="18" s="1"/>
  <c r="K1365" i="18"/>
  <c r="L1365" i="18" s="1"/>
  <c r="M1365" i="18" s="1"/>
  <c r="K1373" i="18"/>
  <c r="L1373" i="18" s="1"/>
  <c r="M1373" i="18" s="1"/>
  <c r="K1379" i="18"/>
  <c r="L1379" i="18" s="1"/>
  <c r="M1379" i="18" s="1"/>
  <c r="K1386" i="18"/>
  <c r="L1386" i="18" s="1"/>
  <c r="M1386" i="18" s="1"/>
  <c r="K1394" i="18"/>
  <c r="L1394" i="18" s="1"/>
  <c r="M1394" i="18" s="1"/>
  <c r="K1401" i="18"/>
  <c r="L1401" i="18" s="1"/>
  <c r="M1401" i="18" s="1"/>
  <c r="K1407" i="18"/>
  <c r="L1407" i="18" s="1"/>
  <c r="M1407" i="18" s="1"/>
  <c r="K1415" i="18"/>
  <c r="L1415" i="18" s="1"/>
  <c r="M1415" i="18" s="1"/>
  <c r="K1422" i="18"/>
  <c r="L1422" i="18" s="1"/>
  <c r="M1422" i="18" s="1"/>
  <c r="K1429" i="18"/>
  <c r="L1429" i="18" s="1"/>
  <c r="M1429" i="18" s="1"/>
  <c r="K1437" i="18"/>
  <c r="L1437" i="18" s="1"/>
  <c r="M1437" i="18" s="1"/>
  <c r="K1443" i="18"/>
  <c r="L1443" i="18" s="1"/>
  <c r="M1443" i="18" s="1"/>
  <c r="K1450" i="18"/>
  <c r="L1450" i="18" s="1"/>
  <c r="M1450" i="18" s="1"/>
  <c r="K1458" i="18"/>
  <c r="L1458" i="18" s="1"/>
  <c r="M1458" i="18" s="1"/>
  <c r="K1465" i="18"/>
  <c r="L1465" i="18" s="1"/>
  <c r="M1465" i="18" s="1"/>
  <c r="K1471" i="18"/>
  <c r="L1471" i="18" s="1"/>
  <c r="M1471" i="18" s="1"/>
  <c r="K1479" i="18"/>
  <c r="L1479" i="18" s="1"/>
  <c r="M1479" i="18" s="1"/>
  <c r="K1486" i="18"/>
  <c r="L1486" i="18" s="1"/>
  <c r="M1486" i="18" s="1"/>
  <c r="K1493" i="18"/>
  <c r="L1493" i="18" s="1"/>
  <c r="M1493" i="18" s="1"/>
  <c r="K129" i="18"/>
  <c r="L129" i="18" s="1"/>
  <c r="M129" i="18" s="1"/>
  <c r="K493" i="18"/>
  <c r="L493" i="18" s="1"/>
  <c r="M493" i="18" s="1"/>
  <c r="K609" i="18"/>
  <c r="L609" i="18" s="1"/>
  <c r="M609" i="18" s="1"/>
  <c r="K727" i="18"/>
  <c r="L727" i="18" s="1"/>
  <c r="M727" i="18" s="1"/>
  <c r="K843" i="18"/>
  <c r="L843" i="18" s="1"/>
  <c r="M843" i="18" s="1"/>
  <c r="K951" i="18"/>
  <c r="L951" i="18" s="1"/>
  <c r="M951" i="18" s="1"/>
  <c r="K1042" i="18"/>
  <c r="L1042" i="18" s="1"/>
  <c r="M1042" i="18" s="1"/>
  <c r="K1083" i="18"/>
  <c r="L1083" i="18" s="1"/>
  <c r="M1083" i="18" s="1"/>
  <c r="K1120" i="18"/>
  <c r="L1120" i="18" s="1"/>
  <c r="M1120" i="18" s="1"/>
  <c r="K1154" i="18"/>
  <c r="L1154" i="18" s="1"/>
  <c r="M1154" i="18" s="1"/>
  <c r="K1182" i="18"/>
  <c r="L1182" i="18" s="1"/>
  <c r="M1182" i="18" s="1"/>
  <c r="K1210" i="18"/>
  <c r="L1210" i="18" s="1"/>
  <c r="M1210" i="18" s="1"/>
  <c r="K353" i="18"/>
  <c r="L353" i="18" s="1"/>
  <c r="M353" i="18" s="1"/>
  <c r="K556" i="18"/>
  <c r="L556" i="18" s="1"/>
  <c r="M556" i="18" s="1"/>
  <c r="K672" i="18"/>
  <c r="L672" i="18" s="1"/>
  <c r="M672" i="18" s="1"/>
  <c r="K780" i="18"/>
  <c r="L780" i="18" s="1"/>
  <c r="M780" i="18" s="1"/>
  <c r="K897" i="18"/>
  <c r="L897" i="18" s="1"/>
  <c r="M897" i="18" s="1"/>
  <c r="K1002" i="18"/>
  <c r="L1002" i="18" s="1"/>
  <c r="M1002" i="18" s="1"/>
  <c r="K1063" i="18"/>
  <c r="L1063" i="18" s="1"/>
  <c r="M1063" i="18" s="1"/>
  <c r="K1102" i="18"/>
  <c r="L1102" i="18" s="1"/>
  <c r="M1102" i="18" s="1"/>
  <c r="K1139" i="18"/>
  <c r="L1139" i="18" s="1"/>
  <c r="M1139" i="18" s="1"/>
  <c r="K1167" i="18"/>
  <c r="L1167" i="18" s="1"/>
  <c r="M1167" i="18" s="1"/>
  <c r="K1197" i="18"/>
  <c r="L1197" i="18" s="1"/>
  <c r="M1197" i="18" s="1"/>
  <c r="K1225" i="18"/>
  <c r="L1225" i="18" s="1"/>
  <c r="M1225" i="18" s="1"/>
  <c r="K1253" i="18"/>
  <c r="L1253" i="18" s="1"/>
  <c r="M1253" i="18" s="1"/>
  <c r="K1282" i="18"/>
  <c r="L1282" i="18" s="1"/>
  <c r="M1282" i="18" s="1"/>
  <c r="K1310" i="18"/>
  <c r="L1310" i="18" s="1"/>
  <c r="M1310" i="18" s="1"/>
  <c r="K1338" i="18"/>
  <c r="L1338" i="18" s="1"/>
  <c r="M1338" i="18" s="1"/>
  <c r="K1367" i="18"/>
  <c r="L1367" i="18" s="1"/>
  <c r="M1367" i="18" s="1"/>
  <c r="K1395" i="18"/>
  <c r="L1395" i="18" s="1"/>
  <c r="M1395" i="18" s="1"/>
  <c r="K1423" i="18"/>
  <c r="L1423" i="18" s="1"/>
  <c r="M1423" i="18" s="1"/>
  <c r="K1453" i="18"/>
  <c r="L1453" i="18" s="1"/>
  <c r="M1453" i="18" s="1"/>
  <c r="K1481" i="18"/>
  <c r="L1481" i="18" s="1"/>
  <c r="M1481" i="18" s="1"/>
  <c r="K1502" i="18"/>
  <c r="L1502" i="18" s="1"/>
  <c r="M1502" i="18" s="1"/>
  <c r="K1517" i="18"/>
  <c r="L1517" i="18" s="1"/>
  <c r="M1517" i="18" s="1"/>
  <c r="K1530" i="18"/>
  <c r="L1530" i="18" s="1"/>
  <c r="M1530" i="18" s="1"/>
  <c r="K1545" i="18"/>
  <c r="L1545" i="18" s="1"/>
  <c r="M1545" i="18" s="1"/>
  <c r="K1559" i="18"/>
  <c r="L1559" i="18" s="1"/>
  <c r="M1559" i="18" s="1"/>
  <c r="K1573" i="18"/>
  <c r="L1573" i="18" s="1"/>
  <c r="M1573" i="18" s="1"/>
  <c r="K1587" i="18"/>
  <c r="L1587" i="18" s="1"/>
  <c r="M1587" i="18" s="1"/>
  <c r="K1602" i="18"/>
  <c r="L1602" i="18" s="1"/>
  <c r="M1602" i="18" s="1"/>
  <c r="K1615" i="18"/>
  <c r="L1615" i="18" s="1"/>
  <c r="M1615" i="18" s="1"/>
  <c r="K1630" i="18"/>
  <c r="L1630" i="18" s="1"/>
  <c r="M1630" i="18" s="1"/>
  <c r="K1645" i="18"/>
  <c r="L1645" i="18" s="1"/>
  <c r="M1645" i="18" s="1"/>
  <c r="K1658" i="18"/>
  <c r="L1658" i="18" s="1"/>
  <c r="M1658" i="18" s="1"/>
  <c r="K1673" i="18"/>
  <c r="L1673" i="18" s="1"/>
  <c r="M1673" i="18" s="1"/>
  <c r="K1687" i="18"/>
  <c r="L1687" i="18" s="1"/>
  <c r="M1687" i="18" s="1"/>
  <c r="K1701" i="18"/>
  <c r="L1701" i="18" s="1"/>
  <c r="M1701" i="18" s="1"/>
  <c r="K1715" i="18"/>
  <c r="L1715" i="18" s="1"/>
  <c r="M1715" i="18" s="1"/>
  <c r="K1730" i="18"/>
  <c r="L1730" i="18" s="1"/>
  <c r="M1730" i="18" s="1"/>
  <c r="K1743" i="18"/>
  <c r="L1743" i="18" s="1"/>
  <c r="M1743" i="18" s="1"/>
  <c r="K1758" i="18"/>
  <c r="L1758" i="18" s="1"/>
  <c r="M1758" i="18" s="1"/>
  <c r="K1773" i="18"/>
  <c r="L1773" i="18" s="1"/>
  <c r="M1773" i="18" s="1"/>
  <c r="K1786" i="18"/>
  <c r="L1786" i="18" s="1"/>
  <c r="M1786" i="18" s="1"/>
  <c r="K1801" i="18"/>
  <c r="L1801" i="18" s="1"/>
  <c r="M1801" i="18" s="1"/>
  <c r="K1815" i="18"/>
  <c r="L1815" i="18" s="1"/>
  <c r="M1815" i="18" s="1"/>
  <c r="K1829" i="18"/>
  <c r="L1829" i="18" s="1"/>
  <c r="M1829" i="18" s="1"/>
  <c r="K1843" i="18"/>
  <c r="L1843" i="18" s="1"/>
  <c r="M1843" i="18" s="1"/>
  <c r="K1858" i="18"/>
  <c r="L1858" i="18" s="1"/>
  <c r="M1858" i="18" s="1"/>
  <c r="K1871" i="18"/>
  <c r="L1871" i="18" s="1"/>
  <c r="M1871" i="18" s="1"/>
  <c r="K1886" i="18"/>
  <c r="L1886" i="18" s="1"/>
  <c r="M1886" i="18" s="1"/>
  <c r="K1901" i="18"/>
  <c r="L1901" i="18" s="1"/>
  <c r="M1901" i="18" s="1"/>
  <c r="K1914" i="18"/>
  <c r="L1914" i="18" s="1"/>
  <c r="M1914" i="18" s="1"/>
  <c r="K1929" i="18"/>
  <c r="L1929" i="18" s="1"/>
  <c r="M1929" i="18" s="1"/>
  <c r="K1943" i="18"/>
  <c r="L1943" i="18" s="1"/>
  <c r="M1943" i="18" s="1"/>
  <c r="K1957" i="18"/>
  <c r="L1957" i="18" s="1"/>
  <c r="M1957" i="18" s="1"/>
  <c r="K1971" i="18"/>
  <c r="L1971" i="18" s="1"/>
  <c r="M1971" i="18" s="1"/>
  <c r="K1986" i="18"/>
  <c r="L1986" i="18" s="1"/>
  <c r="M1986" i="18" s="1"/>
  <c r="K1999" i="18"/>
  <c r="L1999" i="18" s="1"/>
  <c r="M1999" i="18" s="1"/>
  <c r="K2014" i="18"/>
  <c r="L2014" i="18" s="1"/>
  <c r="M2014" i="18" s="1"/>
  <c r="K2029" i="18"/>
  <c r="L2029" i="18" s="1"/>
  <c r="M2029" i="18" s="1"/>
  <c r="K2042" i="18"/>
  <c r="L2042" i="18" s="1"/>
  <c r="M2042" i="18" s="1"/>
  <c r="K2057" i="18"/>
  <c r="L2057" i="18" s="1"/>
  <c r="M2057" i="18" s="1"/>
  <c r="K2071" i="18"/>
  <c r="L2071" i="18" s="1"/>
  <c r="M2071" i="18" s="1"/>
  <c r="K2085" i="18"/>
  <c r="L2085" i="18" s="1"/>
  <c r="M2085" i="18" s="1"/>
  <c r="K2099" i="18"/>
  <c r="L2099" i="18" s="1"/>
  <c r="M2099" i="18" s="1"/>
  <c r="K2114" i="18"/>
  <c r="L2114" i="18" s="1"/>
  <c r="M2114" i="18" s="1"/>
  <c r="K2127" i="18"/>
  <c r="L2127" i="18" s="1"/>
  <c r="M2127" i="18" s="1"/>
  <c r="K2142" i="18"/>
  <c r="L2142" i="18" s="1"/>
  <c r="M2142" i="18" s="1"/>
  <c r="K2153" i="18"/>
  <c r="L2153" i="18" s="1"/>
  <c r="M2153" i="18" s="1"/>
  <c r="K2163" i="18"/>
  <c r="L2163" i="18" s="1"/>
  <c r="M2163" i="18" s="1"/>
  <c r="K2174" i="18"/>
  <c r="L2174" i="18" s="1"/>
  <c r="M2174" i="18" s="1"/>
  <c r="K2185" i="18"/>
  <c r="L2185" i="18" s="1"/>
  <c r="M2185" i="18" s="1"/>
  <c r="K2195" i="18"/>
  <c r="L2195" i="18" s="1"/>
  <c r="M2195" i="18" s="1"/>
  <c r="K2206" i="18"/>
  <c r="L2206" i="18" s="1"/>
  <c r="M2206" i="18" s="1"/>
  <c r="K2217" i="18"/>
  <c r="L2217" i="18" s="1"/>
  <c r="M2217" i="18" s="1"/>
  <c r="K2227" i="18"/>
  <c r="L2227" i="18" s="1"/>
  <c r="M2227" i="18" s="1"/>
  <c r="K2238" i="18"/>
  <c r="L2238" i="18" s="1"/>
  <c r="M2238" i="18" s="1"/>
  <c r="K2249" i="18"/>
  <c r="L2249" i="18" s="1"/>
  <c r="M2249" i="18" s="1"/>
  <c r="K2259" i="18"/>
  <c r="L2259" i="18" s="1"/>
  <c r="M2259" i="18" s="1"/>
  <c r="K2270" i="18"/>
  <c r="L2270" i="18" s="1"/>
  <c r="M2270" i="18" s="1"/>
  <c r="K2281" i="18"/>
  <c r="L2281" i="18" s="1"/>
  <c r="M2281" i="18" s="1"/>
  <c r="K2291" i="18"/>
  <c r="L2291" i="18" s="1"/>
  <c r="M2291" i="18" s="1"/>
  <c r="K2302" i="18"/>
  <c r="L2302" i="18" s="1"/>
  <c r="M2302" i="18" s="1"/>
  <c r="K2313" i="18"/>
  <c r="L2313" i="18" s="1"/>
  <c r="M2313" i="18" s="1"/>
  <c r="K2307" i="18"/>
  <c r="L2307" i="18" s="1"/>
  <c r="M2307" i="18" s="1"/>
  <c r="K2295" i="18"/>
  <c r="L2295" i="18" s="1"/>
  <c r="M2295" i="18" s="1"/>
  <c r="K2279" i="18"/>
  <c r="L2279" i="18" s="1"/>
  <c r="M2279" i="18" s="1"/>
  <c r="K2265" i="18"/>
  <c r="L2265" i="18" s="1"/>
  <c r="M2265" i="18" s="1"/>
  <c r="K2253" i="18"/>
  <c r="L2253" i="18" s="1"/>
  <c r="M2253" i="18" s="1"/>
  <c r="K2237" i="18"/>
  <c r="L2237" i="18" s="1"/>
  <c r="M2237" i="18" s="1"/>
  <c r="K2222" i="18"/>
  <c r="L2222" i="18" s="1"/>
  <c r="M2222" i="18" s="1"/>
  <c r="K2210" i="18"/>
  <c r="L2210" i="18" s="1"/>
  <c r="M2210" i="18" s="1"/>
  <c r="K2194" i="18"/>
  <c r="L2194" i="18" s="1"/>
  <c r="M2194" i="18" s="1"/>
  <c r="K2179" i="18"/>
  <c r="L2179" i="18" s="1"/>
  <c r="M2179" i="18" s="1"/>
  <c r="K2167" i="18"/>
  <c r="L2167" i="18" s="1"/>
  <c r="M2167" i="18" s="1"/>
  <c r="K2151" i="18"/>
  <c r="L2151" i="18" s="1"/>
  <c r="M2151" i="18" s="1"/>
  <c r="K2135" i="18"/>
  <c r="L2135" i="18" s="1"/>
  <c r="M2135" i="18" s="1"/>
  <c r="K2119" i="18"/>
  <c r="L2119" i="18" s="1"/>
  <c r="M2119" i="18" s="1"/>
  <c r="K2098" i="18"/>
  <c r="L2098" i="18" s="1"/>
  <c r="M2098" i="18" s="1"/>
  <c r="K2078" i="18"/>
  <c r="L2078" i="18" s="1"/>
  <c r="M2078" i="18" s="1"/>
  <c r="K2062" i="18"/>
  <c r="L2062" i="18" s="1"/>
  <c r="M2062" i="18" s="1"/>
  <c r="K2041" i="18"/>
  <c r="L2041" i="18" s="1"/>
  <c r="M2041" i="18" s="1"/>
  <c r="K2021" i="18"/>
  <c r="L2021" i="18" s="1"/>
  <c r="M2021" i="18" s="1"/>
  <c r="K2005" i="18"/>
  <c r="L2005" i="18" s="1"/>
  <c r="M2005" i="18" s="1"/>
  <c r="K1983" i="18"/>
  <c r="L1983" i="18" s="1"/>
  <c r="M1983" i="18" s="1"/>
  <c r="K1965" i="18"/>
  <c r="L1965" i="18" s="1"/>
  <c r="M1965" i="18" s="1"/>
  <c r="K1949" i="18"/>
  <c r="L1949" i="18" s="1"/>
  <c r="M1949" i="18" s="1"/>
  <c r="K1927" i="18"/>
  <c r="L1927" i="18" s="1"/>
  <c r="M1927" i="18" s="1"/>
  <c r="K1907" i="18"/>
  <c r="L1907" i="18" s="1"/>
  <c r="M1907" i="18" s="1"/>
  <c r="K1891" i="18"/>
  <c r="L1891" i="18" s="1"/>
  <c r="M1891" i="18" s="1"/>
  <c r="K1870" i="18"/>
  <c r="L1870" i="18" s="1"/>
  <c r="M1870" i="18" s="1"/>
  <c r="K1850" i="18"/>
  <c r="L1850" i="18" s="1"/>
  <c r="M1850" i="18" s="1"/>
  <c r="K1834" i="18"/>
  <c r="L1834" i="18" s="1"/>
  <c r="M1834" i="18" s="1"/>
  <c r="K1813" i="18"/>
  <c r="L1813" i="18" s="1"/>
  <c r="M1813" i="18" s="1"/>
  <c r="K1794" i="18"/>
  <c r="L1794" i="18" s="1"/>
  <c r="M1794" i="18" s="1"/>
  <c r="K1778" i="18"/>
  <c r="L1778" i="18" s="1"/>
  <c r="M1778" i="18" s="1"/>
  <c r="K1757" i="18"/>
  <c r="L1757" i="18" s="1"/>
  <c r="M1757" i="18" s="1"/>
  <c r="K1737" i="18"/>
  <c r="L1737" i="18" s="1"/>
  <c r="M1737" i="18" s="1"/>
  <c r="K1721" i="18"/>
  <c r="L1721" i="18" s="1"/>
  <c r="M1721" i="18" s="1"/>
  <c r="K1699" i="18"/>
  <c r="L1699" i="18" s="1"/>
  <c r="M1699" i="18" s="1"/>
  <c r="K1679" i="18"/>
  <c r="L1679" i="18" s="1"/>
  <c r="M1679" i="18" s="1"/>
  <c r="K1663" i="18"/>
  <c r="L1663" i="18" s="1"/>
  <c r="M1663" i="18" s="1"/>
  <c r="K1642" i="18"/>
  <c r="L1642" i="18" s="1"/>
  <c r="M1642" i="18" s="1"/>
  <c r="K1623" i="18"/>
  <c r="L1623" i="18" s="1"/>
  <c r="M1623" i="18" s="1"/>
  <c r="K1607" i="18"/>
  <c r="L1607" i="18" s="1"/>
  <c r="M1607" i="18" s="1"/>
  <c r="K1586" i="18"/>
  <c r="L1586" i="18" s="1"/>
  <c r="M1586" i="18" s="1"/>
  <c r="K1566" i="18"/>
  <c r="L1566" i="18" s="1"/>
  <c r="M1566" i="18" s="1"/>
  <c r="K1550" i="18"/>
  <c r="L1550" i="18" s="1"/>
  <c r="M1550" i="18" s="1"/>
  <c r="K1529" i="18"/>
  <c r="L1529" i="18" s="1"/>
  <c r="M1529" i="18" s="1"/>
  <c r="K1509" i="18"/>
  <c r="L1509" i="18" s="1"/>
  <c r="M1509" i="18" s="1"/>
  <c r="K1487" i="18"/>
  <c r="L1487" i="18" s="1"/>
  <c r="M1487" i="18" s="1"/>
  <c r="K1445" i="18"/>
  <c r="L1445" i="18" s="1"/>
  <c r="M1445" i="18" s="1"/>
  <c r="K1410" i="18"/>
  <c r="L1410" i="18" s="1"/>
  <c r="M1410" i="18" s="1"/>
  <c r="K1374" i="18"/>
  <c r="L1374" i="18" s="1"/>
  <c r="M1374" i="18" s="1"/>
  <c r="K1331" i="18"/>
  <c r="L1331" i="18" s="1"/>
  <c r="M1331" i="18" s="1"/>
  <c r="K1295" i="18"/>
  <c r="L1295" i="18" s="1"/>
  <c r="M1295" i="18" s="1"/>
  <c r="K1261" i="18"/>
  <c r="L1261" i="18" s="1"/>
  <c r="M1261" i="18" s="1"/>
  <c r="K1218" i="18"/>
  <c r="L1218" i="18" s="1"/>
  <c r="M1218" i="18" s="1"/>
  <c r="K1161" i="18"/>
  <c r="L1161" i="18" s="1"/>
  <c r="M1161" i="18" s="1"/>
  <c r="K1091" i="18"/>
  <c r="L1091" i="18" s="1"/>
  <c r="M1091" i="18" s="1"/>
  <c r="K979" i="18"/>
  <c r="L979" i="18" s="1"/>
  <c r="M979" i="18" s="1"/>
  <c r="K757" i="18"/>
  <c r="L757" i="18" s="1"/>
  <c r="M757" i="18" s="1"/>
  <c r="K524" i="18"/>
  <c r="L524" i="18" s="1"/>
  <c r="M524" i="18" s="1"/>
  <c r="K1885" i="18"/>
  <c r="L1885" i="18" s="1"/>
  <c r="M1885" i="18" s="1"/>
  <c r="K1865" i="18"/>
  <c r="L1865" i="18" s="1"/>
  <c r="M1865" i="18" s="1"/>
  <c r="K1849" i="18"/>
  <c r="L1849" i="18" s="1"/>
  <c r="M1849" i="18" s="1"/>
  <c r="K1827" i="18"/>
  <c r="L1827" i="18" s="1"/>
  <c r="M1827" i="18" s="1"/>
  <c r="K1807" i="18"/>
  <c r="L1807" i="18" s="1"/>
  <c r="M1807" i="18" s="1"/>
  <c r="K1791" i="18"/>
  <c r="L1791" i="18" s="1"/>
  <c r="M1791" i="18" s="1"/>
  <c r="K1770" i="18"/>
  <c r="L1770" i="18" s="1"/>
  <c r="M1770" i="18" s="1"/>
  <c r="K1751" i="18"/>
  <c r="L1751" i="18" s="1"/>
  <c r="M1751" i="18" s="1"/>
  <c r="K1735" i="18"/>
  <c r="L1735" i="18" s="1"/>
  <c r="M1735" i="18" s="1"/>
  <c r="K1714" i="18"/>
  <c r="L1714" i="18" s="1"/>
  <c r="M1714" i="18" s="1"/>
  <c r="K1694" i="18"/>
  <c r="L1694" i="18" s="1"/>
  <c r="M1694" i="18" s="1"/>
  <c r="K1678" i="18"/>
  <c r="L1678" i="18" s="1"/>
  <c r="M1678" i="18" s="1"/>
  <c r="K1657" i="18"/>
  <c r="L1657" i="18" s="1"/>
  <c r="M1657" i="18" s="1"/>
  <c r="K1637" i="18"/>
  <c r="L1637" i="18" s="1"/>
  <c r="M1637" i="18" s="1"/>
  <c r="K1621" i="18"/>
  <c r="L1621" i="18" s="1"/>
  <c r="M1621" i="18" s="1"/>
  <c r="K1599" i="18"/>
  <c r="L1599" i="18" s="1"/>
  <c r="M1599" i="18" s="1"/>
  <c r="K1581" i="18"/>
  <c r="L1581" i="18" s="1"/>
  <c r="M1581" i="18" s="1"/>
  <c r="K1565" i="18"/>
  <c r="L1565" i="18" s="1"/>
  <c r="M1565" i="18" s="1"/>
  <c r="K1543" i="18"/>
  <c r="L1543" i="18" s="1"/>
  <c r="M1543" i="18" s="1"/>
  <c r="K1523" i="18"/>
  <c r="L1523" i="18" s="1"/>
  <c r="M1523" i="18" s="1"/>
  <c r="K1507" i="18"/>
  <c r="L1507" i="18" s="1"/>
  <c r="M1507" i="18" s="1"/>
  <c r="K1474" i="18"/>
  <c r="L1474" i="18" s="1"/>
  <c r="M1474" i="18" s="1"/>
  <c r="K1438" i="18"/>
  <c r="L1438" i="18" s="1"/>
  <c r="M1438" i="18" s="1"/>
  <c r="K1402" i="18"/>
  <c r="L1402" i="18" s="1"/>
  <c r="M1402" i="18" s="1"/>
  <c r="K1359" i="18"/>
  <c r="L1359" i="18" s="1"/>
  <c r="M1359" i="18" s="1"/>
  <c r="K1325" i="18"/>
  <c r="L1325" i="18" s="1"/>
  <c r="M1325" i="18" s="1"/>
  <c r="K1289" i="18"/>
  <c r="L1289" i="18" s="1"/>
  <c r="M1289" i="18" s="1"/>
  <c r="K1246" i="18"/>
  <c r="L1246" i="18" s="1"/>
  <c r="M1246" i="18" s="1"/>
  <c r="K1203" i="18"/>
  <c r="L1203" i="18" s="1"/>
  <c r="M1203" i="18" s="1"/>
  <c r="K1146" i="18"/>
  <c r="L1146" i="18" s="1"/>
  <c r="M1146" i="18" s="1"/>
  <c r="K1074" i="18"/>
  <c r="L1074" i="18" s="1"/>
  <c r="M1074" i="18" s="1"/>
  <c r="K928" i="18"/>
  <c r="L928" i="18" s="1"/>
  <c r="M928" i="18" s="1"/>
  <c r="K695" i="18"/>
  <c r="L695" i="18" s="1"/>
  <c r="M695" i="18" s="1"/>
  <c r="K438" i="18"/>
  <c r="L438" i="18" s="1"/>
  <c r="M438" i="18" s="1"/>
  <c r="K2301" i="18"/>
  <c r="L2301" i="18" s="1"/>
  <c r="M2301" i="18" s="1"/>
  <c r="K2286" i="18"/>
  <c r="L2286" i="18" s="1"/>
  <c r="M2286" i="18" s="1"/>
  <c r="K2274" i="18"/>
  <c r="L2274" i="18" s="1"/>
  <c r="M2274" i="18" s="1"/>
  <c r="K2258" i="18"/>
  <c r="L2258" i="18" s="1"/>
  <c r="M2258" i="18" s="1"/>
  <c r="K2243" i="18"/>
  <c r="L2243" i="18" s="1"/>
  <c r="M2243" i="18" s="1"/>
  <c r="K2231" i="18"/>
  <c r="L2231" i="18" s="1"/>
  <c r="M2231" i="18" s="1"/>
  <c r="K2215" i="18"/>
  <c r="L2215" i="18" s="1"/>
  <c r="M2215" i="18" s="1"/>
  <c r="K2201" i="18"/>
  <c r="L2201" i="18" s="1"/>
  <c r="M2201" i="18" s="1"/>
  <c r="K2189" i="18"/>
  <c r="L2189" i="18" s="1"/>
  <c r="M2189" i="18" s="1"/>
  <c r="K2173" i="18"/>
  <c r="L2173" i="18" s="1"/>
  <c r="M2173" i="18" s="1"/>
  <c r="K2158" i="18"/>
  <c r="L2158" i="18" s="1"/>
  <c r="M2158" i="18" s="1"/>
  <c r="K2146" i="18"/>
  <c r="L2146" i="18" s="1"/>
  <c r="M2146" i="18" s="1"/>
  <c r="K2126" i="18"/>
  <c r="L2126" i="18" s="1"/>
  <c r="M2126" i="18" s="1"/>
  <c r="K2106" i="18"/>
  <c r="L2106" i="18" s="1"/>
  <c r="M2106" i="18" s="1"/>
  <c r="K2090" i="18"/>
  <c r="L2090" i="18" s="1"/>
  <c r="M2090" i="18" s="1"/>
  <c r="K2069" i="18"/>
  <c r="L2069" i="18" s="1"/>
  <c r="M2069" i="18" s="1"/>
  <c r="K2050" i="18"/>
  <c r="L2050" i="18" s="1"/>
  <c r="M2050" i="18" s="1"/>
  <c r="K2034" i="18"/>
  <c r="L2034" i="18" s="1"/>
  <c r="M2034" i="18" s="1"/>
  <c r="K2013" i="18"/>
  <c r="L2013" i="18" s="1"/>
  <c r="M2013" i="18" s="1"/>
  <c r="K1993" i="18"/>
  <c r="L1993" i="18" s="1"/>
  <c r="M1993" i="18" s="1"/>
  <c r="K1977" i="18"/>
  <c r="L1977" i="18" s="1"/>
  <c r="M1977" i="18" s="1"/>
  <c r="K1955" i="18"/>
  <c r="L1955" i="18" s="1"/>
  <c r="M1955" i="18" s="1"/>
  <c r="K1935" i="18"/>
  <c r="L1935" i="18" s="1"/>
  <c r="M1935" i="18" s="1"/>
  <c r="K1919" i="18"/>
  <c r="L1919" i="18" s="1"/>
  <c r="M1919" i="18" s="1"/>
  <c r="K1898" i="18"/>
  <c r="L1898" i="18" s="1"/>
  <c r="M1898" i="18" s="1"/>
  <c r="K1879" i="18"/>
  <c r="L1879" i="18" s="1"/>
  <c r="M1879" i="18" s="1"/>
  <c r="K1863" i="18"/>
  <c r="L1863" i="18" s="1"/>
  <c r="M1863" i="18" s="1"/>
  <c r="K1842" i="18"/>
  <c r="L1842" i="18" s="1"/>
  <c r="M1842" i="18" s="1"/>
  <c r="K1822" i="18"/>
  <c r="L1822" i="18" s="1"/>
  <c r="M1822" i="18" s="1"/>
  <c r="K1806" i="18"/>
  <c r="L1806" i="18" s="1"/>
  <c r="M1806" i="18" s="1"/>
  <c r="K1785" i="18"/>
  <c r="L1785" i="18" s="1"/>
  <c r="M1785" i="18" s="1"/>
  <c r="K1765" i="18"/>
  <c r="L1765" i="18" s="1"/>
  <c r="M1765" i="18" s="1"/>
  <c r="K1749" i="18"/>
  <c r="L1749" i="18" s="1"/>
  <c r="M1749" i="18" s="1"/>
  <c r="K1727" i="18"/>
  <c r="L1727" i="18" s="1"/>
  <c r="M1727" i="18" s="1"/>
  <c r="K1709" i="18"/>
  <c r="L1709" i="18" s="1"/>
  <c r="M1709" i="18" s="1"/>
  <c r="K1693" i="18"/>
  <c r="L1693" i="18" s="1"/>
  <c r="M1693" i="18" s="1"/>
  <c r="K1671" i="18"/>
  <c r="L1671" i="18" s="1"/>
  <c r="M1671" i="18" s="1"/>
  <c r="K1651" i="18"/>
  <c r="L1651" i="18" s="1"/>
  <c r="M1651" i="18" s="1"/>
  <c r="K1635" i="18"/>
  <c r="L1635" i="18" s="1"/>
  <c r="M1635" i="18" s="1"/>
  <c r="K1614" i="18"/>
  <c r="L1614" i="18" s="1"/>
  <c r="M1614" i="18" s="1"/>
  <c r="K1594" i="18"/>
  <c r="L1594" i="18" s="1"/>
  <c r="M1594" i="18" s="1"/>
  <c r="K1578" i="18"/>
  <c r="L1578" i="18" s="1"/>
  <c r="M1578" i="18" s="1"/>
  <c r="K1557" i="18"/>
  <c r="L1557" i="18" s="1"/>
  <c r="M1557" i="18" s="1"/>
  <c r="K1538" i="18"/>
  <c r="L1538" i="18" s="1"/>
  <c r="M1538" i="18" s="1"/>
  <c r="K1522" i="18"/>
  <c r="L1522" i="18" s="1"/>
  <c r="M1522" i="18" s="1"/>
  <c r="K1501" i="18"/>
  <c r="L1501" i="18" s="1"/>
  <c r="M1501" i="18" s="1"/>
  <c r="K1466" i="18"/>
  <c r="L1466" i="18" s="1"/>
  <c r="M1466" i="18" s="1"/>
  <c r="K1431" i="18"/>
  <c r="L1431" i="18" s="1"/>
  <c r="M1431" i="18" s="1"/>
  <c r="K1389" i="18"/>
  <c r="L1389" i="18" s="1"/>
  <c r="M1389" i="18" s="1"/>
  <c r="K1353" i="18"/>
  <c r="L1353" i="18" s="1"/>
  <c r="M1353" i="18" s="1"/>
  <c r="K1317" i="18"/>
  <c r="L1317" i="18" s="1"/>
  <c r="M1317" i="18" s="1"/>
  <c r="K1274" i="18"/>
  <c r="L1274" i="18" s="1"/>
  <c r="M1274" i="18" s="1"/>
  <c r="K1239" i="18"/>
  <c r="L1239" i="18" s="1"/>
  <c r="M1239" i="18" s="1"/>
  <c r="K1189" i="18"/>
  <c r="L1189" i="18" s="1"/>
  <c r="M1189" i="18" s="1"/>
  <c r="K1131" i="18"/>
  <c r="L1131" i="18" s="1"/>
  <c r="M1131" i="18" s="1"/>
  <c r="K1054" i="18"/>
  <c r="L1054" i="18" s="1"/>
  <c r="M1054" i="18" s="1"/>
  <c r="K865" i="18"/>
  <c r="L865" i="18" s="1"/>
  <c r="M865" i="18" s="1"/>
  <c r="K641" i="18"/>
  <c r="L641" i="18" s="1"/>
  <c r="M641" i="18" s="1"/>
  <c r="K242" i="18"/>
  <c r="L242" i="18" s="1"/>
  <c r="M242" i="18" s="1"/>
  <c r="P1111" i="18" l="1"/>
  <c r="K17" i="18"/>
  <c r="Q2105" i="18"/>
  <c r="P1991" i="18"/>
  <c r="O1551" i="18"/>
  <c r="O2285" i="18"/>
  <c r="Q1629" i="18"/>
  <c r="P1303" i="18"/>
  <c r="P2226" i="18"/>
  <c r="Q2141" i="18"/>
  <c r="P1855" i="18"/>
  <c r="P2311" i="18"/>
  <c r="O1706" i="18"/>
  <c r="Q1459" i="18"/>
  <c r="Q2026" i="18"/>
  <c r="O1913" i="18"/>
  <c r="O2254" i="18"/>
  <c r="Q1111" i="18"/>
  <c r="O1950" i="18"/>
  <c r="Q2169" i="18"/>
  <c r="P2199" i="18"/>
  <c r="Q1913" i="18"/>
  <c r="M1810" i="18"/>
  <c r="P1810" i="18" s="1"/>
  <c r="P1706" i="18"/>
  <c r="O2026" i="18"/>
  <c r="P2026" i="18"/>
  <c r="O1991" i="18"/>
  <c r="P2105" i="18"/>
  <c r="K1505" i="18"/>
  <c r="O1629" i="18"/>
  <c r="P2285" i="18"/>
  <c r="Q2285" i="18"/>
  <c r="K13" i="18"/>
  <c r="Q1706" i="18"/>
  <c r="P2254" i="18"/>
  <c r="Q2254" i="18"/>
  <c r="P1459" i="18"/>
  <c r="O1459" i="18"/>
  <c r="P1950" i="18"/>
  <c r="Q2063" i="18"/>
  <c r="O2199" i="18"/>
  <c r="O2169" i="18"/>
  <c r="O1779" i="18"/>
  <c r="Q1950" i="18"/>
  <c r="P2169" i="18"/>
  <c r="Q2199" i="18"/>
  <c r="P1779" i="18"/>
  <c r="P1629" i="18"/>
  <c r="P1551" i="18"/>
  <c r="Q1779" i="18"/>
  <c r="O2105" i="18"/>
  <c r="Q1551" i="18"/>
  <c r="O2063" i="18"/>
  <c r="O2311" i="18"/>
  <c r="Q2226" i="18"/>
  <c r="O2141" i="18"/>
  <c r="P2063" i="18"/>
  <c r="Q2311" i="18"/>
  <c r="P2141" i="18"/>
  <c r="Q1303" i="18"/>
  <c r="O2226" i="18"/>
  <c r="O1855" i="18"/>
  <c r="O1303" i="18"/>
  <c r="Q242" i="18"/>
  <c r="P242" i="18"/>
  <c r="O242" i="18"/>
  <c r="Q1466" i="18"/>
  <c r="P1466" i="18"/>
  <c r="O1466" i="18"/>
  <c r="Q1709" i="18"/>
  <c r="P1709" i="18"/>
  <c r="O1709" i="18"/>
  <c r="Q1935" i="18"/>
  <c r="P1935" i="18"/>
  <c r="O1935" i="18"/>
  <c r="Q2158" i="18"/>
  <c r="P2158" i="18"/>
  <c r="O2158" i="18"/>
  <c r="Q695" i="18"/>
  <c r="P695" i="18"/>
  <c r="O695" i="18"/>
  <c r="Q1507" i="18"/>
  <c r="P1507" i="18"/>
  <c r="O1507" i="18"/>
  <c r="Q1735" i="18"/>
  <c r="O1735" i="18"/>
  <c r="P1735" i="18"/>
  <c r="Q1091" i="18"/>
  <c r="P1091" i="18"/>
  <c r="O1091" i="18"/>
  <c r="Q1550" i="18"/>
  <c r="P1550" i="18"/>
  <c r="O1550" i="18"/>
  <c r="Q1778" i="18"/>
  <c r="P1778" i="18"/>
  <c r="O1778" i="18"/>
  <c r="Q2005" i="18"/>
  <c r="P2005" i="18"/>
  <c r="O2005" i="18"/>
  <c r="Q2210" i="18"/>
  <c r="P2210" i="18"/>
  <c r="O2210" i="18"/>
  <c r="Q2281" i="18"/>
  <c r="P2281" i="18"/>
  <c r="O2281" i="18"/>
  <c r="Q2153" i="18"/>
  <c r="P2153" i="18"/>
  <c r="O2153" i="18"/>
  <c r="Q1986" i="18"/>
  <c r="P1986" i="18"/>
  <c r="O1986" i="18"/>
  <c r="Q1758" i="18"/>
  <c r="P1758" i="18"/>
  <c r="O1758" i="18"/>
  <c r="Q1645" i="18"/>
  <c r="P1645" i="18"/>
  <c r="O1645" i="18"/>
  <c r="Q1338" i="18"/>
  <c r="P1338" i="18"/>
  <c r="O1338" i="18"/>
  <c r="Q780" i="18"/>
  <c r="P780" i="18"/>
  <c r="O780" i="18"/>
  <c r="Q727" i="18"/>
  <c r="P727" i="18"/>
  <c r="O727" i="18"/>
  <c r="Q1407" i="18"/>
  <c r="P1407" i="18"/>
  <c r="O1407" i="18"/>
  <c r="Q1351" i="18"/>
  <c r="O1351" i="18"/>
  <c r="P1351" i="18"/>
  <c r="Q1266" i="18"/>
  <c r="P1266" i="18"/>
  <c r="O1266" i="18"/>
  <c r="Q1151" i="18"/>
  <c r="O1151" i="18"/>
  <c r="P1151" i="18"/>
  <c r="Q1035" i="18"/>
  <c r="P1035" i="18"/>
  <c r="O1035" i="18"/>
  <c r="Q949" i="18"/>
  <c r="P949" i="18"/>
  <c r="O949" i="18"/>
  <c r="Q481" i="18"/>
  <c r="P481" i="18"/>
  <c r="O481" i="18"/>
  <c r="Q2273" i="18"/>
  <c r="P2273" i="18"/>
  <c r="O2273" i="18"/>
  <c r="Q2209" i="18"/>
  <c r="P2209" i="18"/>
  <c r="O2209" i="18"/>
  <c r="Q2166" i="18"/>
  <c r="P2166" i="18"/>
  <c r="O2166" i="18"/>
  <c r="Q2089" i="18"/>
  <c r="P2089" i="18"/>
  <c r="O2089" i="18"/>
  <c r="Q1975" i="18"/>
  <c r="O1975" i="18"/>
  <c r="P1975" i="18"/>
  <c r="Q1890" i="18"/>
  <c r="P1890" i="18"/>
  <c r="O1890" i="18"/>
  <c r="Q1805" i="18"/>
  <c r="P1805" i="18"/>
  <c r="O1805" i="18"/>
  <c r="Q1747" i="18"/>
  <c r="P1747" i="18"/>
  <c r="O1747" i="18"/>
  <c r="Q1662" i="18"/>
  <c r="P1662" i="18"/>
  <c r="O1662" i="18"/>
  <c r="Q1577" i="18"/>
  <c r="P1577" i="18"/>
  <c r="O1577" i="18"/>
  <c r="Q1491" i="18"/>
  <c r="P1491" i="18"/>
  <c r="O1491" i="18"/>
  <c r="Q1406" i="18"/>
  <c r="P1406" i="18"/>
  <c r="O1406" i="18"/>
  <c r="Q1349" i="18"/>
  <c r="P1349" i="18"/>
  <c r="O1349" i="18"/>
  <c r="Q1235" i="18"/>
  <c r="O1235" i="18"/>
  <c r="P1235" i="18"/>
  <c r="Q1150" i="18"/>
  <c r="P1150" i="18"/>
  <c r="O1150" i="18"/>
  <c r="Q1034" i="18"/>
  <c r="P1034" i="18"/>
  <c r="O1034" i="18"/>
  <c r="Q715" i="18"/>
  <c r="P715" i="18"/>
  <c r="O715" i="18"/>
  <c r="Q71" i="18"/>
  <c r="P71" i="18"/>
  <c r="O71" i="18"/>
  <c r="Q2255" i="18"/>
  <c r="P2255" i="18"/>
  <c r="O2255" i="18"/>
  <c r="Q2191" i="18"/>
  <c r="P2191" i="18"/>
  <c r="O2191" i="18"/>
  <c r="Q2122" i="18"/>
  <c r="P2122" i="18"/>
  <c r="O2122" i="18"/>
  <c r="Q2037" i="18"/>
  <c r="P2037" i="18"/>
  <c r="O2037" i="18"/>
  <c r="Q1951" i="18"/>
  <c r="P1951" i="18"/>
  <c r="O1951" i="18"/>
  <c r="Q1895" i="18"/>
  <c r="O1895" i="18"/>
  <c r="P1895" i="18"/>
  <c r="P1725" i="18"/>
  <c r="O1725" i="18"/>
  <c r="Q1725" i="18"/>
  <c r="Q1639" i="18"/>
  <c r="O1639" i="18"/>
  <c r="P1639" i="18"/>
  <c r="P1554" i="18"/>
  <c r="Q1554" i="18"/>
  <c r="O1554" i="18"/>
  <c r="Q1439" i="18"/>
  <c r="P1439" i="18"/>
  <c r="O1439" i="18"/>
  <c r="O1383" i="18"/>
  <c r="Q1383" i="18"/>
  <c r="P1383" i="18"/>
  <c r="P1298" i="18"/>
  <c r="Q1298" i="18"/>
  <c r="O1298" i="18"/>
  <c r="P1213" i="18"/>
  <c r="Q1213" i="18"/>
  <c r="O1213" i="18"/>
  <c r="Q1084" i="18"/>
  <c r="P1084" i="18"/>
  <c r="O1084" i="18"/>
  <c r="Q961" i="18"/>
  <c r="P961" i="18"/>
  <c r="O961" i="18"/>
  <c r="Q620" i="18"/>
  <c r="P620" i="18"/>
  <c r="O620" i="18"/>
  <c r="Q376" i="18"/>
  <c r="P376" i="18"/>
  <c r="O376" i="18"/>
  <c r="P2292" i="18"/>
  <c r="Q2292" i="18"/>
  <c r="O2292" i="18"/>
  <c r="P2244" i="18"/>
  <c r="Q2244" i="18"/>
  <c r="O2244" i="18"/>
  <c r="P2196" i="18"/>
  <c r="Q2196" i="18"/>
  <c r="O2196" i="18"/>
  <c r="P2148" i="18"/>
  <c r="Q2148" i="18"/>
  <c r="O2148" i="18"/>
  <c r="Q2086" i="18"/>
  <c r="P2086" i="18"/>
  <c r="O2086" i="18"/>
  <c r="Q2022" i="18"/>
  <c r="P2022" i="18"/>
  <c r="O2022" i="18"/>
  <c r="Q1958" i="18"/>
  <c r="P1958" i="18"/>
  <c r="O1958" i="18"/>
  <c r="Q1894" i="18"/>
  <c r="P1894" i="18"/>
  <c r="O1894" i="18"/>
  <c r="Q1830" i="18"/>
  <c r="P1830" i="18"/>
  <c r="O1830" i="18"/>
  <c r="Q1766" i="18"/>
  <c r="P1766" i="18"/>
  <c r="O1766" i="18"/>
  <c r="Q1723" i="18"/>
  <c r="P1723" i="18"/>
  <c r="O1723" i="18"/>
  <c r="Q1617" i="18"/>
  <c r="P1617" i="18"/>
  <c r="O1617" i="18"/>
  <c r="Q1574" i="18"/>
  <c r="P1574" i="18"/>
  <c r="O1574" i="18"/>
  <c r="Q1510" i="18"/>
  <c r="P1510" i="18"/>
  <c r="O1510" i="18"/>
  <c r="Q1446" i="18"/>
  <c r="P1446" i="18"/>
  <c r="O1446" i="18"/>
  <c r="Q1382" i="18"/>
  <c r="P1382" i="18"/>
  <c r="O1382" i="18"/>
  <c r="Q1339" i="18"/>
  <c r="O1339" i="18"/>
  <c r="P1339" i="18"/>
  <c r="Q1254" i="18"/>
  <c r="P1254" i="18"/>
  <c r="O1254" i="18"/>
  <c r="Q1190" i="18"/>
  <c r="P1190" i="18"/>
  <c r="O1190" i="18"/>
  <c r="P1122" i="18"/>
  <c r="Q1122" i="18"/>
  <c r="O1122" i="18"/>
  <c r="Q960" i="18"/>
  <c r="P960" i="18"/>
  <c r="O960" i="18"/>
  <c r="Q704" i="18"/>
  <c r="P704" i="18"/>
  <c r="O704" i="18"/>
  <c r="Q416" i="18"/>
  <c r="P416" i="18"/>
  <c r="O416" i="18"/>
  <c r="P2124" i="18"/>
  <c r="Q2124" i="18"/>
  <c r="O2124" i="18"/>
  <c r="P2108" i="18"/>
  <c r="Q2108" i="18"/>
  <c r="O2108" i="18"/>
  <c r="P2060" i="18"/>
  <c r="Q2060" i="18"/>
  <c r="O2060" i="18"/>
  <c r="P2012" i="18"/>
  <c r="Q2012" i="18"/>
  <c r="O2012" i="18"/>
  <c r="P1932" i="18"/>
  <c r="Q1932" i="18"/>
  <c r="O1932" i="18"/>
  <c r="P1900" i="18"/>
  <c r="Q1900" i="18"/>
  <c r="O1900" i="18"/>
  <c r="P1852" i="18"/>
  <c r="Q1852" i="18"/>
  <c r="O1852" i="18"/>
  <c r="P1820" i="18"/>
  <c r="Q1820" i="18"/>
  <c r="O1820" i="18"/>
  <c r="P1788" i="18"/>
  <c r="Q1788" i="18"/>
  <c r="O1788" i="18"/>
  <c r="P1756" i="18"/>
  <c r="Q1756" i="18"/>
  <c r="O1756" i="18"/>
  <c r="Q1708" i="18"/>
  <c r="P1708" i="18"/>
  <c r="O1708" i="18"/>
  <c r="Q1660" i="18"/>
  <c r="P1660" i="18"/>
  <c r="O1660" i="18"/>
  <c r="Q1612" i="18"/>
  <c r="P1612" i="18"/>
  <c r="O1612" i="18"/>
  <c r="Q1564" i="18"/>
  <c r="P1564" i="18"/>
  <c r="O1564" i="18"/>
  <c r="Q1516" i="18"/>
  <c r="P1516" i="18"/>
  <c r="O1516" i="18"/>
  <c r="Q1468" i="18"/>
  <c r="P1468" i="18"/>
  <c r="O1468" i="18"/>
  <c r="Q1420" i="18"/>
  <c r="P1420" i="18"/>
  <c r="O1420" i="18"/>
  <c r="Q1372" i="18"/>
  <c r="P1372" i="18"/>
  <c r="O1372" i="18"/>
  <c r="Q1340" i="18"/>
  <c r="P1340" i="18"/>
  <c r="O1340" i="18"/>
  <c r="Q1292" i="18"/>
  <c r="P1292" i="18"/>
  <c r="O1292" i="18"/>
  <c r="Q1244" i="18"/>
  <c r="P1244" i="18"/>
  <c r="O1244" i="18"/>
  <c r="Q1196" i="18"/>
  <c r="P1196" i="18"/>
  <c r="O1196" i="18"/>
  <c r="Q1148" i="18"/>
  <c r="P1148" i="18"/>
  <c r="O1148" i="18"/>
  <c r="Q1087" i="18"/>
  <c r="O1087" i="18"/>
  <c r="P1087" i="18"/>
  <c r="Q1007" i="18"/>
  <c r="O1007" i="18"/>
  <c r="P1007" i="18"/>
  <c r="Q892" i="18"/>
  <c r="P892" i="18"/>
  <c r="O892" i="18"/>
  <c r="Q679" i="18"/>
  <c r="P679" i="18"/>
  <c r="O679" i="18"/>
  <c r="Q593" i="18"/>
  <c r="P593" i="18"/>
  <c r="O593" i="18"/>
  <c r="Q445" i="18"/>
  <c r="P445" i="18"/>
  <c r="O445" i="18"/>
  <c r="Q257" i="18"/>
  <c r="P257" i="18"/>
  <c r="O257" i="18"/>
  <c r="Q974" i="18"/>
  <c r="P974" i="18"/>
  <c r="O974" i="18"/>
  <c r="Q848" i="18"/>
  <c r="P848" i="18"/>
  <c r="O848" i="18"/>
  <c r="Q720" i="18"/>
  <c r="P720" i="18"/>
  <c r="O720" i="18"/>
  <c r="Q592" i="18"/>
  <c r="P592" i="18"/>
  <c r="O592" i="18"/>
  <c r="Q444" i="18"/>
  <c r="P444" i="18"/>
  <c r="O444" i="18"/>
  <c r="Q253" i="18"/>
  <c r="O253" i="18"/>
  <c r="P253" i="18"/>
  <c r="Q1125" i="18"/>
  <c r="P1125" i="18"/>
  <c r="O1125" i="18"/>
  <c r="Q1077" i="18"/>
  <c r="P1077" i="18"/>
  <c r="O1077" i="18"/>
  <c r="Q1029" i="18"/>
  <c r="O1029" i="18"/>
  <c r="P1029" i="18"/>
  <c r="Q981" i="18"/>
  <c r="O981" i="18"/>
  <c r="P981" i="18"/>
  <c r="Q900" i="18"/>
  <c r="P900" i="18"/>
  <c r="O900" i="18"/>
  <c r="Q815" i="18"/>
  <c r="O815" i="18"/>
  <c r="P815" i="18"/>
  <c r="Q751" i="18"/>
  <c r="O751" i="18"/>
  <c r="P751" i="18"/>
  <c r="Q687" i="18"/>
  <c r="O687" i="18"/>
  <c r="P687" i="18"/>
  <c r="Q623" i="18"/>
  <c r="O623" i="18"/>
  <c r="P623" i="18"/>
  <c r="Q559" i="18"/>
  <c r="O559" i="18"/>
  <c r="P559" i="18"/>
  <c r="P485" i="18"/>
  <c r="O485" i="18"/>
  <c r="Q485" i="18"/>
  <c r="Q381" i="18"/>
  <c r="P381" i="18"/>
  <c r="O381" i="18"/>
  <c r="Q221" i="18"/>
  <c r="O221" i="18"/>
  <c r="P221" i="18"/>
  <c r="Q50" i="18"/>
  <c r="P50" i="18"/>
  <c r="O50" i="18"/>
  <c r="Q1016" i="18"/>
  <c r="P1016" i="18"/>
  <c r="O1016" i="18"/>
  <c r="Q968" i="18"/>
  <c r="P968" i="18"/>
  <c r="O968" i="18"/>
  <c r="Q904" i="18"/>
  <c r="P904" i="18"/>
  <c r="O904" i="18"/>
  <c r="Q840" i="18"/>
  <c r="P840" i="18"/>
  <c r="O840" i="18"/>
  <c r="Q776" i="18"/>
  <c r="P776" i="18"/>
  <c r="O776" i="18"/>
  <c r="Q712" i="18"/>
  <c r="P712" i="18"/>
  <c r="O712" i="18"/>
  <c r="Q648" i="18"/>
  <c r="P648" i="18"/>
  <c r="O648" i="18"/>
  <c r="Q584" i="18"/>
  <c r="P584" i="18"/>
  <c r="O584" i="18"/>
  <c r="Q518" i="18"/>
  <c r="P518" i="18"/>
  <c r="O518" i="18"/>
  <c r="Q432" i="18"/>
  <c r="P432" i="18"/>
  <c r="O432" i="18"/>
  <c r="Q289" i="18"/>
  <c r="P289" i="18"/>
  <c r="O289" i="18"/>
  <c r="Q118" i="18"/>
  <c r="P118" i="18"/>
  <c r="O118" i="18"/>
  <c r="Q950" i="18"/>
  <c r="P950" i="18"/>
  <c r="O950" i="18"/>
  <c r="Q902" i="18"/>
  <c r="P902" i="18"/>
  <c r="O902" i="18"/>
  <c r="Q854" i="18"/>
  <c r="P854" i="18"/>
  <c r="O854" i="18"/>
  <c r="Q806" i="18"/>
  <c r="P806" i="18"/>
  <c r="O806" i="18"/>
  <c r="Q758" i="18"/>
  <c r="P758" i="18"/>
  <c r="O758" i="18"/>
  <c r="Q710" i="18"/>
  <c r="P710" i="18"/>
  <c r="O710" i="18"/>
  <c r="Q662" i="18"/>
  <c r="P662" i="18"/>
  <c r="O662" i="18"/>
  <c r="Q614" i="18"/>
  <c r="P614" i="18"/>
  <c r="O614" i="18"/>
  <c r="Q566" i="18"/>
  <c r="P566" i="18"/>
  <c r="O566" i="18"/>
  <c r="Q516" i="18"/>
  <c r="P516" i="18"/>
  <c r="O516" i="18"/>
  <c r="Q452" i="18"/>
  <c r="P452" i="18"/>
  <c r="O452" i="18"/>
  <c r="Q364" i="18"/>
  <c r="P364" i="18"/>
  <c r="O364" i="18"/>
  <c r="Q241" i="18"/>
  <c r="P241" i="18"/>
  <c r="O241" i="18"/>
  <c r="Q113" i="18"/>
  <c r="P113" i="18"/>
  <c r="O113" i="18"/>
  <c r="Q515" i="18"/>
  <c r="P515" i="18"/>
  <c r="O515" i="18"/>
  <c r="Q467" i="18"/>
  <c r="P467" i="18"/>
  <c r="O467" i="18"/>
  <c r="Q403" i="18"/>
  <c r="P403" i="18"/>
  <c r="O403" i="18"/>
  <c r="Q355" i="18"/>
  <c r="P355" i="18"/>
  <c r="O355" i="18"/>
  <c r="Q271" i="18"/>
  <c r="O271" i="18"/>
  <c r="P271" i="18"/>
  <c r="Q207" i="18"/>
  <c r="O207" i="18"/>
  <c r="P207" i="18"/>
  <c r="O165" i="18"/>
  <c r="Q165" i="18"/>
  <c r="P165" i="18"/>
  <c r="Q101" i="18"/>
  <c r="O101" i="18"/>
  <c r="P101" i="18"/>
  <c r="Q37" i="18"/>
  <c r="O37" i="18"/>
  <c r="P37" i="18"/>
  <c r="Q406" i="18"/>
  <c r="P406" i="18"/>
  <c r="O406" i="18"/>
  <c r="Q358" i="18"/>
  <c r="P358" i="18"/>
  <c r="O358" i="18"/>
  <c r="Q297" i="18"/>
  <c r="O297" i="18"/>
  <c r="P297" i="18"/>
  <c r="Q233" i="18"/>
  <c r="O233" i="18"/>
  <c r="P233" i="18"/>
  <c r="Q190" i="18"/>
  <c r="O190" i="18"/>
  <c r="P190" i="18"/>
  <c r="Q147" i="18"/>
  <c r="P147" i="18"/>
  <c r="O147" i="18"/>
  <c r="Q105" i="18"/>
  <c r="O105" i="18"/>
  <c r="P105" i="18"/>
  <c r="P62" i="18"/>
  <c r="O62" i="18"/>
  <c r="Q62" i="18"/>
  <c r="Q336" i="18"/>
  <c r="P336" i="18"/>
  <c r="O336" i="18"/>
  <c r="Q288" i="18"/>
  <c r="P288" i="18"/>
  <c r="O288" i="18"/>
  <c r="Q240" i="18"/>
  <c r="P240" i="18"/>
  <c r="O240" i="18"/>
  <c r="Q192" i="18"/>
  <c r="P192" i="18"/>
  <c r="O192" i="18"/>
  <c r="Q144" i="18"/>
  <c r="P144" i="18"/>
  <c r="O144" i="18"/>
  <c r="Q80" i="18"/>
  <c r="P80" i="18"/>
  <c r="O80" i="18"/>
  <c r="Q16" i="18"/>
  <c r="P16" i="18"/>
  <c r="O16" i="18"/>
  <c r="Q1998" i="18"/>
  <c r="P1998" i="18"/>
  <c r="O1998" i="18"/>
  <c r="Q1381" i="18"/>
  <c r="P1381" i="18"/>
  <c r="O1381" i="18"/>
  <c r="Q2121" i="18"/>
  <c r="P2121" i="18"/>
  <c r="O2121" i="18"/>
  <c r="Q1685" i="18"/>
  <c r="P1685" i="18"/>
  <c r="O1685" i="18"/>
  <c r="Q2093" i="18"/>
  <c r="P2093" i="18"/>
  <c r="O2093" i="18"/>
  <c r="Q641" i="18"/>
  <c r="P641" i="18"/>
  <c r="O641" i="18"/>
  <c r="Q1189" i="18"/>
  <c r="P1189" i="18"/>
  <c r="O1189" i="18"/>
  <c r="Q1353" i="18"/>
  <c r="P1353" i="18"/>
  <c r="O1353" i="18"/>
  <c r="Q1501" i="18"/>
  <c r="P1501" i="18"/>
  <c r="O1501" i="18"/>
  <c r="Q1578" i="18"/>
  <c r="P1578" i="18"/>
  <c r="O1578" i="18"/>
  <c r="Q1651" i="18"/>
  <c r="P1651" i="18"/>
  <c r="O1651" i="18"/>
  <c r="Q1727" i="18"/>
  <c r="P1727" i="18"/>
  <c r="O1727" i="18"/>
  <c r="Q1806" i="18"/>
  <c r="P1806" i="18"/>
  <c r="O1806" i="18"/>
  <c r="Q1879" i="18"/>
  <c r="O1879" i="18"/>
  <c r="P1879" i="18"/>
  <c r="Q1955" i="18"/>
  <c r="P1955" i="18"/>
  <c r="O1955" i="18"/>
  <c r="Q2034" i="18"/>
  <c r="P2034" i="18"/>
  <c r="O2034" i="18"/>
  <c r="Q2106" i="18"/>
  <c r="P2106" i="18"/>
  <c r="O2106" i="18"/>
  <c r="Q2173" i="18"/>
  <c r="P2173" i="18"/>
  <c r="O2173" i="18"/>
  <c r="Q2231" i="18"/>
  <c r="O2231" i="18"/>
  <c r="P2231" i="18"/>
  <c r="Q2286" i="18"/>
  <c r="P2286" i="18"/>
  <c r="O2286" i="18"/>
  <c r="Q928" i="18"/>
  <c r="P928" i="18"/>
  <c r="O928" i="18"/>
  <c r="Q1246" i="18"/>
  <c r="P1246" i="18"/>
  <c r="O1246" i="18"/>
  <c r="Q1402" i="18"/>
  <c r="P1402" i="18"/>
  <c r="O1402" i="18"/>
  <c r="Q1523" i="18"/>
  <c r="P1523" i="18"/>
  <c r="O1523" i="18"/>
  <c r="Q1599" i="18"/>
  <c r="P1599" i="18"/>
  <c r="O1599" i="18"/>
  <c r="Q1678" i="18"/>
  <c r="P1678" i="18"/>
  <c r="O1678" i="18"/>
  <c r="Q1751" i="18"/>
  <c r="O1751" i="18"/>
  <c r="P1751" i="18"/>
  <c r="Q1827" i="18"/>
  <c r="P1827" i="18"/>
  <c r="O1827" i="18"/>
  <c r="Q524" i="18"/>
  <c r="P524" i="18"/>
  <c r="O524" i="18"/>
  <c r="Q1161" i="18"/>
  <c r="P1161" i="18"/>
  <c r="O1161" i="18"/>
  <c r="Q1331" i="18"/>
  <c r="O1331" i="18"/>
  <c r="P1331" i="18"/>
  <c r="Q1487" i="18"/>
  <c r="P1487" i="18"/>
  <c r="O1487" i="18"/>
  <c r="Q1566" i="18"/>
  <c r="P1566" i="18"/>
  <c r="O1566" i="18"/>
  <c r="Q1642" i="18"/>
  <c r="P1642" i="18"/>
  <c r="O1642" i="18"/>
  <c r="Q1721" i="18"/>
  <c r="P1721" i="18"/>
  <c r="O1721" i="18"/>
  <c r="Q1794" i="18"/>
  <c r="P1794" i="18"/>
  <c r="O1794" i="18"/>
  <c r="Q1870" i="18"/>
  <c r="P1870" i="18"/>
  <c r="O1870" i="18"/>
  <c r="Q1949" i="18"/>
  <c r="P1949" i="18"/>
  <c r="O1949" i="18"/>
  <c r="Q2021" i="18"/>
  <c r="P2021" i="18"/>
  <c r="O2021" i="18"/>
  <c r="Q2098" i="18"/>
  <c r="P2098" i="18"/>
  <c r="O2098" i="18"/>
  <c r="Q2167" i="18"/>
  <c r="O2167" i="18"/>
  <c r="P2167" i="18"/>
  <c r="Q2222" i="18"/>
  <c r="P2222" i="18"/>
  <c r="O2222" i="18"/>
  <c r="Q2279" i="18"/>
  <c r="O2279" i="18"/>
  <c r="P2279" i="18"/>
  <c r="Q2313" i="18"/>
  <c r="P2313" i="18"/>
  <c r="O2313" i="18"/>
  <c r="Q2270" i="18"/>
  <c r="P2270" i="18"/>
  <c r="O2270" i="18"/>
  <c r="Q2227" i="18"/>
  <c r="P2227" i="18"/>
  <c r="O2227" i="18"/>
  <c r="Q2185" i="18"/>
  <c r="P2185" i="18"/>
  <c r="O2185" i="18"/>
  <c r="Q2142" i="18"/>
  <c r="P2142" i="18"/>
  <c r="O2142" i="18"/>
  <c r="Q2085" i="18"/>
  <c r="P2085" i="18"/>
  <c r="O2085" i="18"/>
  <c r="Q2029" i="18"/>
  <c r="P2029" i="18"/>
  <c r="O2029" i="18"/>
  <c r="Q1971" i="18"/>
  <c r="P1971" i="18"/>
  <c r="O1971" i="18"/>
  <c r="Q1914" i="18"/>
  <c r="P1914" i="18"/>
  <c r="O1914" i="18"/>
  <c r="Q1858" i="18"/>
  <c r="P1858" i="18"/>
  <c r="O1858" i="18"/>
  <c r="Q1801" i="18"/>
  <c r="P1801" i="18"/>
  <c r="O1801" i="18"/>
  <c r="Q1743" i="18"/>
  <c r="P1743" i="18"/>
  <c r="O1743" i="18"/>
  <c r="Q1687" i="18"/>
  <c r="O1687" i="18"/>
  <c r="P1687" i="18"/>
  <c r="Q1630" i="18"/>
  <c r="P1630" i="18"/>
  <c r="O1630" i="18"/>
  <c r="Q1573" i="18"/>
  <c r="P1573" i="18"/>
  <c r="O1573" i="18"/>
  <c r="Q1517" i="18"/>
  <c r="P1517" i="18"/>
  <c r="O1517" i="18"/>
  <c r="Q1423" i="18"/>
  <c r="P1423" i="18"/>
  <c r="O1423" i="18"/>
  <c r="Q1310" i="18"/>
  <c r="P1310" i="18"/>
  <c r="O1310" i="18"/>
  <c r="Q1197" i="18"/>
  <c r="P1197" i="18"/>
  <c r="O1197" i="18"/>
  <c r="P1063" i="18"/>
  <c r="O1063" i="18"/>
  <c r="Q1063" i="18"/>
  <c r="Q672" i="18"/>
  <c r="P672" i="18"/>
  <c r="O672" i="18"/>
  <c r="Q1182" i="18"/>
  <c r="P1182" i="18"/>
  <c r="O1182" i="18"/>
  <c r="P1042" i="18"/>
  <c r="Q1042" i="18"/>
  <c r="O1042" i="18"/>
  <c r="Q609" i="18"/>
  <c r="P609" i="18"/>
  <c r="O609" i="18"/>
  <c r="Q1486" i="18"/>
  <c r="P1486" i="18"/>
  <c r="O1486" i="18"/>
  <c r="Q1458" i="18"/>
  <c r="P1458" i="18"/>
  <c r="O1458" i="18"/>
  <c r="Q1429" i="18"/>
  <c r="P1429" i="18"/>
  <c r="O1429" i="18"/>
  <c r="Q1401" i="18"/>
  <c r="P1401" i="18"/>
  <c r="O1401" i="18"/>
  <c r="Q1373" i="18"/>
  <c r="P1373" i="18"/>
  <c r="O1373" i="18"/>
  <c r="Q1343" i="18"/>
  <c r="O1343" i="18"/>
  <c r="P1343" i="18"/>
  <c r="Q1315" i="18"/>
  <c r="O1315" i="18"/>
  <c r="P1315" i="18"/>
  <c r="Q1287" i="18"/>
  <c r="O1287" i="18"/>
  <c r="P1287" i="18"/>
  <c r="Q1258" i="18"/>
  <c r="P1258" i="18"/>
  <c r="O1258" i="18"/>
  <c r="Q1230" i="18"/>
  <c r="P1230" i="18"/>
  <c r="O1230" i="18"/>
  <c r="Q1202" i="18"/>
  <c r="P1202" i="18"/>
  <c r="O1202" i="18"/>
  <c r="Q1173" i="18"/>
  <c r="P1173" i="18"/>
  <c r="O1173" i="18"/>
  <c r="Q1145" i="18"/>
  <c r="P1145" i="18"/>
  <c r="O1145" i="18"/>
  <c r="Q1110" i="18"/>
  <c r="P1110" i="18"/>
  <c r="O1110" i="18"/>
  <c r="Q1070" i="18"/>
  <c r="P1070" i="18"/>
  <c r="O1070" i="18"/>
  <c r="Q1018" i="18"/>
  <c r="P1018" i="18"/>
  <c r="O1018" i="18"/>
  <c r="Q919" i="18"/>
  <c r="P919" i="18"/>
  <c r="O919" i="18"/>
  <c r="Q801" i="18"/>
  <c r="P801" i="18"/>
  <c r="O801" i="18"/>
  <c r="Q693" i="18"/>
  <c r="P693" i="18"/>
  <c r="O693" i="18"/>
  <c r="Q577" i="18"/>
  <c r="P577" i="18"/>
  <c r="O577" i="18"/>
  <c r="Q437" i="18"/>
  <c r="P437" i="18"/>
  <c r="O437" i="18"/>
  <c r="Q2310" i="18"/>
  <c r="P2310" i="18"/>
  <c r="O2310" i="18"/>
  <c r="Q2289" i="18"/>
  <c r="P2289" i="18"/>
  <c r="O2289" i="18"/>
  <c r="Q2267" i="18"/>
  <c r="P2267" i="18"/>
  <c r="O2267" i="18"/>
  <c r="Q2246" i="18"/>
  <c r="P2246" i="18"/>
  <c r="O2246" i="18"/>
  <c r="Q2225" i="18"/>
  <c r="P2225" i="18"/>
  <c r="O2225" i="18"/>
  <c r="Q2203" i="18"/>
  <c r="P2203" i="18"/>
  <c r="O2203" i="18"/>
  <c r="Q2182" i="18"/>
  <c r="P2182" i="18"/>
  <c r="O2182" i="18"/>
  <c r="Q2161" i="18"/>
  <c r="P2161" i="18"/>
  <c r="O2161" i="18"/>
  <c r="Q2138" i="18"/>
  <c r="P2138" i="18"/>
  <c r="O2138" i="18"/>
  <c r="Q2110" i="18"/>
  <c r="P2110" i="18"/>
  <c r="O2110" i="18"/>
  <c r="Q2082" i="18"/>
  <c r="P2082" i="18"/>
  <c r="O2082" i="18"/>
  <c r="Q2053" i="18"/>
  <c r="P2053" i="18"/>
  <c r="O2053" i="18"/>
  <c r="Q2025" i="18"/>
  <c r="P2025" i="18"/>
  <c r="O2025" i="18"/>
  <c r="Q1997" i="18"/>
  <c r="P1997" i="18"/>
  <c r="O1997" i="18"/>
  <c r="Q1967" i="18"/>
  <c r="P1967" i="18"/>
  <c r="O1967" i="18"/>
  <c r="Q1939" i="18"/>
  <c r="P1939" i="18"/>
  <c r="O1939" i="18"/>
  <c r="Q1911" i="18"/>
  <c r="O1911" i="18"/>
  <c r="P1911" i="18"/>
  <c r="Q1882" i="18"/>
  <c r="P1882" i="18"/>
  <c r="O1882" i="18"/>
  <c r="Q1854" i="18"/>
  <c r="P1854" i="18"/>
  <c r="O1854" i="18"/>
  <c r="Q1826" i="18"/>
  <c r="P1826" i="18"/>
  <c r="O1826" i="18"/>
  <c r="Q1797" i="18"/>
  <c r="P1797" i="18"/>
  <c r="O1797" i="18"/>
  <c r="Q1769" i="18"/>
  <c r="P1769" i="18"/>
  <c r="O1769" i="18"/>
  <c r="P1741" i="18"/>
  <c r="Q1741" i="18"/>
  <c r="O1741" i="18"/>
  <c r="Q1711" i="18"/>
  <c r="P1711" i="18"/>
  <c r="O1711" i="18"/>
  <c r="Q1683" i="18"/>
  <c r="P1683" i="18"/>
  <c r="O1683" i="18"/>
  <c r="Q1655" i="18"/>
  <c r="O1655" i="18"/>
  <c r="P1655" i="18"/>
  <c r="Q1626" i="18"/>
  <c r="P1626" i="18"/>
  <c r="O1626" i="18"/>
  <c r="Q1598" i="18"/>
  <c r="P1598" i="18"/>
  <c r="O1598" i="18"/>
  <c r="Q1570" i="18"/>
  <c r="P1570" i="18"/>
  <c r="O1570" i="18"/>
  <c r="Q1541" i="18"/>
  <c r="P1541" i="18"/>
  <c r="O1541" i="18"/>
  <c r="Q1513" i="18"/>
  <c r="P1513" i="18"/>
  <c r="O1513" i="18"/>
  <c r="P1485" i="18"/>
  <c r="Q1485" i="18"/>
  <c r="O1485" i="18"/>
  <c r="Q1455" i="18"/>
  <c r="P1455" i="18"/>
  <c r="O1455" i="18"/>
  <c r="Q1427" i="18"/>
  <c r="P1427" i="18"/>
  <c r="O1427" i="18"/>
  <c r="Q1399" i="18"/>
  <c r="O1399" i="18"/>
  <c r="P1399" i="18"/>
  <c r="Q1370" i="18"/>
  <c r="P1370" i="18"/>
  <c r="O1370" i="18"/>
  <c r="Q1342" i="18"/>
  <c r="P1342" i="18"/>
  <c r="O1342" i="18"/>
  <c r="Q1314" i="18"/>
  <c r="P1314" i="18"/>
  <c r="O1314" i="18"/>
  <c r="Q1285" i="18"/>
  <c r="P1285" i="18"/>
  <c r="O1285" i="18"/>
  <c r="Q1257" i="18"/>
  <c r="P1257" i="18"/>
  <c r="O1257" i="18"/>
  <c r="P1229" i="18"/>
  <c r="Q1229" i="18"/>
  <c r="O1229" i="18"/>
  <c r="Q1199" i="18"/>
  <c r="O1199" i="18"/>
  <c r="P1199" i="18"/>
  <c r="Q1171" i="18"/>
  <c r="O1171" i="18"/>
  <c r="P1171" i="18"/>
  <c r="P1143" i="18"/>
  <c r="Q1143" i="18"/>
  <c r="O1143" i="18"/>
  <c r="P1106" i="18"/>
  <c r="Q1106" i="18"/>
  <c r="O1106" i="18"/>
  <c r="Q1068" i="18"/>
  <c r="P1068" i="18"/>
  <c r="O1068" i="18"/>
  <c r="Q1011" i="18"/>
  <c r="P1011" i="18"/>
  <c r="O1011" i="18"/>
  <c r="Q908" i="18"/>
  <c r="P908" i="18"/>
  <c r="O908" i="18"/>
  <c r="Q800" i="18"/>
  <c r="P800" i="18"/>
  <c r="O800" i="18"/>
  <c r="Q684" i="18"/>
  <c r="P684" i="18"/>
  <c r="O684" i="18"/>
  <c r="Q567" i="18"/>
  <c r="P567" i="18"/>
  <c r="O567" i="18"/>
  <c r="Q397" i="18"/>
  <c r="P397" i="18"/>
  <c r="O397" i="18"/>
  <c r="Q2314" i="18"/>
  <c r="P2314" i="18"/>
  <c r="O2314" i="18"/>
  <c r="Q2293" i="18"/>
  <c r="P2293" i="18"/>
  <c r="O2293" i="18"/>
  <c r="Q2271" i="18"/>
  <c r="P2271" i="18"/>
  <c r="O2271" i="18"/>
  <c r="Q2250" i="18"/>
  <c r="P2250" i="18"/>
  <c r="O2250" i="18"/>
  <c r="Q2229" i="18"/>
  <c r="P2229" i="18"/>
  <c r="O2229" i="18"/>
  <c r="Q2207" i="18"/>
  <c r="P2207" i="18"/>
  <c r="O2207" i="18"/>
  <c r="Q2186" i="18"/>
  <c r="P2186" i="18"/>
  <c r="O2186" i="18"/>
  <c r="Q2165" i="18"/>
  <c r="P2165" i="18"/>
  <c r="O2165" i="18"/>
  <c r="Q2143" i="18"/>
  <c r="P2143" i="18"/>
  <c r="O2143" i="18"/>
  <c r="Q2115" i="18"/>
  <c r="P2115" i="18"/>
  <c r="O2115" i="18"/>
  <c r="Q2087" i="18"/>
  <c r="O2087" i="18"/>
  <c r="P2087" i="18"/>
  <c r="Q2058" i="18"/>
  <c r="P2058" i="18"/>
  <c r="O2058" i="18"/>
  <c r="Q2030" i="18"/>
  <c r="P2030" i="18"/>
  <c r="O2030" i="18"/>
  <c r="Q2002" i="18"/>
  <c r="P2002" i="18"/>
  <c r="O2002" i="18"/>
  <c r="Q1973" i="18"/>
  <c r="P1973" i="18"/>
  <c r="O1973" i="18"/>
  <c r="Q1945" i="18"/>
  <c r="P1945" i="18"/>
  <c r="O1945" i="18"/>
  <c r="Q1917" i="18"/>
  <c r="P1917" i="18"/>
  <c r="O1917" i="18"/>
  <c r="Q1887" i="18"/>
  <c r="P1887" i="18"/>
  <c r="O1887" i="18"/>
  <c r="Q1859" i="18"/>
  <c r="P1859" i="18"/>
  <c r="O1859" i="18"/>
  <c r="Q1831" i="18"/>
  <c r="O1831" i="18"/>
  <c r="P1831" i="18"/>
  <c r="Q1802" i="18"/>
  <c r="P1802" i="18"/>
  <c r="O1802" i="18"/>
  <c r="Q1774" i="18"/>
  <c r="P1774" i="18"/>
  <c r="O1774" i="18"/>
  <c r="P1746" i="18"/>
  <c r="O1746" i="18"/>
  <c r="Q1746" i="18"/>
  <c r="Q1717" i="18"/>
  <c r="P1717" i="18"/>
  <c r="O1717" i="18"/>
  <c r="Q1689" i="18"/>
  <c r="P1689" i="18"/>
  <c r="O1689" i="18"/>
  <c r="P1661" i="18"/>
  <c r="O1661" i="18"/>
  <c r="Q1661" i="18"/>
  <c r="Q1631" i="18"/>
  <c r="P1631" i="18"/>
  <c r="O1631" i="18"/>
  <c r="Q1603" i="18"/>
  <c r="P1603" i="18"/>
  <c r="O1603" i="18"/>
  <c r="Q1575" i="18"/>
  <c r="O1575" i="18"/>
  <c r="P1575" i="18"/>
  <c r="Q1546" i="18"/>
  <c r="P1546" i="18"/>
  <c r="O1546" i="18"/>
  <c r="Q1518" i="18"/>
  <c r="P1518" i="18"/>
  <c r="O1518" i="18"/>
  <c r="P1490" i="18"/>
  <c r="O1490" i="18"/>
  <c r="Q1490" i="18"/>
  <c r="Q1461" i="18"/>
  <c r="P1461" i="18"/>
  <c r="O1461" i="18"/>
  <c r="Q1433" i="18"/>
  <c r="P1433" i="18"/>
  <c r="O1433" i="18"/>
  <c r="P1405" i="18"/>
  <c r="O1405" i="18"/>
  <c r="Q1405" i="18"/>
  <c r="Q1375" i="18"/>
  <c r="O1375" i="18"/>
  <c r="P1375" i="18"/>
  <c r="Q1347" i="18"/>
  <c r="O1347" i="18"/>
  <c r="P1347" i="18"/>
  <c r="O1319" i="18"/>
  <c r="Q1319" i="18"/>
  <c r="P1319" i="18"/>
  <c r="Q1290" i="18"/>
  <c r="P1290" i="18"/>
  <c r="O1290" i="18"/>
  <c r="Q1262" i="18"/>
  <c r="P1262" i="18"/>
  <c r="O1262" i="18"/>
  <c r="P1234" i="18"/>
  <c r="Q1234" i="18"/>
  <c r="O1234" i="18"/>
  <c r="Q1205" i="18"/>
  <c r="P1205" i="18"/>
  <c r="O1205" i="18"/>
  <c r="Q1177" i="18"/>
  <c r="P1177" i="18"/>
  <c r="O1177" i="18"/>
  <c r="P1149" i="18"/>
  <c r="Q1149" i="18"/>
  <c r="O1149" i="18"/>
  <c r="Q1112" i="18"/>
  <c r="P1112" i="18"/>
  <c r="O1112" i="18"/>
  <c r="Q1075" i="18"/>
  <c r="P1075" i="18"/>
  <c r="O1075" i="18"/>
  <c r="Q1027" i="18"/>
  <c r="P1027" i="18"/>
  <c r="O1027" i="18"/>
  <c r="Q929" i="18"/>
  <c r="P929" i="18"/>
  <c r="O929" i="18"/>
  <c r="Q821" i="18"/>
  <c r="P821" i="18"/>
  <c r="O821" i="18"/>
  <c r="Q705" i="18"/>
  <c r="P705" i="18"/>
  <c r="O705" i="18"/>
  <c r="Q588" i="18"/>
  <c r="P588" i="18"/>
  <c r="O588" i="18"/>
  <c r="Q465" i="18"/>
  <c r="P465" i="18"/>
  <c r="O465" i="18"/>
  <c r="Q66" i="18"/>
  <c r="P66" i="18"/>
  <c r="O66" i="18"/>
  <c r="Q327" i="18"/>
  <c r="P327" i="18"/>
  <c r="O327" i="18"/>
  <c r="Q98" i="18"/>
  <c r="P98" i="18"/>
  <c r="O98" i="18"/>
  <c r="P2304" i="18"/>
  <c r="Q2304" i="18"/>
  <c r="O2304" i="18"/>
  <c r="P2288" i="18"/>
  <c r="Q2288" i="18"/>
  <c r="O2288" i="18"/>
  <c r="P2272" i="18"/>
  <c r="Q2272" i="18"/>
  <c r="O2272" i="18"/>
  <c r="P2256" i="18"/>
  <c r="Q2256" i="18"/>
  <c r="O2256" i="18"/>
  <c r="P2240" i="18"/>
  <c r="Q2240" i="18"/>
  <c r="O2240" i="18"/>
  <c r="P2224" i="18"/>
  <c r="Q2224" i="18"/>
  <c r="O2224" i="18"/>
  <c r="P2208" i="18"/>
  <c r="Q2208" i="18"/>
  <c r="O2208" i="18"/>
  <c r="P2192" i="18"/>
  <c r="Q2192" i="18"/>
  <c r="O2192" i="18"/>
  <c r="P2176" i="18"/>
  <c r="Q2176" i="18"/>
  <c r="O2176" i="18"/>
  <c r="P2160" i="18"/>
  <c r="Q2160" i="18"/>
  <c r="O2160" i="18"/>
  <c r="P2144" i="18"/>
  <c r="Q2144" i="18"/>
  <c r="O2144" i="18"/>
  <c r="Q2123" i="18"/>
  <c r="P2123" i="18"/>
  <c r="O2123" i="18"/>
  <c r="Q2102" i="18"/>
  <c r="P2102" i="18"/>
  <c r="O2102" i="18"/>
  <c r="Q2081" i="18"/>
  <c r="P2081" i="18"/>
  <c r="O2081" i="18"/>
  <c r="Q2059" i="18"/>
  <c r="P2059" i="18"/>
  <c r="O2059" i="18"/>
  <c r="Q2038" i="18"/>
  <c r="P2038" i="18"/>
  <c r="O2038" i="18"/>
  <c r="Q2017" i="18"/>
  <c r="P2017" i="18"/>
  <c r="O2017" i="18"/>
  <c r="Q1995" i="18"/>
  <c r="P1995" i="18"/>
  <c r="O1995" i="18"/>
  <c r="Q1974" i="18"/>
  <c r="P1974" i="18"/>
  <c r="O1974" i="18"/>
  <c r="Q1953" i="18"/>
  <c r="P1953" i="18"/>
  <c r="O1953" i="18"/>
  <c r="Q1931" i="18"/>
  <c r="P1931" i="18"/>
  <c r="O1931" i="18"/>
  <c r="Q1910" i="18"/>
  <c r="P1910" i="18"/>
  <c r="O1910" i="18"/>
  <c r="Q1889" i="18"/>
  <c r="P1889" i="18"/>
  <c r="O1889" i="18"/>
  <c r="Q1867" i="18"/>
  <c r="P1867" i="18"/>
  <c r="O1867" i="18"/>
  <c r="Q1846" i="18"/>
  <c r="P1846" i="18"/>
  <c r="O1846" i="18"/>
  <c r="Q1825" i="18"/>
  <c r="P1825" i="18"/>
  <c r="O1825" i="18"/>
  <c r="Q1803" i="18"/>
  <c r="P1803" i="18"/>
  <c r="O1803" i="18"/>
  <c r="Q1782" i="18"/>
  <c r="P1782" i="18"/>
  <c r="O1782" i="18"/>
  <c r="Q1761" i="18"/>
  <c r="P1761" i="18"/>
  <c r="O1761" i="18"/>
  <c r="Q1739" i="18"/>
  <c r="P1739" i="18"/>
  <c r="O1739" i="18"/>
  <c r="Q1718" i="18"/>
  <c r="P1718" i="18"/>
  <c r="O1718" i="18"/>
  <c r="Q1697" i="18"/>
  <c r="P1697" i="18"/>
  <c r="O1697" i="18"/>
  <c r="Q1675" i="18"/>
  <c r="P1675" i="18"/>
  <c r="O1675" i="18"/>
  <c r="Q1654" i="18"/>
  <c r="P1654" i="18"/>
  <c r="O1654" i="18"/>
  <c r="Q1633" i="18"/>
  <c r="P1633" i="18"/>
  <c r="O1633" i="18"/>
  <c r="Q1611" i="18"/>
  <c r="P1611" i="18"/>
  <c r="O1611" i="18"/>
  <c r="Q1590" i="18"/>
  <c r="P1590" i="18"/>
  <c r="O1590" i="18"/>
  <c r="Q1569" i="18"/>
  <c r="P1569" i="18"/>
  <c r="O1569" i="18"/>
  <c r="Q1547" i="18"/>
  <c r="P1547" i="18"/>
  <c r="O1547" i="18"/>
  <c r="Q1526" i="18"/>
  <c r="P1526" i="18"/>
  <c r="O1526" i="18"/>
  <c r="Q1483" i="18"/>
  <c r="P1483" i="18"/>
  <c r="O1483" i="18"/>
  <c r="Q1462" i="18"/>
  <c r="P1462" i="18"/>
  <c r="O1462" i="18"/>
  <c r="Q1441" i="18"/>
  <c r="P1441" i="18"/>
  <c r="O1441" i="18"/>
  <c r="Q1419" i="18"/>
  <c r="P1419" i="18"/>
  <c r="O1419" i="18"/>
  <c r="Q1398" i="18"/>
  <c r="P1398" i="18"/>
  <c r="O1398" i="18"/>
  <c r="Q1377" i="18"/>
  <c r="P1377" i="18"/>
  <c r="O1377" i="18"/>
  <c r="Q1355" i="18"/>
  <c r="O1355" i="18"/>
  <c r="P1355" i="18"/>
  <c r="Q1334" i="18"/>
  <c r="P1334" i="18"/>
  <c r="O1334" i="18"/>
  <c r="Q1313" i="18"/>
  <c r="P1313" i="18"/>
  <c r="O1313" i="18"/>
  <c r="Q1291" i="18"/>
  <c r="O1291" i="18"/>
  <c r="P1291" i="18"/>
  <c r="Q1270" i="18"/>
  <c r="P1270" i="18"/>
  <c r="O1270" i="18"/>
  <c r="Q1249" i="18"/>
  <c r="P1249" i="18"/>
  <c r="O1249" i="18"/>
  <c r="Q1227" i="18"/>
  <c r="O1227" i="18"/>
  <c r="P1227" i="18"/>
  <c r="Q1206" i="18"/>
  <c r="P1206" i="18"/>
  <c r="O1206" i="18"/>
  <c r="Q1185" i="18"/>
  <c r="P1185" i="18"/>
  <c r="O1185" i="18"/>
  <c r="Q1163" i="18"/>
  <c r="P1163" i="18"/>
  <c r="O1163" i="18"/>
  <c r="Q1142" i="18"/>
  <c r="P1142" i="18"/>
  <c r="O1142" i="18"/>
  <c r="Q1115" i="18"/>
  <c r="P1115" i="18"/>
  <c r="O1115" i="18"/>
  <c r="Q1086" i="18"/>
  <c r="P1086" i="18"/>
  <c r="O1086" i="18"/>
  <c r="P1058" i="18"/>
  <c r="Q1058" i="18"/>
  <c r="O1058" i="18"/>
  <c r="Q1010" i="18"/>
  <c r="P1010" i="18"/>
  <c r="O1010" i="18"/>
  <c r="Q939" i="18"/>
  <c r="P939" i="18"/>
  <c r="O939" i="18"/>
  <c r="Q853" i="18"/>
  <c r="O853" i="18"/>
  <c r="P853" i="18"/>
  <c r="Q768" i="18"/>
  <c r="P768" i="18"/>
  <c r="O768" i="18"/>
  <c r="Q683" i="18"/>
  <c r="P683" i="18"/>
  <c r="O683" i="18"/>
  <c r="Q597" i="18"/>
  <c r="O597" i="18"/>
  <c r="P597" i="18"/>
  <c r="Q508" i="18"/>
  <c r="P508" i="18"/>
  <c r="O508" i="18"/>
  <c r="Q373" i="18"/>
  <c r="P373" i="18"/>
  <c r="O373" i="18"/>
  <c r="Q151" i="18"/>
  <c r="P151" i="18"/>
  <c r="O151" i="18"/>
  <c r="Q2136" i="18"/>
  <c r="P2136" i="18"/>
  <c r="O2136" i="18"/>
  <c r="Q2120" i="18"/>
  <c r="P2120" i="18"/>
  <c r="O2120" i="18"/>
  <c r="Q2104" i="18"/>
  <c r="P2104" i="18"/>
  <c r="O2104" i="18"/>
  <c r="Q2088" i="18"/>
  <c r="P2088" i="18"/>
  <c r="O2088" i="18"/>
  <c r="Q2072" i="18"/>
  <c r="P2072" i="18"/>
  <c r="O2072" i="18"/>
  <c r="Q2056" i="18"/>
  <c r="P2056" i="18"/>
  <c r="O2056" i="18"/>
  <c r="Q2040" i="18"/>
  <c r="P2040" i="18"/>
  <c r="O2040" i="18"/>
  <c r="Q2024" i="18"/>
  <c r="P2024" i="18"/>
  <c r="O2024" i="18"/>
  <c r="Q2008" i="18"/>
  <c r="P2008" i="18"/>
  <c r="O2008" i="18"/>
  <c r="Q1992" i="18"/>
  <c r="P1992" i="18"/>
  <c r="O1992" i="18"/>
  <c r="Q1976" i="18"/>
  <c r="P1976" i="18"/>
  <c r="O1976" i="18"/>
  <c r="Q1960" i="18"/>
  <c r="P1960" i="18"/>
  <c r="O1960" i="18"/>
  <c r="Q1944" i="18"/>
  <c r="P1944" i="18"/>
  <c r="O1944" i="18"/>
  <c r="Q1928" i="18"/>
  <c r="P1928" i="18"/>
  <c r="O1928" i="18"/>
  <c r="Q1912" i="18"/>
  <c r="P1912" i="18"/>
  <c r="O1912" i="18"/>
  <c r="Q1896" i="18"/>
  <c r="P1896" i="18"/>
  <c r="O1896" i="18"/>
  <c r="Q1880" i="18"/>
  <c r="P1880" i="18"/>
  <c r="O1880" i="18"/>
  <c r="Q1864" i="18"/>
  <c r="P1864" i="18"/>
  <c r="O1864" i="18"/>
  <c r="Q1848" i="18"/>
  <c r="P1848" i="18"/>
  <c r="O1848" i="18"/>
  <c r="Q1832" i="18"/>
  <c r="P1832" i="18"/>
  <c r="O1832" i="18"/>
  <c r="Q1816" i="18"/>
  <c r="P1816" i="18"/>
  <c r="O1816" i="18"/>
  <c r="Q1800" i="18"/>
  <c r="P1800" i="18"/>
  <c r="O1800" i="18"/>
  <c r="Q1784" i="18"/>
  <c r="P1784" i="18"/>
  <c r="O1784" i="18"/>
  <c r="Q1768" i="18"/>
  <c r="P1768" i="18"/>
  <c r="O1768" i="18"/>
  <c r="Q1752" i="18"/>
  <c r="P1752" i="18"/>
  <c r="O1752" i="18"/>
  <c r="Q1736" i="18"/>
  <c r="P1736" i="18"/>
  <c r="O1736" i="18"/>
  <c r="Q1720" i="18"/>
  <c r="P1720" i="18"/>
  <c r="O1720" i="18"/>
  <c r="Q1704" i="18"/>
  <c r="P1704" i="18"/>
  <c r="O1704" i="18"/>
  <c r="Q1688" i="18"/>
  <c r="P1688" i="18"/>
  <c r="O1688" i="18"/>
  <c r="Q1672" i="18"/>
  <c r="P1672" i="18"/>
  <c r="O1672" i="18"/>
  <c r="Q1656" i="18"/>
  <c r="P1656" i="18"/>
  <c r="O1656" i="18"/>
  <c r="Q1640" i="18"/>
  <c r="P1640" i="18"/>
  <c r="O1640" i="18"/>
  <c r="Q1624" i="18"/>
  <c r="P1624" i="18"/>
  <c r="O1624" i="18"/>
  <c r="Q1608" i="18"/>
  <c r="P1608" i="18"/>
  <c r="O1608" i="18"/>
  <c r="Q1592" i="18"/>
  <c r="P1592" i="18"/>
  <c r="O1592" i="18"/>
  <c r="Q1576" i="18"/>
  <c r="P1576" i="18"/>
  <c r="O1576" i="18"/>
  <c r="Q1560" i="18"/>
  <c r="P1560" i="18"/>
  <c r="O1560" i="18"/>
  <c r="Q1544" i="18"/>
  <c r="P1544" i="18"/>
  <c r="O1544" i="18"/>
  <c r="Q1528" i="18"/>
  <c r="P1528" i="18"/>
  <c r="O1528" i="18"/>
  <c r="Q1512" i="18"/>
  <c r="P1512" i="18"/>
  <c r="O1512" i="18"/>
  <c r="Q1496" i="18"/>
  <c r="P1496" i="18"/>
  <c r="O1496" i="18"/>
  <c r="Q1480" i="18"/>
  <c r="P1480" i="18"/>
  <c r="O1480" i="18"/>
  <c r="Q1464" i="18"/>
  <c r="P1464" i="18"/>
  <c r="O1464" i="18"/>
  <c r="Q1448" i="18"/>
  <c r="P1448" i="18"/>
  <c r="O1448" i="18"/>
  <c r="Q1432" i="18"/>
  <c r="P1432" i="18"/>
  <c r="O1432" i="18"/>
  <c r="Q1416" i="18"/>
  <c r="P1416" i="18"/>
  <c r="O1416" i="18"/>
  <c r="Q1400" i="18"/>
  <c r="P1400" i="18"/>
  <c r="O1400" i="18"/>
  <c r="Q1384" i="18"/>
  <c r="P1384" i="18"/>
  <c r="O1384" i="18"/>
  <c r="Q1368" i="18"/>
  <c r="P1368" i="18"/>
  <c r="O1368" i="18"/>
  <c r="Q1352" i="18"/>
  <c r="P1352" i="18"/>
  <c r="O1352" i="18"/>
  <c r="Q1336" i="18"/>
  <c r="P1336" i="18"/>
  <c r="O1336" i="18"/>
  <c r="Q1320" i="18"/>
  <c r="P1320" i="18"/>
  <c r="O1320" i="18"/>
  <c r="Q1304" i="18"/>
  <c r="P1304" i="18"/>
  <c r="O1304" i="18"/>
  <c r="Q1288" i="18"/>
  <c r="P1288" i="18"/>
  <c r="O1288" i="18"/>
  <c r="Q1272" i="18"/>
  <c r="P1272" i="18"/>
  <c r="O1272" i="18"/>
  <c r="Q1256" i="18"/>
  <c r="P1256" i="18"/>
  <c r="O1256" i="18"/>
  <c r="Q1240" i="18"/>
  <c r="P1240" i="18"/>
  <c r="O1240" i="18"/>
  <c r="Q1224" i="18"/>
  <c r="P1224" i="18"/>
  <c r="O1224" i="18"/>
  <c r="Q1208" i="18"/>
  <c r="P1208" i="18"/>
  <c r="O1208" i="18"/>
  <c r="Q1192" i="18"/>
  <c r="P1192" i="18"/>
  <c r="O1192" i="18"/>
  <c r="Q1176" i="18"/>
  <c r="P1176" i="18"/>
  <c r="O1176" i="18"/>
  <c r="Q1160" i="18"/>
  <c r="P1160" i="18"/>
  <c r="O1160" i="18"/>
  <c r="Q1144" i="18"/>
  <c r="P1144" i="18"/>
  <c r="O1144" i="18"/>
  <c r="Q1124" i="18"/>
  <c r="P1124" i="18"/>
  <c r="O1124" i="18"/>
  <c r="Q1103" i="18"/>
  <c r="O1103" i="18"/>
  <c r="P1103" i="18"/>
  <c r="Q1082" i="18"/>
  <c r="P1082" i="18"/>
  <c r="O1082" i="18"/>
  <c r="Q1060" i="18"/>
  <c r="P1060" i="18"/>
  <c r="O1060" i="18"/>
  <c r="Q1031" i="18"/>
  <c r="P1031" i="18"/>
  <c r="O1031" i="18"/>
  <c r="P999" i="18"/>
  <c r="O999" i="18"/>
  <c r="Q999" i="18"/>
  <c r="Q967" i="18"/>
  <c r="P967" i="18"/>
  <c r="O967" i="18"/>
  <c r="Q924" i="18"/>
  <c r="P924" i="18"/>
  <c r="O924" i="18"/>
  <c r="Q881" i="18"/>
  <c r="P881" i="18"/>
  <c r="O881" i="18"/>
  <c r="Q839" i="18"/>
  <c r="P839" i="18"/>
  <c r="O839" i="18"/>
  <c r="Q796" i="18"/>
  <c r="P796" i="18"/>
  <c r="O796" i="18"/>
  <c r="Q753" i="18"/>
  <c r="P753" i="18"/>
  <c r="O753" i="18"/>
  <c r="Q711" i="18"/>
  <c r="P711" i="18"/>
  <c r="O711" i="18"/>
  <c r="Q668" i="18"/>
  <c r="P668" i="18"/>
  <c r="O668" i="18"/>
  <c r="Q625" i="18"/>
  <c r="P625" i="18"/>
  <c r="O625" i="18"/>
  <c r="Q583" i="18"/>
  <c r="P583" i="18"/>
  <c r="O583" i="18"/>
  <c r="Q540" i="18"/>
  <c r="P540" i="18"/>
  <c r="O540" i="18"/>
  <c r="Q488" i="18"/>
  <c r="P488" i="18"/>
  <c r="O488" i="18"/>
  <c r="Q429" i="18"/>
  <c r="P429" i="18"/>
  <c r="O429" i="18"/>
  <c r="Q342" i="18"/>
  <c r="P342" i="18"/>
  <c r="O342" i="18"/>
  <c r="Q226" i="18"/>
  <c r="P226" i="18"/>
  <c r="O226" i="18"/>
  <c r="Q114" i="18"/>
  <c r="P114" i="18"/>
  <c r="O114" i="18"/>
  <c r="Q1030" i="18"/>
  <c r="P1030" i="18"/>
  <c r="O1030" i="18"/>
  <c r="Q998" i="18"/>
  <c r="P998" i="18"/>
  <c r="O998" i="18"/>
  <c r="Q965" i="18"/>
  <c r="O965" i="18"/>
  <c r="P965" i="18"/>
  <c r="Q923" i="18"/>
  <c r="P923" i="18"/>
  <c r="O923" i="18"/>
  <c r="Q880" i="18"/>
  <c r="P880" i="18"/>
  <c r="O880" i="18"/>
  <c r="Q837" i="18"/>
  <c r="O837" i="18"/>
  <c r="P837" i="18"/>
  <c r="Q795" i="18"/>
  <c r="P795" i="18"/>
  <c r="O795" i="18"/>
  <c r="Q752" i="18"/>
  <c r="P752" i="18"/>
  <c r="O752" i="18"/>
  <c r="Q709" i="18"/>
  <c r="O709" i="18"/>
  <c r="P709" i="18"/>
  <c r="Q667" i="18"/>
  <c r="P667" i="18"/>
  <c r="O667" i="18"/>
  <c r="Q624" i="18"/>
  <c r="P624" i="18"/>
  <c r="O624" i="18"/>
  <c r="Q581" i="18"/>
  <c r="O581" i="18"/>
  <c r="P581" i="18"/>
  <c r="Q539" i="18"/>
  <c r="P539" i="18"/>
  <c r="O539" i="18"/>
  <c r="Q486" i="18"/>
  <c r="P486" i="18"/>
  <c r="O486" i="18"/>
  <c r="Q425" i="18"/>
  <c r="P425" i="18"/>
  <c r="O425" i="18"/>
  <c r="Q338" i="18"/>
  <c r="P338" i="18"/>
  <c r="O338" i="18"/>
  <c r="Q225" i="18"/>
  <c r="P225" i="18"/>
  <c r="O225" i="18"/>
  <c r="Q109" i="18"/>
  <c r="O109" i="18"/>
  <c r="P109" i="18"/>
  <c r="Q1137" i="18"/>
  <c r="P1137" i="18"/>
  <c r="O1137" i="18"/>
  <c r="Q1121" i="18"/>
  <c r="P1121" i="18"/>
  <c r="O1121" i="18"/>
  <c r="Q1105" i="18"/>
  <c r="P1105" i="18"/>
  <c r="O1105" i="18"/>
  <c r="Q1089" i="18"/>
  <c r="P1089" i="18"/>
  <c r="O1089" i="18"/>
  <c r="Q1073" i="18"/>
  <c r="P1073" i="18"/>
  <c r="O1073" i="18"/>
  <c r="Q1057" i="18"/>
  <c r="P1057" i="18"/>
  <c r="O1057" i="18"/>
  <c r="Q1041" i="18"/>
  <c r="P1041" i="18"/>
  <c r="O1041" i="18"/>
  <c r="Q1025" i="18"/>
  <c r="P1025" i="18"/>
  <c r="O1025" i="18"/>
  <c r="Q1009" i="18"/>
  <c r="P1009" i="18"/>
  <c r="O1009" i="18"/>
  <c r="Q993" i="18"/>
  <c r="P993" i="18"/>
  <c r="O993" i="18"/>
  <c r="Q977" i="18"/>
  <c r="P977" i="18"/>
  <c r="O977" i="18"/>
  <c r="Q959" i="18"/>
  <c r="O959" i="18"/>
  <c r="P959" i="18"/>
  <c r="Q937" i="18"/>
  <c r="P937" i="18"/>
  <c r="O937" i="18"/>
  <c r="Q916" i="18"/>
  <c r="P916" i="18"/>
  <c r="O916" i="18"/>
  <c r="Q895" i="18"/>
  <c r="O895" i="18"/>
  <c r="P895" i="18"/>
  <c r="Q873" i="18"/>
  <c r="P873" i="18"/>
  <c r="O873" i="18"/>
  <c r="Q852" i="18"/>
  <c r="P852" i="18"/>
  <c r="O852" i="18"/>
  <c r="O831" i="18"/>
  <c r="Q831" i="18"/>
  <c r="P831" i="18"/>
  <c r="Q809" i="18"/>
  <c r="P809" i="18"/>
  <c r="O809" i="18"/>
  <c r="Q788" i="18"/>
  <c r="P788" i="18"/>
  <c r="O788" i="18"/>
  <c r="Q767" i="18"/>
  <c r="O767" i="18"/>
  <c r="P767" i="18"/>
  <c r="Q745" i="18"/>
  <c r="P745" i="18"/>
  <c r="O745" i="18"/>
  <c r="Q724" i="18"/>
  <c r="P724" i="18"/>
  <c r="O724" i="18"/>
  <c r="Q703" i="18"/>
  <c r="O703" i="18"/>
  <c r="P703" i="18"/>
  <c r="Q681" i="18"/>
  <c r="P681" i="18"/>
  <c r="O681" i="18"/>
  <c r="Q660" i="18"/>
  <c r="P660" i="18"/>
  <c r="O660" i="18"/>
  <c r="Q639" i="18"/>
  <c r="O639" i="18"/>
  <c r="P639" i="18"/>
  <c r="Q617" i="18"/>
  <c r="P617" i="18"/>
  <c r="O617" i="18"/>
  <c r="Q596" i="18"/>
  <c r="P596" i="18"/>
  <c r="O596" i="18"/>
  <c r="Q575" i="18"/>
  <c r="O575" i="18"/>
  <c r="P575" i="18"/>
  <c r="Q553" i="18"/>
  <c r="P553" i="18"/>
  <c r="O553" i="18"/>
  <c r="Q532" i="18"/>
  <c r="P532" i="18"/>
  <c r="O532" i="18"/>
  <c r="Q506" i="18"/>
  <c r="P506" i="18"/>
  <c r="O506" i="18"/>
  <c r="Q477" i="18"/>
  <c r="P477" i="18"/>
  <c r="O477" i="18"/>
  <c r="Q449" i="18"/>
  <c r="P449" i="18"/>
  <c r="O449" i="18"/>
  <c r="Q413" i="18"/>
  <c r="P413" i="18"/>
  <c r="O413" i="18"/>
  <c r="Q369" i="18"/>
  <c r="P369" i="18"/>
  <c r="O369" i="18"/>
  <c r="Q321" i="18"/>
  <c r="P321" i="18"/>
  <c r="O321" i="18"/>
  <c r="Q263" i="18"/>
  <c r="P263" i="18"/>
  <c r="O263" i="18"/>
  <c r="Q205" i="18"/>
  <c r="O205" i="18"/>
  <c r="P205" i="18"/>
  <c r="Q150" i="18"/>
  <c r="P150" i="18"/>
  <c r="O150" i="18"/>
  <c r="Q93" i="18"/>
  <c r="O93" i="18"/>
  <c r="P93" i="18"/>
  <c r="Q34" i="18"/>
  <c r="P34" i="18"/>
  <c r="O34" i="18"/>
  <c r="Q1044" i="18"/>
  <c r="P1044" i="18"/>
  <c r="O1044" i="18"/>
  <c r="Q1028" i="18"/>
  <c r="P1028" i="18"/>
  <c r="O1028" i="18"/>
  <c r="Q1012" i="18"/>
  <c r="P1012" i="18"/>
  <c r="O1012" i="18"/>
  <c r="Q996" i="18"/>
  <c r="P996" i="18"/>
  <c r="O996" i="18"/>
  <c r="Q980" i="18"/>
  <c r="P980" i="18"/>
  <c r="O980" i="18"/>
  <c r="Q963" i="18"/>
  <c r="P963" i="18"/>
  <c r="O963" i="18"/>
  <c r="Q941" i="18"/>
  <c r="P941" i="18"/>
  <c r="O941" i="18"/>
  <c r="Q920" i="18"/>
  <c r="P920" i="18"/>
  <c r="O920" i="18"/>
  <c r="Q899" i="18"/>
  <c r="P899" i="18"/>
  <c r="O899" i="18"/>
  <c r="Q877" i="18"/>
  <c r="P877" i="18"/>
  <c r="O877" i="18"/>
  <c r="Q856" i="18"/>
  <c r="P856" i="18"/>
  <c r="O856" i="18"/>
  <c r="Q835" i="18"/>
  <c r="P835" i="18"/>
  <c r="O835" i="18"/>
  <c r="Q813" i="18"/>
  <c r="P813" i="18"/>
  <c r="O813" i="18"/>
  <c r="Q792" i="18"/>
  <c r="P792" i="18"/>
  <c r="O792" i="18"/>
  <c r="Q771" i="18"/>
  <c r="P771" i="18"/>
  <c r="O771" i="18"/>
  <c r="Q749" i="18"/>
  <c r="P749" i="18"/>
  <c r="O749" i="18"/>
  <c r="Q728" i="18"/>
  <c r="P728" i="18"/>
  <c r="O728" i="18"/>
  <c r="Q707" i="18"/>
  <c r="P707" i="18"/>
  <c r="O707" i="18"/>
  <c r="Q685" i="18"/>
  <c r="P685" i="18"/>
  <c r="O685" i="18"/>
  <c r="Q664" i="18"/>
  <c r="P664" i="18"/>
  <c r="O664" i="18"/>
  <c r="Q643" i="18"/>
  <c r="P643" i="18"/>
  <c r="O643" i="18"/>
  <c r="Q621" i="18"/>
  <c r="P621" i="18"/>
  <c r="O621" i="18"/>
  <c r="Q600" i="18"/>
  <c r="P600" i="18"/>
  <c r="O600" i="18"/>
  <c r="Q579" i="18"/>
  <c r="P579" i="18"/>
  <c r="O579" i="18"/>
  <c r="Q557" i="18"/>
  <c r="P557" i="18"/>
  <c r="O557" i="18"/>
  <c r="Q536" i="18"/>
  <c r="P536" i="18"/>
  <c r="O536" i="18"/>
  <c r="Q512" i="18"/>
  <c r="P512" i="18"/>
  <c r="O512" i="18"/>
  <c r="Q482" i="18"/>
  <c r="P482" i="18"/>
  <c r="O482" i="18"/>
  <c r="Q454" i="18"/>
  <c r="P454" i="18"/>
  <c r="O454" i="18"/>
  <c r="Q421" i="18"/>
  <c r="P421" i="18"/>
  <c r="O421" i="18"/>
  <c r="Q377" i="18"/>
  <c r="P377" i="18"/>
  <c r="O377" i="18"/>
  <c r="Q331" i="18"/>
  <c r="P331" i="18"/>
  <c r="O331" i="18"/>
  <c r="Q274" i="18"/>
  <c r="P274" i="18"/>
  <c r="O274" i="18"/>
  <c r="Q215" i="18"/>
  <c r="P215" i="18"/>
  <c r="O215" i="18"/>
  <c r="Q161" i="18"/>
  <c r="P161" i="18"/>
  <c r="O161" i="18"/>
  <c r="Q103" i="18"/>
  <c r="P103" i="18"/>
  <c r="O103" i="18"/>
  <c r="Q45" i="18"/>
  <c r="O45" i="18"/>
  <c r="P45" i="18"/>
  <c r="Q962" i="18"/>
  <c r="P962" i="18"/>
  <c r="O962" i="18"/>
  <c r="Q946" i="18"/>
  <c r="P946" i="18"/>
  <c r="O946" i="18"/>
  <c r="P930" i="18"/>
  <c r="Q930" i="18"/>
  <c r="O930" i="18"/>
  <c r="P914" i="18"/>
  <c r="Q914" i="18"/>
  <c r="O914" i="18"/>
  <c r="Q898" i="18"/>
  <c r="P898" i="18"/>
  <c r="O898" i="18"/>
  <c r="Q882" i="18"/>
  <c r="P882" i="18"/>
  <c r="O882" i="18"/>
  <c r="Q866" i="18"/>
  <c r="P866" i="18"/>
  <c r="O866" i="18"/>
  <c r="Q850" i="18"/>
  <c r="P850" i="18"/>
  <c r="O850" i="18"/>
  <c r="Q834" i="18"/>
  <c r="P834" i="18"/>
  <c r="O834" i="18"/>
  <c r="Q818" i="18"/>
  <c r="P818" i="18"/>
  <c r="O818" i="18"/>
  <c r="Q802" i="18"/>
  <c r="P802" i="18"/>
  <c r="O802" i="18"/>
  <c r="Q786" i="18"/>
  <c r="P786" i="18"/>
  <c r="O786" i="18"/>
  <c r="Q770" i="18"/>
  <c r="P770" i="18"/>
  <c r="O770" i="18"/>
  <c r="Q754" i="18"/>
  <c r="P754" i="18"/>
  <c r="O754" i="18"/>
  <c r="Q738" i="18"/>
  <c r="P738" i="18"/>
  <c r="O738" i="18"/>
  <c r="Q722" i="18"/>
  <c r="P722" i="18"/>
  <c r="O722" i="18"/>
  <c r="Q706" i="18"/>
  <c r="P706" i="18"/>
  <c r="O706" i="18"/>
  <c r="Q690" i="18"/>
  <c r="P690" i="18"/>
  <c r="O690" i="18"/>
  <c r="Q674" i="18"/>
  <c r="P674" i="18"/>
  <c r="O674" i="18"/>
  <c r="Q658" i="18"/>
  <c r="P658" i="18"/>
  <c r="O658" i="18"/>
  <c r="Q642" i="18"/>
  <c r="P642" i="18"/>
  <c r="O642" i="18"/>
  <c r="Q626" i="18"/>
  <c r="P626" i="18"/>
  <c r="O626" i="18"/>
  <c r="Q610" i="18"/>
  <c r="P610" i="18"/>
  <c r="O610" i="18"/>
  <c r="Q594" i="18"/>
  <c r="P594" i="18"/>
  <c r="O594" i="18"/>
  <c r="Q578" i="18"/>
  <c r="P578" i="18"/>
  <c r="O578" i="18"/>
  <c r="Q562" i="18"/>
  <c r="P562" i="18"/>
  <c r="O562" i="18"/>
  <c r="Q546" i="18"/>
  <c r="P546" i="18"/>
  <c r="O546" i="18"/>
  <c r="Q530" i="18"/>
  <c r="P530" i="18"/>
  <c r="O530" i="18"/>
  <c r="Q510" i="18"/>
  <c r="P510" i="18"/>
  <c r="O510" i="18"/>
  <c r="Q489" i="18"/>
  <c r="P489" i="18"/>
  <c r="O489" i="18"/>
  <c r="Q468" i="18"/>
  <c r="P468" i="18"/>
  <c r="O468" i="18"/>
  <c r="Q446" i="18"/>
  <c r="P446" i="18"/>
  <c r="O446" i="18"/>
  <c r="Q420" i="18"/>
  <c r="P420" i="18"/>
  <c r="O420" i="18"/>
  <c r="Q388" i="18"/>
  <c r="P388" i="18"/>
  <c r="O388" i="18"/>
  <c r="Q356" i="18"/>
  <c r="P356" i="18"/>
  <c r="O356" i="18"/>
  <c r="Q315" i="18"/>
  <c r="P315" i="18"/>
  <c r="O315" i="18"/>
  <c r="Q273" i="18"/>
  <c r="P273" i="18"/>
  <c r="O273" i="18"/>
  <c r="Q230" i="18"/>
  <c r="P230" i="18"/>
  <c r="O230" i="18"/>
  <c r="Q187" i="18"/>
  <c r="P187" i="18"/>
  <c r="O187" i="18"/>
  <c r="Q145" i="18"/>
  <c r="P145" i="18"/>
  <c r="O145" i="18"/>
  <c r="Q102" i="18"/>
  <c r="P102" i="18"/>
  <c r="O102" i="18"/>
  <c r="Q59" i="18"/>
  <c r="P59" i="18"/>
  <c r="O59" i="18"/>
  <c r="Q511" i="18"/>
  <c r="O511" i="18"/>
  <c r="P511" i="18"/>
  <c r="Q495" i="18"/>
  <c r="O495" i="18"/>
  <c r="P495" i="18"/>
  <c r="Q479" i="18"/>
  <c r="O479" i="18"/>
  <c r="P479" i="18"/>
  <c r="Q463" i="18"/>
  <c r="O463" i="18"/>
  <c r="P463" i="18"/>
  <c r="Q447" i="18"/>
  <c r="O447" i="18"/>
  <c r="P447" i="18"/>
  <c r="Q431" i="18"/>
  <c r="O431" i="18"/>
  <c r="P431" i="18"/>
  <c r="Q415" i="18"/>
  <c r="O415" i="18"/>
  <c r="P415" i="18"/>
  <c r="Q399" i="18"/>
  <c r="O399" i="18"/>
  <c r="P399" i="18"/>
  <c r="Q383" i="18"/>
  <c r="O383" i="18"/>
  <c r="P383" i="18"/>
  <c r="Q367" i="18"/>
  <c r="O367" i="18"/>
  <c r="P367" i="18"/>
  <c r="Q351" i="18"/>
  <c r="O351" i="18"/>
  <c r="P351" i="18"/>
  <c r="Q330" i="18"/>
  <c r="P330" i="18"/>
  <c r="O330" i="18"/>
  <c r="Q309" i="18"/>
  <c r="O309" i="18"/>
  <c r="P309" i="18"/>
  <c r="Q287" i="18"/>
  <c r="O287" i="18"/>
  <c r="P287" i="18"/>
  <c r="Q266" i="18"/>
  <c r="O266" i="18"/>
  <c r="P266" i="18"/>
  <c r="Q245" i="18"/>
  <c r="O245" i="18"/>
  <c r="P245" i="18"/>
  <c r="Q223" i="18"/>
  <c r="O223" i="18"/>
  <c r="P223" i="18"/>
  <c r="Q202" i="18"/>
  <c r="O202" i="18"/>
  <c r="P202" i="18"/>
  <c r="Q181" i="18"/>
  <c r="O181" i="18"/>
  <c r="P181" i="18"/>
  <c r="Q159" i="18"/>
  <c r="O159" i="18"/>
  <c r="P159" i="18"/>
  <c r="Q138" i="18"/>
  <c r="O138" i="18"/>
  <c r="P138" i="18"/>
  <c r="Q117" i="18"/>
  <c r="O117" i="18"/>
  <c r="P117" i="18"/>
  <c r="Q95" i="18"/>
  <c r="O95" i="18"/>
  <c r="P95" i="18"/>
  <c r="Q74" i="18"/>
  <c r="P74" i="18"/>
  <c r="O74" i="18"/>
  <c r="Q53" i="18"/>
  <c r="O53" i="18"/>
  <c r="P53" i="18"/>
  <c r="Q31" i="18"/>
  <c r="P31" i="18"/>
  <c r="O31" i="18"/>
  <c r="Q434" i="18"/>
  <c r="P434" i="18"/>
  <c r="O434" i="18"/>
  <c r="Q418" i="18"/>
  <c r="P418" i="18"/>
  <c r="O418" i="18"/>
  <c r="Q402" i="18"/>
  <c r="P402" i="18"/>
  <c r="O402" i="18"/>
  <c r="Q386" i="18"/>
  <c r="P386" i="18"/>
  <c r="O386" i="18"/>
  <c r="Q370" i="18"/>
  <c r="P370" i="18"/>
  <c r="O370" i="18"/>
  <c r="Q354" i="18"/>
  <c r="P354" i="18"/>
  <c r="O354" i="18"/>
  <c r="Q334" i="18"/>
  <c r="P334" i="18"/>
  <c r="O334" i="18"/>
  <c r="Q313" i="18"/>
  <c r="O313" i="18"/>
  <c r="P313" i="18"/>
  <c r="Q291" i="18"/>
  <c r="P291" i="18"/>
  <c r="O291" i="18"/>
  <c r="Q270" i="18"/>
  <c r="O270" i="18"/>
  <c r="P270" i="18"/>
  <c r="Q249" i="18"/>
  <c r="O249" i="18"/>
  <c r="P249" i="18"/>
  <c r="Q227" i="18"/>
  <c r="P227" i="18"/>
  <c r="O227" i="18"/>
  <c r="Q206" i="18"/>
  <c r="O206" i="18"/>
  <c r="P206" i="18"/>
  <c r="Q185" i="18"/>
  <c r="O185" i="18"/>
  <c r="P185" i="18"/>
  <c r="Q163" i="18"/>
  <c r="P163" i="18"/>
  <c r="O163" i="18"/>
  <c r="Q142" i="18"/>
  <c r="O142" i="18"/>
  <c r="P142" i="18"/>
  <c r="Q121" i="18"/>
  <c r="O121" i="18"/>
  <c r="P121" i="18"/>
  <c r="Q99" i="18"/>
  <c r="P99" i="18"/>
  <c r="O99" i="18"/>
  <c r="Q78" i="18"/>
  <c r="O78" i="18"/>
  <c r="P78" i="18"/>
  <c r="Q57" i="18"/>
  <c r="O57" i="18"/>
  <c r="P57" i="18"/>
  <c r="Q35" i="18"/>
  <c r="P35" i="18"/>
  <c r="O35" i="18"/>
  <c r="Q348" i="18"/>
  <c r="P348" i="18"/>
  <c r="O348" i="18"/>
  <c r="Q332" i="18"/>
  <c r="P332" i="18"/>
  <c r="O332" i="18"/>
  <c r="Q316" i="18"/>
  <c r="P316" i="18"/>
  <c r="O316" i="18"/>
  <c r="Q300" i="18"/>
  <c r="P300" i="18"/>
  <c r="O300" i="18"/>
  <c r="Q284" i="18"/>
  <c r="P284" i="18"/>
  <c r="O284" i="18"/>
  <c r="Q268" i="18"/>
  <c r="P268" i="18"/>
  <c r="O268" i="18"/>
  <c r="Q252" i="18"/>
  <c r="P252" i="18"/>
  <c r="O252" i="18"/>
  <c r="Q236" i="18"/>
  <c r="P236" i="18"/>
  <c r="O236" i="18"/>
  <c r="Q220" i="18"/>
  <c r="P220" i="18"/>
  <c r="O220" i="18"/>
  <c r="Q204" i="18"/>
  <c r="P204" i="18"/>
  <c r="O204" i="18"/>
  <c r="Q188" i="18"/>
  <c r="P188" i="18"/>
  <c r="O188" i="18"/>
  <c r="Q172" i="18"/>
  <c r="P172" i="18"/>
  <c r="O172" i="18"/>
  <c r="Q156" i="18"/>
  <c r="P156" i="18"/>
  <c r="O156" i="18"/>
  <c r="Q140" i="18"/>
  <c r="P140" i="18"/>
  <c r="O140" i="18"/>
  <c r="Q124" i="18"/>
  <c r="P124" i="18"/>
  <c r="O124" i="18"/>
  <c r="Q108" i="18"/>
  <c r="P108" i="18"/>
  <c r="O108" i="18"/>
  <c r="Q92" i="18"/>
  <c r="P92" i="18"/>
  <c r="O92" i="18"/>
  <c r="Q76" i="18"/>
  <c r="P76" i="18"/>
  <c r="O76" i="18"/>
  <c r="Q60" i="18"/>
  <c r="P60" i="18"/>
  <c r="O60" i="18"/>
  <c r="Q44" i="18"/>
  <c r="P44" i="18"/>
  <c r="O44" i="18"/>
  <c r="Q28" i="18"/>
  <c r="P28" i="18"/>
  <c r="O28" i="18"/>
  <c r="Q15" i="18"/>
  <c r="P15" i="18"/>
  <c r="O15" i="18"/>
  <c r="Q1571" i="18"/>
  <c r="P1571" i="18"/>
  <c r="O1571" i="18"/>
  <c r="Q1877" i="18"/>
  <c r="P1877" i="18"/>
  <c r="O1877" i="18"/>
  <c r="Q2035" i="18"/>
  <c r="P2035" i="18"/>
  <c r="O2035" i="18"/>
  <c r="Q2178" i="18"/>
  <c r="P2178" i="18"/>
  <c r="O2178" i="18"/>
  <c r="Q2290" i="18"/>
  <c r="P2290" i="18"/>
  <c r="O2290" i="18"/>
  <c r="Q1514" i="18"/>
  <c r="P1514" i="18"/>
  <c r="O1514" i="18"/>
  <c r="Q1821" i="18"/>
  <c r="P1821" i="18"/>
  <c r="O1821" i="18"/>
  <c r="Q2007" i="18"/>
  <c r="O2007" i="18"/>
  <c r="P2007" i="18"/>
  <c r="Q2157" i="18"/>
  <c r="P2157" i="18"/>
  <c r="O2157" i="18"/>
  <c r="Q2269" i="18"/>
  <c r="P2269" i="18"/>
  <c r="O2269" i="18"/>
  <c r="Q1417" i="18"/>
  <c r="P1417" i="18"/>
  <c r="O1417" i="18"/>
  <c r="Q1763" i="18"/>
  <c r="P1763" i="18"/>
  <c r="O1763" i="18"/>
  <c r="Q1978" i="18"/>
  <c r="P1978" i="18"/>
  <c r="O1978" i="18"/>
  <c r="Q2133" i="18"/>
  <c r="P2133" i="18"/>
  <c r="O2133" i="18"/>
  <c r="Q2247" i="18"/>
  <c r="O2247" i="18"/>
  <c r="P2247" i="18"/>
  <c r="Q1317" i="18"/>
  <c r="P1317" i="18"/>
  <c r="O1317" i="18"/>
  <c r="Q1635" i="18"/>
  <c r="P1635" i="18"/>
  <c r="O1635" i="18"/>
  <c r="Q1863" i="18"/>
  <c r="O1863" i="18"/>
  <c r="P1863" i="18"/>
  <c r="Q2090" i="18"/>
  <c r="P2090" i="18"/>
  <c r="O2090" i="18"/>
  <c r="Q2215" i="18"/>
  <c r="O2215" i="18"/>
  <c r="P2215" i="18"/>
  <c r="Q1203" i="18"/>
  <c r="O1203" i="18"/>
  <c r="P1203" i="18"/>
  <c r="Q1581" i="18"/>
  <c r="P1581" i="18"/>
  <c r="O1581" i="18"/>
  <c r="Q1807" i="18"/>
  <c r="P1807" i="18"/>
  <c r="O1807" i="18"/>
  <c r="Q1295" i="18"/>
  <c r="O1295" i="18"/>
  <c r="P1295" i="18"/>
  <c r="Q1623" i="18"/>
  <c r="O1623" i="18"/>
  <c r="P1623" i="18"/>
  <c r="Q1850" i="18"/>
  <c r="P1850" i="18"/>
  <c r="O1850" i="18"/>
  <c r="Q2078" i="18"/>
  <c r="P2078" i="18"/>
  <c r="O2078" i="18"/>
  <c r="Q2265" i="18"/>
  <c r="P2265" i="18"/>
  <c r="O2265" i="18"/>
  <c r="Q2195" i="18"/>
  <c r="P2195" i="18"/>
  <c r="O2195" i="18"/>
  <c r="Q2042" i="18"/>
  <c r="P2042" i="18"/>
  <c r="O2042" i="18"/>
  <c r="Q1871" i="18"/>
  <c r="P1871" i="18"/>
  <c r="O1871" i="18"/>
  <c r="Q1701" i="18"/>
  <c r="P1701" i="18"/>
  <c r="O1701" i="18"/>
  <c r="Q1530" i="18"/>
  <c r="P1530" i="18"/>
  <c r="O1530" i="18"/>
  <c r="Q1225" i="18"/>
  <c r="P1225" i="18"/>
  <c r="O1225" i="18"/>
  <c r="Q1210" i="18"/>
  <c r="P1210" i="18"/>
  <c r="O1210" i="18"/>
  <c r="Q1493" i="18"/>
  <c r="P1493" i="18"/>
  <c r="O1493" i="18"/>
  <c r="Q1437" i="18"/>
  <c r="P1437" i="18"/>
  <c r="O1437" i="18"/>
  <c r="Q1322" i="18"/>
  <c r="P1322" i="18"/>
  <c r="O1322" i="18"/>
  <c r="Q1237" i="18"/>
  <c r="P1237" i="18"/>
  <c r="O1237" i="18"/>
  <c r="Q1181" i="18"/>
  <c r="P1181" i="18"/>
  <c r="O1181" i="18"/>
  <c r="Q1080" i="18"/>
  <c r="P1080" i="18"/>
  <c r="O1080" i="18"/>
  <c r="Q716" i="18"/>
  <c r="P716" i="18"/>
  <c r="O716" i="18"/>
  <c r="Q125" i="18"/>
  <c r="O125" i="18"/>
  <c r="P125" i="18"/>
  <c r="Q2251" i="18"/>
  <c r="P2251" i="18"/>
  <c r="O2251" i="18"/>
  <c r="Q2187" i="18"/>
  <c r="P2187" i="18"/>
  <c r="O2187" i="18"/>
  <c r="Q2117" i="18"/>
  <c r="P2117" i="18"/>
  <c r="O2117" i="18"/>
  <c r="Q2031" i="18"/>
  <c r="P2031" i="18"/>
  <c r="O2031" i="18"/>
  <c r="Q1946" i="18"/>
  <c r="P1946" i="18"/>
  <c r="O1946" i="18"/>
  <c r="Q1861" i="18"/>
  <c r="P1861" i="18"/>
  <c r="O1861" i="18"/>
  <c r="Q1775" i="18"/>
  <c r="P1775" i="18"/>
  <c r="O1775" i="18"/>
  <c r="Q1690" i="18"/>
  <c r="P1690" i="18"/>
  <c r="O1690" i="18"/>
  <c r="Q1605" i="18"/>
  <c r="P1605" i="18"/>
  <c r="O1605" i="18"/>
  <c r="Q1519" i="18"/>
  <c r="P1519" i="18"/>
  <c r="O1519" i="18"/>
  <c r="Q1434" i="18"/>
  <c r="P1434" i="18"/>
  <c r="O1434" i="18"/>
  <c r="Q1321" i="18"/>
  <c r="P1321" i="18"/>
  <c r="O1321" i="18"/>
  <c r="Q1263" i="18"/>
  <c r="O1263" i="18"/>
  <c r="P1263" i="18"/>
  <c r="Q1178" i="18"/>
  <c r="P1178" i="18"/>
  <c r="O1178" i="18"/>
  <c r="Q1078" i="18"/>
  <c r="P1078" i="18"/>
  <c r="O1078" i="18"/>
  <c r="P823" i="18"/>
  <c r="Q823" i="18"/>
  <c r="O823" i="18"/>
  <c r="Q466" i="18"/>
  <c r="P466" i="18"/>
  <c r="O466" i="18"/>
  <c r="Q2277" i="18"/>
  <c r="P2277" i="18"/>
  <c r="O2277" i="18"/>
  <c r="Q2213" i="18"/>
  <c r="P2213" i="18"/>
  <c r="O2213" i="18"/>
  <c r="Q2149" i="18"/>
  <c r="P2149" i="18"/>
  <c r="O2149" i="18"/>
  <c r="Q2066" i="18"/>
  <c r="P2066" i="18"/>
  <c r="O2066" i="18"/>
  <c r="Q1981" i="18"/>
  <c r="P1981" i="18"/>
  <c r="O1981" i="18"/>
  <c r="Q1866" i="18"/>
  <c r="P1866" i="18"/>
  <c r="O1866" i="18"/>
  <c r="Q1781" i="18"/>
  <c r="P1781" i="18"/>
  <c r="O1781" i="18"/>
  <c r="Q1695" i="18"/>
  <c r="P1695" i="18"/>
  <c r="O1695" i="18"/>
  <c r="Q1610" i="18"/>
  <c r="P1610" i="18"/>
  <c r="O1610" i="18"/>
  <c r="Q1525" i="18"/>
  <c r="P1525" i="18"/>
  <c r="O1525" i="18"/>
  <c r="P1469" i="18"/>
  <c r="O1469" i="18"/>
  <c r="Q1469" i="18"/>
  <c r="Q1354" i="18"/>
  <c r="P1354" i="18"/>
  <c r="O1354" i="18"/>
  <c r="Q1269" i="18"/>
  <c r="P1269" i="18"/>
  <c r="O1269" i="18"/>
  <c r="Q1183" i="18"/>
  <c r="O1183" i="18"/>
  <c r="P1183" i="18"/>
  <c r="Q1123" i="18"/>
  <c r="P1123" i="18"/>
  <c r="O1123" i="18"/>
  <c r="Q844" i="18"/>
  <c r="P844" i="18"/>
  <c r="O844" i="18"/>
  <c r="Q496" i="18"/>
  <c r="P496" i="18"/>
  <c r="O496" i="18"/>
  <c r="Q157" i="18"/>
  <c r="O157" i="18"/>
  <c r="P157" i="18"/>
  <c r="P2276" i="18"/>
  <c r="Q2276" i="18"/>
  <c r="O2276" i="18"/>
  <c r="P2228" i="18"/>
  <c r="Q2228" i="18"/>
  <c r="O2228" i="18"/>
  <c r="P2180" i="18"/>
  <c r="Q2180" i="18"/>
  <c r="O2180" i="18"/>
  <c r="Q2129" i="18"/>
  <c r="P2129" i="18"/>
  <c r="O2129" i="18"/>
  <c r="Q2065" i="18"/>
  <c r="P2065" i="18"/>
  <c r="O2065" i="18"/>
  <c r="Q2001" i="18"/>
  <c r="P2001" i="18"/>
  <c r="O2001" i="18"/>
  <c r="Q1937" i="18"/>
  <c r="P1937" i="18"/>
  <c r="O1937" i="18"/>
  <c r="Q1873" i="18"/>
  <c r="P1873" i="18"/>
  <c r="O1873" i="18"/>
  <c r="Q1809" i="18"/>
  <c r="P1809" i="18"/>
  <c r="O1809" i="18"/>
  <c r="Q1745" i="18"/>
  <c r="P1745" i="18"/>
  <c r="O1745" i="18"/>
  <c r="Q1702" i="18"/>
  <c r="P1702" i="18"/>
  <c r="O1702" i="18"/>
  <c r="Q1659" i="18"/>
  <c r="P1659" i="18"/>
  <c r="O1659" i="18"/>
  <c r="Q1595" i="18"/>
  <c r="P1595" i="18"/>
  <c r="O1595" i="18"/>
  <c r="Q1531" i="18"/>
  <c r="P1531" i="18"/>
  <c r="O1531" i="18"/>
  <c r="Q1467" i="18"/>
  <c r="P1467" i="18"/>
  <c r="O1467" i="18"/>
  <c r="Q1403" i="18"/>
  <c r="P1403" i="18"/>
  <c r="O1403" i="18"/>
  <c r="Q1318" i="18"/>
  <c r="P1318" i="18"/>
  <c r="O1318" i="18"/>
  <c r="Q1275" i="18"/>
  <c r="O1275" i="18"/>
  <c r="P1275" i="18"/>
  <c r="Q1211" i="18"/>
  <c r="O1211" i="18"/>
  <c r="P1211" i="18"/>
  <c r="Q1147" i="18"/>
  <c r="P1147" i="18"/>
  <c r="O1147" i="18"/>
  <c r="Q1064" i="18"/>
  <c r="P1064" i="18"/>
  <c r="O1064" i="18"/>
  <c r="Q875" i="18"/>
  <c r="P875" i="18"/>
  <c r="O875" i="18"/>
  <c r="Q619" i="18"/>
  <c r="P619" i="18"/>
  <c r="O619" i="18"/>
  <c r="P2140" i="18"/>
  <c r="Q2140" i="18"/>
  <c r="O2140" i="18"/>
  <c r="P2092" i="18"/>
  <c r="Q2092" i="18"/>
  <c r="O2092" i="18"/>
  <c r="P2044" i="18"/>
  <c r="Q2044" i="18"/>
  <c r="O2044" i="18"/>
  <c r="P1980" i="18"/>
  <c r="Q1980" i="18"/>
  <c r="O1980" i="18"/>
  <c r="P1964" i="18"/>
  <c r="Q1964" i="18"/>
  <c r="O1964" i="18"/>
  <c r="P1916" i="18"/>
  <c r="Q1916" i="18"/>
  <c r="O1916" i="18"/>
  <c r="P1868" i="18"/>
  <c r="Q1868" i="18"/>
  <c r="O1868" i="18"/>
  <c r="P1836" i="18"/>
  <c r="Q1836" i="18"/>
  <c r="O1836" i="18"/>
  <c r="P1804" i="18"/>
  <c r="Q1804" i="18"/>
  <c r="O1804" i="18"/>
  <c r="P1772" i="18"/>
  <c r="Q1772" i="18"/>
  <c r="O1772" i="18"/>
  <c r="Q1740" i="18"/>
  <c r="P1740" i="18"/>
  <c r="O1740" i="18"/>
  <c r="Q1692" i="18"/>
  <c r="P1692" i="18"/>
  <c r="O1692" i="18"/>
  <c r="Q1644" i="18"/>
  <c r="P1644" i="18"/>
  <c r="O1644" i="18"/>
  <c r="Q1596" i="18"/>
  <c r="P1596" i="18"/>
  <c r="O1596" i="18"/>
  <c r="Q1548" i="18"/>
  <c r="P1548" i="18"/>
  <c r="O1548" i="18"/>
  <c r="Q1500" i="18"/>
  <c r="P1500" i="18"/>
  <c r="O1500" i="18"/>
  <c r="Q1452" i="18"/>
  <c r="P1452" i="18"/>
  <c r="O1452" i="18"/>
  <c r="Q1404" i="18"/>
  <c r="P1404" i="18"/>
  <c r="O1404" i="18"/>
  <c r="Q1356" i="18"/>
  <c r="P1356" i="18"/>
  <c r="O1356" i="18"/>
  <c r="Q1308" i="18"/>
  <c r="P1308" i="18"/>
  <c r="O1308" i="18"/>
  <c r="Q1260" i="18"/>
  <c r="P1260" i="18"/>
  <c r="O1260" i="18"/>
  <c r="Q1212" i="18"/>
  <c r="P1212" i="18"/>
  <c r="O1212" i="18"/>
  <c r="Q1164" i="18"/>
  <c r="P1164" i="18"/>
  <c r="O1164" i="18"/>
  <c r="Q1108" i="18"/>
  <c r="P1108" i="18"/>
  <c r="O1108" i="18"/>
  <c r="Q1039" i="18"/>
  <c r="O1039" i="18"/>
  <c r="P1039" i="18"/>
  <c r="P935" i="18"/>
  <c r="O935" i="18"/>
  <c r="Q935" i="18"/>
  <c r="Q807" i="18"/>
  <c r="P807" i="18"/>
  <c r="O807" i="18"/>
  <c r="Q764" i="18"/>
  <c r="P764" i="18"/>
  <c r="O764" i="18"/>
  <c r="Q636" i="18"/>
  <c r="P636" i="18"/>
  <c r="O636" i="18"/>
  <c r="Q502" i="18"/>
  <c r="P502" i="18"/>
  <c r="O502" i="18"/>
  <c r="Q141" i="18"/>
  <c r="O141" i="18"/>
  <c r="P141" i="18"/>
  <c r="Q1006" i="18"/>
  <c r="P1006" i="18"/>
  <c r="O1006" i="18"/>
  <c r="Q891" i="18"/>
  <c r="P891" i="18"/>
  <c r="O891" i="18"/>
  <c r="Q763" i="18"/>
  <c r="P763" i="18"/>
  <c r="O763" i="18"/>
  <c r="Q635" i="18"/>
  <c r="P635" i="18"/>
  <c r="O635" i="18"/>
  <c r="Q501" i="18"/>
  <c r="P501" i="18"/>
  <c r="O501" i="18"/>
  <c r="Q139" i="18"/>
  <c r="P139" i="18"/>
  <c r="O139" i="18"/>
  <c r="Q1109" i="18"/>
  <c r="O1109" i="18"/>
  <c r="P1109" i="18"/>
  <c r="Q1061" i="18"/>
  <c r="P1061" i="18"/>
  <c r="O1061" i="18"/>
  <c r="Q1013" i="18"/>
  <c r="P1013" i="18"/>
  <c r="O1013" i="18"/>
  <c r="Q943" i="18"/>
  <c r="O943" i="18"/>
  <c r="P943" i="18"/>
  <c r="Q879" i="18"/>
  <c r="O879" i="18"/>
  <c r="P879" i="18"/>
  <c r="Q836" i="18"/>
  <c r="P836" i="18"/>
  <c r="O836" i="18"/>
  <c r="Q772" i="18"/>
  <c r="P772" i="18"/>
  <c r="O772" i="18"/>
  <c r="Q708" i="18"/>
  <c r="P708" i="18"/>
  <c r="O708" i="18"/>
  <c r="Q665" i="18"/>
  <c r="P665" i="18"/>
  <c r="O665" i="18"/>
  <c r="Q601" i="18"/>
  <c r="P601" i="18"/>
  <c r="O601" i="18"/>
  <c r="Q537" i="18"/>
  <c r="P537" i="18"/>
  <c r="O537" i="18"/>
  <c r="Q456" i="18"/>
  <c r="P456" i="18"/>
  <c r="O456" i="18"/>
  <c r="Q278" i="18"/>
  <c r="P278" i="18"/>
  <c r="O278" i="18"/>
  <c r="Q107" i="18"/>
  <c r="P107" i="18"/>
  <c r="O107" i="18"/>
  <c r="Q1032" i="18"/>
  <c r="P1032" i="18"/>
  <c r="O1032" i="18"/>
  <c r="Q984" i="18"/>
  <c r="P984" i="18"/>
  <c r="O984" i="18"/>
  <c r="Q925" i="18"/>
  <c r="P925" i="18"/>
  <c r="O925" i="18"/>
  <c r="Q861" i="18"/>
  <c r="P861" i="18"/>
  <c r="O861" i="18"/>
  <c r="Q797" i="18"/>
  <c r="P797" i="18"/>
  <c r="O797" i="18"/>
  <c r="Q733" i="18"/>
  <c r="P733" i="18"/>
  <c r="O733" i="18"/>
  <c r="Q669" i="18"/>
  <c r="P669" i="18"/>
  <c r="O669" i="18"/>
  <c r="Q605" i="18"/>
  <c r="P605" i="18"/>
  <c r="O605" i="18"/>
  <c r="Q563" i="18"/>
  <c r="P563" i="18"/>
  <c r="O563" i="18"/>
  <c r="Q490" i="18"/>
  <c r="O490" i="18"/>
  <c r="P490" i="18"/>
  <c r="Q389" i="18"/>
  <c r="O389" i="18"/>
  <c r="P389" i="18"/>
  <c r="Q231" i="18"/>
  <c r="P231" i="18"/>
  <c r="O231" i="18"/>
  <c r="Q61" i="18"/>
  <c r="O61" i="18"/>
  <c r="P61" i="18"/>
  <c r="Q918" i="18"/>
  <c r="P918" i="18"/>
  <c r="O918" i="18"/>
  <c r="Q886" i="18"/>
  <c r="P886" i="18"/>
  <c r="O886" i="18"/>
  <c r="Q838" i="18"/>
  <c r="P838" i="18"/>
  <c r="O838" i="18"/>
  <c r="Q790" i="18"/>
  <c r="P790" i="18"/>
  <c r="O790" i="18"/>
  <c r="Q742" i="18"/>
  <c r="P742" i="18"/>
  <c r="O742" i="18"/>
  <c r="Q694" i="18"/>
  <c r="P694" i="18"/>
  <c r="O694" i="18"/>
  <c r="Q646" i="18"/>
  <c r="P646" i="18"/>
  <c r="O646" i="18"/>
  <c r="Q598" i="18"/>
  <c r="P598" i="18"/>
  <c r="O598" i="18"/>
  <c r="Q550" i="18"/>
  <c r="P550" i="18"/>
  <c r="O550" i="18"/>
  <c r="Q494" i="18"/>
  <c r="P494" i="18"/>
  <c r="O494" i="18"/>
  <c r="Q428" i="18"/>
  <c r="P428" i="18"/>
  <c r="O428" i="18"/>
  <c r="Q326" i="18"/>
  <c r="P326" i="18"/>
  <c r="O326" i="18"/>
  <c r="Q198" i="18"/>
  <c r="P198" i="18"/>
  <c r="O198" i="18"/>
  <c r="Q70" i="18"/>
  <c r="P70" i="18"/>
  <c r="O70" i="18"/>
  <c r="Q499" i="18"/>
  <c r="P499" i="18"/>
  <c r="O499" i="18"/>
  <c r="Q451" i="18"/>
  <c r="P451" i="18"/>
  <c r="O451" i="18"/>
  <c r="Q419" i="18"/>
  <c r="P419" i="18"/>
  <c r="O419" i="18"/>
  <c r="Q371" i="18"/>
  <c r="P371" i="18"/>
  <c r="O371" i="18"/>
  <c r="Q314" i="18"/>
  <c r="O314" i="18"/>
  <c r="P314" i="18"/>
  <c r="Q250" i="18"/>
  <c r="O250" i="18"/>
  <c r="P250" i="18"/>
  <c r="Q186" i="18"/>
  <c r="O186" i="18"/>
  <c r="P186" i="18"/>
  <c r="Q122" i="18"/>
  <c r="O122" i="18"/>
  <c r="P122" i="18"/>
  <c r="Q58" i="18"/>
  <c r="P58" i="18"/>
  <c r="O58" i="18"/>
  <c r="Q422" i="18"/>
  <c r="P422" i="18"/>
  <c r="O422" i="18"/>
  <c r="Q374" i="18"/>
  <c r="P374" i="18"/>
  <c r="O374" i="18"/>
  <c r="Q318" i="18"/>
  <c r="O318" i="18"/>
  <c r="P318" i="18"/>
  <c r="Q254" i="18"/>
  <c r="O254" i="18"/>
  <c r="P254" i="18"/>
  <c r="Q19" i="18"/>
  <c r="P19" i="18"/>
  <c r="O19" i="18"/>
  <c r="Q304" i="18"/>
  <c r="P304" i="18"/>
  <c r="O304" i="18"/>
  <c r="Q256" i="18"/>
  <c r="P256" i="18"/>
  <c r="O256" i="18"/>
  <c r="Q208" i="18"/>
  <c r="P208" i="18"/>
  <c r="O208" i="18"/>
  <c r="Q160" i="18"/>
  <c r="P160" i="18"/>
  <c r="O160" i="18"/>
  <c r="Q112" i="18"/>
  <c r="P112" i="18"/>
  <c r="O112" i="18"/>
  <c r="Q64" i="18"/>
  <c r="P64" i="18"/>
  <c r="O64" i="18"/>
  <c r="Q32" i="18"/>
  <c r="P32" i="18"/>
  <c r="O32" i="18"/>
  <c r="Q1799" i="18"/>
  <c r="O1799" i="18"/>
  <c r="P1799" i="18"/>
  <c r="Q2263" i="18"/>
  <c r="O2263" i="18"/>
  <c r="P2263" i="18"/>
  <c r="Q1970" i="18"/>
  <c r="P1970" i="18"/>
  <c r="O1970" i="18"/>
  <c r="Q1267" i="18"/>
  <c r="O1267" i="18"/>
  <c r="P1267" i="18"/>
  <c r="Q2221" i="18"/>
  <c r="P2221" i="18"/>
  <c r="O2221" i="18"/>
  <c r="Q865" i="18"/>
  <c r="P865" i="18"/>
  <c r="O865" i="18"/>
  <c r="Q1239" i="18"/>
  <c r="O1239" i="18"/>
  <c r="P1239" i="18"/>
  <c r="Q1389" i="18"/>
  <c r="P1389" i="18"/>
  <c r="O1389" i="18"/>
  <c r="Q1522" i="18"/>
  <c r="P1522" i="18"/>
  <c r="O1522" i="18"/>
  <c r="Q1594" i="18"/>
  <c r="P1594" i="18"/>
  <c r="O1594" i="18"/>
  <c r="Q1671" i="18"/>
  <c r="O1671" i="18"/>
  <c r="P1671" i="18"/>
  <c r="Q1749" i="18"/>
  <c r="P1749" i="18"/>
  <c r="O1749" i="18"/>
  <c r="Q1822" i="18"/>
  <c r="P1822" i="18"/>
  <c r="O1822" i="18"/>
  <c r="Q1898" i="18"/>
  <c r="P1898" i="18"/>
  <c r="O1898" i="18"/>
  <c r="Q1977" i="18"/>
  <c r="P1977" i="18"/>
  <c r="O1977" i="18"/>
  <c r="Q2050" i="18"/>
  <c r="P2050" i="18"/>
  <c r="O2050" i="18"/>
  <c r="Q2126" i="18"/>
  <c r="P2126" i="18"/>
  <c r="O2126" i="18"/>
  <c r="Q2189" i="18"/>
  <c r="P2189" i="18"/>
  <c r="O2189" i="18"/>
  <c r="Q2243" i="18"/>
  <c r="P2243" i="18"/>
  <c r="O2243" i="18"/>
  <c r="Q2301" i="18"/>
  <c r="P2301" i="18"/>
  <c r="O2301" i="18"/>
  <c r="Q1074" i="18"/>
  <c r="P1074" i="18"/>
  <c r="O1074" i="18"/>
  <c r="Q1289" i="18"/>
  <c r="P1289" i="18"/>
  <c r="O1289" i="18"/>
  <c r="Q1438" i="18"/>
  <c r="P1438" i="18"/>
  <c r="O1438" i="18"/>
  <c r="Q1543" i="18"/>
  <c r="O1543" i="18"/>
  <c r="P1543" i="18"/>
  <c r="Q1621" i="18"/>
  <c r="P1621" i="18"/>
  <c r="O1621" i="18"/>
  <c r="Q1694" i="18"/>
  <c r="P1694" i="18"/>
  <c r="O1694" i="18"/>
  <c r="Q1770" i="18"/>
  <c r="P1770" i="18"/>
  <c r="O1770" i="18"/>
  <c r="Q1849" i="18"/>
  <c r="P1849" i="18"/>
  <c r="O1849" i="18"/>
  <c r="Q757" i="18"/>
  <c r="P757" i="18"/>
  <c r="O757" i="18"/>
  <c r="Q1218" i="18"/>
  <c r="P1218" i="18"/>
  <c r="O1218" i="18"/>
  <c r="Q1374" i="18"/>
  <c r="P1374" i="18"/>
  <c r="O1374" i="18"/>
  <c r="Q1509" i="18"/>
  <c r="P1509" i="18"/>
  <c r="O1509" i="18"/>
  <c r="Q1586" i="18"/>
  <c r="P1586" i="18"/>
  <c r="O1586" i="18"/>
  <c r="Q1663" i="18"/>
  <c r="P1663" i="18"/>
  <c r="O1663" i="18"/>
  <c r="Q1737" i="18"/>
  <c r="P1737" i="18"/>
  <c r="O1737" i="18"/>
  <c r="Q1813" i="18"/>
  <c r="P1813" i="18"/>
  <c r="O1813" i="18"/>
  <c r="Q1891" i="18"/>
  <c r="P1891" i="18"/>
  <c r="O1891" i="18"/>
  <c r="Q1965" i="18"/>
  <c r="P1965" i="18"/>
  <c r="O1965" i="18"/>
  <c r="Q2041" i="18"/>
  <c r="P2041" i="18"/>
  <c r="O2041" i="18"/>
  <c r="Q2119" i="18"/>
  <c r="O2119" i="18"/>
  <c r="P2119" i="18"/>
  <c r="Q2179" i="18"/>
  <c r="P2179" i="18"/>
  <c r="O2179" i="18"/>
  <c r="Q2237" i="18"/>
  <c r="P2237" i="18"/>
  <c r="O2237" i="18"/>
  <c r="Q2295" i="18"/>
  <c r="O2295" i="18"/>
  <c r="P2295" i="18"/>
  <c r="Q2302" i="18"/>
  <c r="P2302" i="18"/>
  <c r="O2302" i="18"/>
  <c r="Q2259" i="18"/>
  <c r="P2259" i="18"/>
  <c r="O2259" i="18"/>
  <c r="Q2217" i="18"/>
  <c r="P2217" i="18"/>
  <c r="O2217" i="18"/>
  <c r="Q2174" i="18"/>
  <c r="P2174" i="18"/>
  <c r="O2174" i="18"/>
  <c r="Q2127" i="18"/>
  <c r="P2127" i="18"/>
  <c r="O2127" i="18"/>
  <c r="Q2071" i="18"/>
  <c r="O2071" i="18"/>
  <c r="P2071" i="18"/>
  <c r="Q2014" i="18"/>
  <c r="P2014" i="18"/>
  <c r="O2014" i="18"/>
  <c r="Q1957" i="18"/>
  <c r="P1957" i="18"/>
  <c r="O1957" i="18"/>
  <c r="Q1901" i="18"/>
  <c r="P1901" i="18"/>
  <c r="O1901" i="18"/>
  <c r="Q1843" i="18"/>
  <c r="P1843" i="18"/>
  <c r="O1843" i="18"/>
  <c r="Q1786" i="18"/>
  <c r="P1786" i="18"/>
  <c r="O1786" i="18"/>
  <c r="Q1730" i="18"/>
  <c r="P1730" i="18"/>
  <c r="O1730" i="18"/>
  <c r="Q1673" i="18"/>
  <c r="P1673" i="18"/>
  <c r="O1673" i="18"/>
  <c r="Q1615" i="18"/>
  <c r="P1615" i="18"/>
  <c r="O1615" i="18"/>
  <c r="Q1559" i="18"/>
  <c r="O1559" i="18"/>
  <c r="P1559" i="18"/>
  <c r="Q1502" i="18"/>
  <c r="P1502" i="18"/>
  <c r="O1502" i="18"/>
  <c r="Q1395" i="18"/>
  <c r="O1395" i="18"/>
  <c r="P1395" i="18"/>
  <c r="Q1282" i="18"/>
  <c r="P1282" i="18"/>
  <c r="O1282" i="18"/>
  <c r="Q1167" i="18"/>
  <c r="O1167" i="18"/>
  <c r="P1167" i="18"/>
  <c r="Q1002" i="18"/>
  <c r="O1002" i="18"/>
  <c r="P1002" i="18"/>
  <c r="Q556" i="18"/>
  <c r="P556" i="18"/>
  <c r="O556" i="18"/>
  <c r="Q1154" i="18"/>
  <c r="P1154" i="18"/>
  <c r="O1154" i="18"/>
  <c r="P951" i="18"/>
  <c r="Q951" i="18"/>
  <c r="O951" i="18"/>
  <c r="Q493" i="18"/>
  <c r="P493" i="18"/>
  <c r="O493" i="18"/>
  <c r="Q1479" i="18"/>
  <c r="O1479" i="18"/>
  <c r="P1479" i="18"/>
  <c r="Q1450" i="18"/>
  <c r="P1450" i="18"/>
  <c r="O1450" i="18"/>
  <c r="Q1422" i="18"/>
  <c r="P1422" i="18"/>
  <c r="O1422" i="18"/>
  <c r="Q1394" i="18"/>
  <c r="P1394" i="18"/>
  <c r="O1394" i="18"/>
  <c r="Q1365" i="18"/>
  <c r="P1365" i="18"/>
  <c r="O1365" i="18"/>
  <c r="Q1337" i="18"/>
  <c r="P1337" i="18"/>
  <c r="O1337" i="18"/>
  <c r="Q1309" i="18"/>
  <c r="P1309" i="18"/>
  <c r="O1309" i="18"/>
  <c r="Q1279" i="18"/>
  <c r="O1279" i="18"/>
  <c r="P1279" i="18"/>
  <c r="Q1251" i="18"/>
  <c r="O1251" i="18"/>
  <c r="P1251" i="18"/>
  <c r="Q1223" i="18"/>
  <c r="O1223" i="18"/>
  <c r="P1223" i="18"/>
  <c r="Q1194" i="18"/>
  <c r="P1194" i="18"/>
  <c r="O1194" i="18"/>
  <c r="Q1166" i="18"/>
  <c r="P1166" i="18"/>
  <c r="O1166" i="18"/>
  <c r="Q1138" i="18"/>
  <c r="P1138" i="18"/>
  <c r="O1138" i="18"/>
  <c r="Q1099" i="18"/>
  <c r="P1099" i="18"/>
  <c r="O1099" i="18"/>
  <c r="Q1062" i="18"/>
  <c r="P1062" i="18"/>
  <c r="O1062" i="18"/>
  <c r="Q995" i="18"/>
  <c r="P995" i="18"/>
  <c r="O995" i="18"/>
  <c r="P887" i="18"/>
  <c r="Q887" i="18"/>
  <c r="O887" i="18"/>
  <c r="Q779" i="18"/>
  <c r="P779" i="18"/>
  <c r="O779" i="18"/>
  <c r="Q663" i="18"/>
  <c r="P663" i="18"/>
  <c r="O663" i="18"/>
  <c r="Q545" i="18"/>
  <c r="P545" i="18"/>
  <c r="O545" i="18"/>
  <c r="Q352" i="18"/>
  <c r="P352" i="18"/>
  <c r="O352" i="18"/>
  <c r="Q2305" i="18"/>
  <c r="P2305" i="18"/>
  <c r="O2305" i="18"/>
  <c r="Q2283" i="18"/>
  <c r="P2283" i="18"/>
  <c r="O2283" i="18"/>
  <c r="Q2262" i="18"/>
  <c r="P2262" i="18"/>
  <c r="O2262" i="18"/>
  <c r="Q2241" i="18"/>
  <c r="P2241" i="18"/>
  <c r="O2241" i="18"/>
  <c r="Q2219" i="18"/>
  <c r="P2219" i="18"/>
  <c r="O2219" i="18"/>
  <c r="Q2198" i="18"/>
  <c r="P2198" i="18"/>
  <c r="O2198" i="18"/>
  <c r="Q2177" i="18"/>
  <c r="P2177" i="18"/>
  <c r="O2177" i="18"/>
  <c r="Q2155" i="18"/>
  <c r="P2155" i="18"/>
  <c r="O2155" i="18"/>
  <c r="Q2131" i="18"/>
  <c r="P2131" i="18"/>
  <c r="O2131" i="18"/>
  <c r="Q2103" i="18"/>
  <c r="O2103" i="18"/>
  <c r="P2103" i="18"/>
  <c r="Q2074" i="18"/>
  <c r="P2074" i="18"/>
  <c r="O2074" i="18"/>
  <c r="Q2046" i="18"/>
  <c r="P2046" i="18"/>
  <c r="O2046" i="18"/>
  <c r="Q2018" i="18"/>
  <c r="P2018" i="18"/>
  <c r="O2018" i="18"/>
  <c r="Q1989" i="18"/>
  <c r="P1989" i="18"/>
  <c r="O1989" i="18"/>
  <c r="Q1961" i="18"/>
  <c r="P1961" i="18"/>
  <c r="O1961" i="18"/>
  <c r="Q1933" i="18"/>
  <c r="P1933" i="18"/>
  <c r="O1933" i="18"/>
  <c r="Q1903" i="18"/>
  <c r="P1903" i="18"/>
  <c r="O1903" i="18"/>
  <c r="Q1875" i="18"/>
  <c r="P1875" i="18"/>
  <c r="O1875" i="18"/>
  <c r="Q1847" i="18"/>
  <c r="O1847" i="18"/>
  <c r="P1847" i="18"/>
  <c r="Q1818" i="18"/>
  <c r="P1818" i="18"/>
  <c r="O1818" i="18"/>
  <c r="Q1790" i="18"/>
  <c r="P1790" i="18"/>
  <c r="O1790" i="18"/>
  <c r="Q1762" i="18"/>
  <c r="P1762" i="18"/>
  <c r="O1762" i="18"/>
  <c r="Q1733" i="18"/>
  <c r="P1733" i="18"/>
  <c r="O1733" i="18"/>
  <c r="Q1705" i="18"/>
  <c r="P1705" i="18"/>
  <c r="O1705" i="18"/>
  <c r="P1677" i="18"/>
  <c r="Q1677" i="18"/>
  <c r="O1677" i="18"/>
  <c r="Q1647" i="18"/>
  <c r="P1647" i="18"/>
  <c r="O1647" i="18"/>
  <c r="Q1619" i="18"/>
  <c r="P1619" i="18"/>
  <c r="O1619" i="18"/>
  <c r="Q1591" i="18"/>
  <c r="O1591" i="18"/>
  <c r="P1591" i="18"/>
  <c r="Q1562" i="18"/>
  <c r="P1562" i="18"/>
  <c r="O1562" i="18"/>
  <c r="Q1534" i="18"/>
  <c r="P1534" i="18"/>
  <c r="O1534" i="18"/>
  <c r="Q1506" i="18"/>
  <c r="P1506" i="18"/>
  <c r="O1506" i="18"/>
  <c r="Q1477" i="18"/>
  <c r="P1477" i="18"/>
  <c r="O1477" i="18"/>
  <c r="Q1449" i="18"/>
  <c r="P1449" i="18"/>
  <c r="O1449" i="18"/>
  <c r="P1421" i="18"/>
  <c r="Q1421" i="18"/>
  <c r="O1421" i="18"/>
  <c r="Q1391" i="18"/>
  <c r="O1391" i="18"/>
  <c r="P1391" i="18"/>
  <c r="Q1363" i="18"/>
  <c r="O1363" i="18"/>
  <c r="P1363" i="18"/>
  <c r="Q1335" i="18"/>
  <c r="O1335" i="18"/>
  <c r="P1335" i="18"/>
  <c r="Q1306" i="18"/>
  <c r="P1306" i="18"/>
  <c r="O1306" i="18"/>
  <c r="Q1278" i="18"/>
  <c r="P1278" i="18"/>
  <c r="O1278" i="18"/>
  <c r="Q1250" i="18"/>
  <c r="P1250" i="18"/>
  <c r="O1250" i="18"/>
  <c r="Q1221" i="18"/>
  <c r="P1221" i="18"/>
  <c r="O1221" i="18"/>
  <c r="Q1193" i="18"/>
  <c r="P1193" i="18"/>
  <c r="O1193" i="18"/>
  <c r="P1165" i="18"/>
  <c r="Q1165" i="18"/>
  <c r="O1165" i="18"/>
  <c r="Q1134" i="18"/>
  <c r="P1134" i="18"/>
  <c r="O1134" i="18"/>
  <c r="Q1096" i="18"/>
  <c r="P1096" i="18"/>
  <c r="O1096" i="18"/>
  <c r="Q1059" i="18"/>
  <c r="P1059" i="18"/>
  <c r="O1059" i="18"/>
  <c r="Q987" i="18"/>
  <c r="P987" i="18"/>
  <c r="O987" i="18"/>
  <c r="Q885" i="18"/>
  <c r="P885" i="18"/>
  <c r="O885" i="18"/>
  <c r="Q769" i="18"/>
  <c r="P769" i="18"/>
  <c r="O769" i="18"/>
  <c r="Q652" i="18"/>
  <c r="P652" i="18"/>
  <c r="O652" i="18"/>
  <c r="Q544" i="18"/>
  <c r="P544" i="18"/>
  <c r="O544" i="18"/>
  <c r="Q299" i="18"/>
  <c r="P299" i="18"/>
  <c r="O299" i="18"/>
  <c r="Q2309" i="18"/>
  <c r="P2309" i="18"/>
  <c r="O2309" i="18"/>
  <c r="Q2287" i="18"/>
  <c r="P2287" i="18"/>
  <c r="O2287" i="18"/>
  <c r="Q2266" i="18"/>
  <c r="P2266" i="18"/>
  <c r="O2266" i="18"/>
  <c r="Q2245" i="18"/>
  <c r="P2245" i="18"/>
  <c r="O2245" i="18"/>
  <c r="Q2223" i="18"/>
  <c r="P2223" i="18"/>
  <c r="O2223" i="18"/>
  <c r="Q2202" i="18"/>
  <c r="P2202" i="18"/>
  <c r="O2202" i="18"/>
  <c r="Q2181" i="18"/>
  <c r="P2181" i="18"/>
  <c r="O2181" i="18"/>
  <c r="Q2159" i="18"/>
  <c r="P2159" i="18"/>
  <c r="O2159" i="18"/>
  <c r="Q2137" i="18"/>
  <c r="P2137" i="18"/>
  <c r="O2137" i="18"/>
  <c r="Q2109" i="18"/>
  <c r="P2109" i="18"/>
  <c r="O2109" i="18"/>
  <c r="Q2079" i="18"/>
  <c r="P2079" i="18"/>
  <c r="O2079" i="18"/>
  <c r="Q2051" i="18"/>
  <c r="P2051" i="18"/>
  <c r="O2051" i="18"/>
  <c r="Q2023" i="18"/>
  <c r="O2023" i="18"/>
  <c r="P2023" i="18"/>
  <c r="Q1994" i="18"/>
  <c r="P1994" i="18"/>
  <c r="O1994" i="18"/>
  <c r="Q1966" i="18"/>
  <c r="P1966" i="18"/>
  <c r="O1966" i="18"/>
  <c r="Q1938" i="18"/>
  <c r="P1938" i="18"/>
  <c r="O1938" i="18"/>
  <c r="Q1909" i="18"/>
  <c r="P1909" i="18"/>
  <c r="O1909" i="18"/>
  <c r="Q1881" i="18"/>
  <c r="P1881" i="18"/>
  <c r="O1881" i="18"/>
  <c r="Q1853" i="18"/>
  <c r="P1853" i="18"/>
  <c r="O1853" i="18"/>
  <c r="Q1823" i="18"/>
  <c r="P1823" i="18"/>
  <c r="O1823" i="18"/>
  <c r="Q1795" i="18"/>
  <c r="P1795" i="18"/>
  <c r="O1795" i="18"/>
  <c r="Q1767" i="18"/>
  <c r="O1767" i="18"/>
  <c r="P1767" i="18"/>
  <c r="Q1738" i="18"/>
  <c r="P1738" i="18"/>
  <c r="O1738" i="18"/>
  <c r="Q1710" i="18"/>
  <c r="P1710" i="18"/>
  <c r="O1710" i="18"/>
  <c r="P1682" i="18"/>
  <c r="O1682" i="18"/>
  <c r="Q1682" i="18"/>
  <c r="Q1653" i="18"/>
  <c r="P1653" i="18"/>
  <c r="O1653" i="18"/>
  <c r="Q1625" i="18"/>
  <c r="P1625" i="18"/>
  <c r="O1625" i="18"/>
  <c r="P1597" i="18"/>
  <c r="O1597" i="18"/>
  <c r="Q1597" i="18"/>
  <c r="Q1567" i="18"/>
  <c r="P1567" i="18"/>
  <c r="O1567" i="18"/>
  <c r="Q1539" i="18"/>
  <c r="P1539" i="18"/>
  <c r="O1539" i="18"/>
  <c r="O1511" i="18"/>
  <c r="Q1511" i="18"/>
  <c r="P1511" i="18"/>
  <c r="Q1482" i="18"/>
  <c r="P1482" i="18"/>
  <c r="O1482" i="18"/>
  <c r="Q1454" i="18"/>
  <c r="P1454" i="18"/>
  <c r="O1454" i="18"/>
  <c r="P1426" i="18"/>
  <c r="O1426" i="18"/>
  <c r="Q1426" i="18"/>
  <c r="Q1397" i="18"/>
  <c r="P1397" i="18"/>
  <c r="O1397" i="18"/>
  <c r="Q1369" i="18"/>
  <c r="P1369" i="18"/>
  <c r="O1369" i="18"/>
  <c r="P1341" i="18"/>
  <c r="O1341" i="18"/>
  <c r="Q1341" i="18"/>
  <c r="Q1311" i="18"/>
  <c r="O1311" i="18"/>
  <c r="P1311" i="18"/>
  <c r="Q1283" i="18"/>
  <c r="O1283" i="18"/>
  <c r="P1283" i="18"/>
  <c r="O1255" i="18"/>
  <c r="Q1255" i="18"/>
  <c r="P1255" i="18"/>
  <c r="Q1226" i="18"/>
  <c r="P1226" i="18"/>
  <c r="O1226" i="18"/>
  <c r="Q1198" i="18"/>
  <c r="P1198" i="18"/>
  <c r="O1198" i="18"/>
  <c r="P1170" i="18"/>
  <c r="Q1170" i="18"/>
  <c r="O1170" i="18"/>
  <c r="Q1141" i="18"/>
  <c r="P1141" i="18"/>
  <c r="O1141" i="18"/>
  <c r="Q1104" i="18"/>
  <c r="P1104" i="18"/>
  <c r="O1104" i="18"/>
  <c r="Q1067" i="18"/>
  <c r="P1067" i="18"/>
  <c r="O1067" i="18"/>
  <c r="Q1003" i="18"/>
  <c r="P1003" i="18"/>
  <c r="O1003" i="18"/>
  <c r="Q907" i="18"/>
  <c r="P907" i="18"/>
  <c r="O907" i="18"/>
  <c r="Q791" i="18"/>
  <c r="P791" i="18"/>
  <c r="O791" i="18"/>
  <c r="Q673" i="18"/>
  <c r="P673" i="18"/>
  <c r="O673" i="18"/>
  <c r="Q565" i="18"/>
  <c r="P565" i="18"/>
  <c r="O565" i="18"/>
  <c r="Q393" i="18"/>
  <c r="P393" i="18"/>
  <c r="O393" i="18"/>
  <c r="Q453" i="18"/>
  <c r="O453" i="18"/>
  <c r="P453" i="18"/>
  <c r="Q269" i="18"/>
  <c r="O269" i="18"/>
  <c r="P269" i="18"/>
  <c r="Q43" i="18"/>
  <c r="P43" i="18"/>
  <c r="O43" i="18"/>
  <c r="P2300" i="18"/>
  <c r="Q2300" i="18"/>
  <c r="O2300" i="18"/>
  <c r="P2284" i="18"/>
  <c r="Q2284" i="18"/>
  <c r="O2284" i="18"/>
  <c r="P2268" i="18"/>
  <c r="Q2268" i="18"/>
  <c r="O2268" i="18"/>
  <c r="P2252" i="18"/>
  <c r="Q2252" i="18"/>
  <c r="O2252" i="18"/>
  <c r="P2236" i="18"/>
  <c r="Q2236" i="18"/>
  <c r="O2236" i="18"/>
  <c r="P2220" i="18"/>
  <c r="Q2220" i="18"/>
  <c r="O2220" i="18"/>
  <c r="P2204" i="18"/>
  <c r="Q2204" i="18"/>
  <c r="O2204" i="18"/>
  <c r="P2188" i="18"/>
  <c r="Q2188" i="18"/>
  <c r="O2188" i="18"/>
  <c r="P2172" i="18"/>
  <c r="Q2172" i="18"/>
  <c r="O2172" i="18"/>
  <c r="P2156" i="18"/>
  <c r="Q2156" i="18"/>
  <c r="O2156" i="18"/>
  <c r="Q2139" i="18"/>
  <c r="P2139" i="18"/>
  <c r="O2139" i="18"/>
  <c r="Q2118" i="18"/>
  <c r="P2118" i="18"/>
  <c r="O2118" i="18"/>
  <c r="Q2097" i="18"/>
  <c r="P2097" i="18"/>
  <c r="O2097" i="18"/>
  <c r="Q2075" i="18"/>
  <c r="P2075" i="18"/>
  <c r="O2075" i="18"/>
  <c r="Q2054" i="18"/>
  <c r="P2054" i="18"/>
  <c r="O2054" i="18"/>
  <c r="Q2033" i="18"/>
  <c r="P2033" i="18"/>
  <c r="O2033" i="18"/>
  <c r="Q2011" i="18"/>
  <c r="P2011" i="18"/>
  <c r="O2011" i="18"/>
  <c r="Q1990" i="18"/>
  <c r="P1990" i="18"/>
  <c r="O1990" i="18"/>
  <c r="Q1969" i="18"/>
  <c r="P1969" i="18"/>
  <c r="O1969" i="18"/>
  <c r="Q1947" i="18"/>
  <c r="P1947" i="18"/>
  <c r="O1947" i="18"/>
  <c r="Q1926" i="18"/>
  <c r="P1926" i="18"/>
  <c r="O1926" i="18"/>
  <c r="Q1905" i="18"/>
  <c r="P1905" i="18"/>
  <c r="O1905" i="18"/>
  <c r="Q1883" i="18"/>
  <c r="P1883" i="18"/>
  <c r="O1883" i="18"/>
  <c r="Q1862" i="18"/>
  <c r="P1862" i="18"/>
  <c r="O1862" i="18"/>
  <c r="Q1841" i="18"/>
  <c r="P1841" i="18"/>
  <c r="O1841" i="18"/>
  <c r="Q1819" i="18"/>
  <c r="P1819" i="18"/>
  <c r="O1819" i="18"/>
  <c r="Q1798" i="18"/>
  <c r="P1798" i="18"/>
  <c r="O1798" i="18"/>
  <c r="Q1777" i="18"/>
  <c r="P1777" i="18"/>
  <c r="O1777" i="18"/>
  <c r="Q1755" i="18"/>
  <c r="P1755" i="18"/>
  <c r="O1755" i="18"/>
  <c r="Q1734" i="18"/>
  <c r="P1734" i="18"/>
  <c r="O1734" i="18"/>
  <c r="Q1713" i="18"/>
  <c r="P1713" i="18"/>
  <c r="O1713" i="18"/>
  <c r="Q1691" i="18"/>
  <c r="P1691" i="18"/>
  <c r="O1691" i="18"/>
  <c r="Q1670" i="18"/>
  <c r="P1670" i="18"/>
  <c r="O1670" i="18"/>
  <c r="Q1649" i="18"/>
  <c r="P1649" i="18"/>
  <c r="O1649" i="18"/>
  <c r="Q1627" i="18"/>
  <c r="P1627" i="18"/>
  <c r="O1627" i="18"/>
  <c r="Q1606" i="18"/>
  <c r="P1606" i="18"/>
  <c r="O1606" i="18"/>
  <c r="Q1585" i="18"/>
  <c r="P1585" i="18"/>
  <c r="O1585" i="18"/>
  <c r="Q1563" i="18"/>
  <c r="P1563" i="18"/>
  <c r="O1563" i="18"/>
  <c r="Q1542" i="18"/>
  <c r="P1542" i="18"/>
  <c r="O1542" i="18"/>
  <c r="Q1521" i="18"/>
  <c r="P1521" i="18"/>
  <c r="O1521" i="18"/>
  <c r="Q1499" i="18"/>
  <c r="P1499" i="18"/>
  <c r="O1499" i="18"/>
  <c r="Q1478" i="18"/>
  <c r="P1478" i="18"/>
  <c r="O1478" i="18"/>
  <c r="Q1457" i="18"/>
  <c r="P1457" i="18"/>
  <c r="O1457" i="18"/>
  <c r="Q1435" i="18"/>
  <c r="P1435" i="18"/>
  <c r="O1435" i="18"/>
  <c r="Q1414" i="18"/>
  <c r="P1414" i="18"/>
  <c r="O1414" i="18"/>
  <c r="Q1393" i="18"/>
  <c r="P1393" i="18"/>
  <c r="O1393" i="18"/>
  <c r="Q1371" i="18"/>
  <c r="O1371" i="18"/>
  <c r="P1371" i="18"/>
  <c r="Q1350" i="18"/>
  <c r="P1350" i="18"/>
  <c r="O1350" i="18"/>
  <c r="Q1329" i="18"/>
  <c r="P1329" i="18"/>
  <c r="O1329" i="18"/>
  <c r="Q1307" i="18"/>
  <c r="O1307" i="18"/>
  <c r="P1307" i="18"/>
  <c r="Q1286" i="18"/>
  <c r="P1286" i="18"/>
  <c r="O1286" i="18"/>
  <c r="Q1265" i="18"/>
  <c r="P1265" i="18"/>
  <c r="O1265" i="18"/>
  <c r="Q1243" i="18"/>
  <c r="O1243" i="18"/>
  <c r="P1243" i="18"/>
  <c r="Q1222" i="18"/>
  <c r="P1222" i="18"/>
  <c r="O1222" i="18"/>
  <c r="Q1201" i="18"/>
  <c r="P1201" i="18"/>
  <c r="O1201" i="18"/>
  <c r="Q1179" i="18"/>
  <c r="O1179" i="18"/>
  <c r="P1179" i="18"/>
  <c r="Q1158" i="18"/>
  <c r="P1158" i="18"/>
  <c r="O1158" i="18"/>
  <c r="Q1136" i="18"/>
  <c r="P1136" i="18"/>
  <c r="O1136" i="18"/>
  <c r="Q1107" i="18"/>
  <c r="P1107" i="18"/>
  <c r="O1107" i="18"/>
  <c r="P1079" i="18"/>
  <c r="Q1079" i="18"/>
  <c r="O1079" i="18"/>
  <c r="Q1050" i="18"/>
  <c r="O1050" i="18"/>
  <c r="P1050" i="18"/>
  <c r="P994" i="18"/>
  <c r="Q994" i="18"/>
  <c r="O994" i="18"/>
  <c r="Q917" i="18"/>
  <c r="O917" i="18"/>
  <c r="P917" i="18"/>
  <c r="Q832" i="18"/>
  <c r="P832" i="18"/>
  <c r="O832" i="18"/>
  <c r="Q747" i="18"/>
  <c r="P747" i="18"/>
  <c r="O747" i="18"/>
  <c r="Q661" i="18"/>
  <c r="O661" i="18"/>
  <c r="P661" i="18"/>
  <c r="Q576" i="18"/>
  <c r="P576" i="18"/>
  <c r="O576" i="18"/>
  <c r="Q480" i="18"/>
  <c r="P480" i="18"/>
  <c r="O480" i="18"/>
  <c r="Q322" i="18"/>
  <c r="P322" i="18"/>
  <c r="O322" i="18"/>
  <c r="Q97" i="18"/>
  <c r="P97" i="18"/>
  <c r="O97" i="18"/>
  <c r="P2132" i="18"/>
  <c r="Q2132" i="18"/>
  <c r="O2132" i="18"/>
  <c r="P2116" i="18"/>
  <c r="Q2116" i="18"/>
  <c r="O2116" i="18"/>
  <c r="P2100" i="18"/>
  <c r="Q2100" i="18"/>
  <c r="O2100" i="18"/>
  <c r="P2084" i="18"/>
  <c r="Q2084" i="18"/>
  <c r="O2084" i="18"/>
  <c r="P2068" i="18"/>
  <c r="Q2068" i="18"/>
  <c r="O2068" i="18"/>
  <c r="P2052" i="18"/>
  <c r="Q2052" i="18"/>
  <c r="O2052" i="18"/>
  <c r="P2036" i="18"/>
  <c r="Q2036" i="18"/>
  <c r="O2036" i="18"/>
  <c r="P2020" i="18"/>
  <c r="Q2020" i="18"/>
  <c r="O2020" i="18"/>
  <c r="P2004" i="18"/>
  <c r="Q2004" i="18"/>
  <c r="O2004" i="18"/>
  <c r="P1988" i="18"/>
  <c r="Q1988" i="18"/>
  <c r="O1988" i="18"/>
  <c r="P1972" i="18"/>
  <c r="Q1972" i="18"/>
  <c r="O1972" i="18"/>
  <c r="P1956" i="18"/>
  <c r="Q1956" i="18"/>
  <c r="O1956" i="18"/>
  <c r="P1940" i="18"/>
  <c r="Q1940" i="18"/>
  <c r="O1940" i="18"/>
  <c r="P1924" i="18"/>
  <c r="Q1924" i="18"/>
  <c r="O1924" i="18"/>
  <c r="P1908" i="18"/>
  <c r="Q1908" i="18"/>
  <c r="O1908" i="18"/>
  <c r="P1892" i="18"/>
  <c r="Q1892" i="18"/>
  <c r="O1892" i="18"/>
  <c r="P1876" i="18"/>
  <c r="Q1876" i="18"/>
  <c r="O1876" i="18"/>
  <c r="P1860" i="18"/>
  <c r="Q1860" i="18"/>
  <c r="O1860" i="18"/>
  <c r="P1844" i="18"/>
  <c r="Q1844" i="18"/>
  <c r="O1844" i="18"/>
  <c r="P1828" i="18"/>
  <c r="Q1828" i="18"/>
  <c r="O1828" i="18"/>
  <c r="P1812" i="18"/>
  <c r="Q1812" i="18"/>
  <c r="O1812" i="18"/>
  <c r="P1796" i="18"/>
  <c r="Q1796" i="18"/>
  <c r="O1796" i="18"/>
  <c r="P1780" i="18"/>
  <c r="Q1780" i="18"/>
  <c r="O1780" i="18"/>
  <c r="P1764" i="18"/>
  <c r="Q1764" i="18"/>
  <c r="O1764" i="18"/>
  <c r="Q1748" i="18"/>
  <c r="P1748" i="18"/>
  <c r="O1748" i="18"/>
  <c r="Q1732" i="18"/>
  <c r="P1732" i="18"/>
  <c r="O1732" i="18"/>
  <c r="Q1716" i="18"/>
  <c r="P1716" i="18"/>
  <c r="O1716" i="18"/>
  <c r="Q1700" i="18"/>
  <c r="P1700" i="18"/>
  <c r="O1700" i="18"/>
  <c r="Q1684" i="18"/>
  <c r="P1684" i="18"/>
  <c r="O1684" i="18"/>
  <c r="Q1668" i="18"/>
  <c r="P1668" i="18"/>
  <c r="O1668" i="18"/>
  <c r="Q1652" i="18"/>
  <c r="P1652" i="18"/>
  <c r="O1652" i="18"/>
  <c r="Q1636" i="18"/>
  <c r="P1636" i="18"/>
  <c r="O1636" i="18"/>
  <c r="Q1620" i="18"/>
  <c r="P1620" i="18"/>
  <c r="O1620" i="18"/>
  <c r="Q1604" i="18"/>
  <c r="P1604" i="18"/>
  <c r="O1604" i="18"/>
  <c r="Q1588" i="18"/>
  <c r="P1588" i="18"/>
  <c r="O1588" i="18"/>
  <c r="Q1572" i="18"/>
  <c r="P1572" i="18"/>
  <c r="O1572" i="18"/>
  <c r="Q1556" i="18"/>
  <c r="P1556" i="18"/>
  <c r="O1556" i="18"/>
  <c r="Q1540" i="18"/>
  <c r="P1540" i="18"/>
  <c r="O1540" i="18"/>
  <c r="Q1524" i="18"/>
  <c r="P1524" i="18"/>
  <c r="O1524" i="18"/>
  <c r="Q1508" i="18"/>
  <c r="P1508" i="18"/>
  <c r="O1508" i="18"/>
  <c r="Q1492" i="18"/>
  <c r="P1492" i="18"/>
  <c r="O1492" i="18"/>
  <c r="Q1476" i="18"/>
  <c r="P1476" i="18"/>
  <c r="O1476" i="18"/>
  <c r="Q1460" i="18"/>
  <c r="P1460" i="18"/>
  <c r="O1460" i="18"/>
  <c r="Q1444" i="18"/>
  <c r="P1444" i="18"/>
  <c r="O1444" i="18"/>
  <c r="Q1428" i="18"/>
  <c r="P1428" i="18"/>
  <c r="O1428" i="18"/>
  <c r="Q1412" i="18"/>
  <c r="P1412" i="18"/>
  <c r="O1412" i="18"/>
  <c r="Q1396" i="18"/>
  <c r="P1396" i="18"/>
  <c r="O1396" i="18"/>
  <c r="Q1380" i="18"/>
  <c r="P1380" i="18"/>
  <c r="O1380" i="18"/>
  <c r="Q1364" i="18"/>
  <c r="P1364" i="18"/>
  <c r="O1364" i="18"/>
  <c r="Q1348" i="18"/>
  <c r="P1348" i="18"/>
  <c r="O1348" i="18"/>
  <c r="Q1332" i="18"/>
  <c r="P1332" i="18"/>
  <c r="O1332" i="18"/>
  <c r="Q1316" i="18"/>
  <c r="P1316" i="18"/>
  <c r="O1316" i="18"/>
  <c r="Q1300" i="18"/>
  <c r="P1300" i="18"/>
  <c r="O1300" i="18"/>
  <c r="Q1284" i="18"/>
  <c r="P1284" i="18"/>
  <c r="O1284" i="18"/>
  <c r="Q1268" i="18"/>
  <c r="P1268" i="18"/>
  <c r="O1268" i="18"/>
  <c r="Q1252" i="18"/>
  <c r="P1252" i="18"/>
  <c r="O1252" i="18"/>
  <c r="Q1236" i="18"/>
  <c r="P1236" i="18"/>
  <c r="O1236" i="18"/>
  <c r="Q1220" i="18"/>
  <c r="P1220" i="18"/>
  <c r="O1220" i="18"/>
  <c r="Q1204" i="18"/>
  <c r="P1204" i="18"/>
  <c r="O1204" i="18"/>
  <c r="Q1188" i="18"/>
  <c r="P1188" i="18"/>
  <c r="O1188" i="18"/>
  <c r="Q1172" i="18"/>
  <c r="P1172" i="18"/>
  <c r="O1172" i="18"/>
  <c r="Q1156" i="18"/>
  <c r="P1156" i="18"/>
  <c r="O1156" i="18"/>
  <c r="Q1140" i="18"/>
  <c r="P1140" i="18"/>
  <c r="O1140" i="18"/>
  <c r="Q1119" i="18"/>
  <c r="O1119" i="18"/>
  <c r="P1119" i="18"/>
  <c r="Q1098" i="18"/>
  <c r="P1098" i="18"/>
  <c r="O1098" i="18"/>
  <c r="Q1076" i="18"/>
  <c r="P1076" i="18"/>
  <c r="O1076" i="18"/>
  <c r="Q1055" i="18"/>
  <c r="O1055" i="18"/>
  <c r="P1055" i="18"/>
  <c r="Q1023" i="18"/>
  <c r="O1023" i="18"/>
  <c r="P1023" i="18"/>
  <c r="Q991" i="18"/>
  <c r="O991" i="18"/>
  <c r="P991" i="18"/>
  <c r="Q956" i="18"/>
  <c r="P956" i="18"/>
  <c r="O956" i="18"/>
  <c r="Q913" i="18"/>
  <c r="P913" i="18"/>
  <c r="O913" i="18"/>
  <c r="Q871" i="18"/>
  <c r="P871" i="18"/>
  <c r="O871" i="18"/>
  <c r="Q828" i="18"/>
  <c r="P828" i="18"/>
  <c r="O828" i="18"/>
  <c r="Q785" i="18"/>
  <c r="P785" i="18"/>
  <c r="O785" i="18"/>
  <c r="Q743" i="18"/>
  <c r="P743" i="18"/>
  <c r="O743" i="18"/>
  <c r="Q700" i="18"/>
  <c r="P700" i="18"/>
  <c r="O700" i="18"/>
  <c r="Q657" i="18"/>
  <c r="P657" i="18"/>
  <c r="O657" i="18"/>
  <c r="Q615" i="18"/>
  <c r="P615" i="18"/>
  <c r="O615" i="18"/>
  <c r="Q572" i="18"/>
  <c r="P572" i="18"/>
  <c r="O572" i="18"/>
  <c r="Q529" i="18"/>
  <c r="P529" i="18"/>
  <c r="O529" i="18"/>
  <c r="Q474" i="18"/>
  <c r="O474" i="18"/>
  <c r="P474" i="18"/>
  <c r="Q408" i="18"/>
  <c r="P408" i="18"/>
  <c r="O408" i="18"/>
  <c r="Q311" i="18"/>
  <c r="P311" i="18"/>
  <c r="O311" i="18"/>
  <c r="Q199" i="18"/>
  <c r="P199" i="18"/>
  <c r="O199" i="18"/>
  <c r="Q86" i="18"/>
  <c r="P86" i="18"/>
  <c r="O86" i="18"/>
  <c r="Q1022" i="18"/>
  <c r="P1022" i="18"/>
  <c r="O1022" i="18"/>
  <c r="Q990" i="18"/>
  <c r="P990" i="18"/>
  <c r="O990" i="18"/>
  <c r="Q955" i="18"/>
  <c r="P955" i="18"/>
  <c r="O955" i="18"/>
  <c r="Q912" i="18"/>
  <c r="P912" i="18"/>
  <c r="O912" i="18"/>
  <c r="Q869" i="18"/>
  <c r="P869" i="18"/>
  <c r="O869" i="18"/>
  <c r="Q827" i="18"/>
  <c r="P827" i="18"/>
  <c r="O827" i="18"/>
  <c r="Q784" i="18"/>
  <c r="P784" i="18"/>
  <c r="O784" i="18"/>
  <c r="P741" i="18"/>
  <c r="O741" i="18"/>
  <c r="Q741" i="18"/>
  <c r="Q699" i="18"/>
  <c r="P699" i="18"/>
  <c r="O699" i="18"/>
  <c r="Q656" i="18"/>
  <c r="P656" i="18"/>
  <c r="O656" i="18"/>
  <c r="Q613" i="18"/>
  <c r="P613" i="18"/>
  <c r="O613" i="18"/>
  <c r="Q571" i="18"/>
  <c r="P571" i="18"/>
  <c r="O571" i="18"/>
  <c r="Q528" i="18"/>
  <c r="P528" i="18"/>
  <c r="O528" i="18"/>
  <c r="Q472" i="18"/>
  <c r="P472" i="18"/>
  <c r="O472" i="18"/>
  <c r="Q405" i="18"/>
  <c r="O405" i="18"/>
  <c r="P405" i="18"/>
  <c r="Q310" i="18"/>
  <c r="P310" i="18"/>
  <c r="O310" i="18"/>
  <c r="Q194" i="18"/>
  <c r="P194" i="18"/>
  <c r="O194" i="18"/>
  <c r="Q82" i="18"/>
  <c r="P82" i="18"/>
  <c r="O82" i="18"/>
  <c r="Q1133" i="18"/>
  <c r="P1133" i="18"/>
  <c r="O1133" i="18"/>
  <c r="Q1117" i="18"/>
  <c r="P1117" i="18"/>
  <c r="O1117" i="18"/>
  <c r="P1101" i="18"/>
  <c r="Q1101" i="18"/>
  <c r="O1101" i="18"/>
  <c r="P1085" i="18"/>
  <c r="O1085" i="18"/>
  <c r="Q1085" i="18"/>
  <c r="Q1069" i="18"/>
  <c r="P1069" i="18"/>
  <c r="O1069" i="18"/>
  <c r="Q1053" i="18"/>
  <c r="P1053" i="18"/>
  <c r="O1053" i="18"/>
  <c r="P1037" i="18"/>
  <c r="Q1037" i="18"/>
  <c r="O1037" i="18"/>
  <c r="P1021" i="18"/>
  <c r="Q1021" i="18"/>
  <c r="O1021" i="18"/>
  <c r="Q1005" i="18"/>
  <c r="P1005" i="18"/>
  <c r="O1005" i="18"/>
  <c r="Q989" i="18"/>
  <c r="P989" i="18"/>
  <c r="O989" i="18"/>
  <c r="P973" i="18"/>
  <c r="Q973" i="18"/>
  <c r="O973" i="18"/>
  <c r="Q953" i="18"/>
  <c r="P953" i="18"/>
  <c r="O953" i="18"/>
  <c r="Q932" i="18"/>
  <c r="P932" i="18"/>
  <c r="O932" i="18"/>
  <c r="Q911" i="18"/>
  <c r="O911" i="18"/>
  <c r="P911" i="18"/>
  <c r="Q889" i="18"/>
  <c r="P889" i="18"/>
  <c r="O889" i="18"/>
  <c r="Q868" i="18"/>
  <c r="P868" i="18"/>
  <c r="O868" i="18"/>
  <c r="Q847" i="18"/>
  <c r="O847" i="18"/>
  <c r="P847" i="18"/>
  <c r="Q825" i="18"/>
  <c r="P825" i="18"/>
  <c r="O825" i="18"/>
  <c r="Q804" i="18"/>
  <c r="P804" i="18"/>
  <c r="O804" i="18"/>
  <c r="Q783" i="18"/>
  <c r="O783" i="18"/>
  <c r="P783" i="18"/>
  <c r="Q761" i="18"/>
  <c r="P761" i="18"/>
  <c r="O761" i="18"/>
  <c r="Q740" i="18"/>
  <c r="P740" i="18"/>
  <c r="O740" i="18"/>
  <c r="Q719" i="18"/>
  <c r="O719" i="18"/>
  <c r="P719" i="18"/>
  <c r="Q697" i="18"/>
  <c r="P697" i="18"/>
  <c r="O697" i="18"/>
  <c r="Q676" i="18"/>
  <c r="P676" i="18"/>
  <c r="O676" i="18"/>
  <c r="Q655" i="18"/>
  <c r="O655" i="18"/>
  <c r="P655" i="18"/>
  <c r="Q633" i="18"/>
  <c r="P633" i="18"/>
  <c r="O633" i="18"/>
  <c r="Q612" i="18"/>
  <c r="P612" i="18"/>
  <c r="O612" i="18"/>
  <c r="Q591" i="18"/>
  <c r="O591" i="18"/>
  <c r="P591" i="18"/>
  <c r="Q569" i="18"/>
  <c r="P569" i="18"/>
  <c r="O569" i="18"/>
  <c r="Q548" i="18"/>
  <c r="P548" i="18"/>
  <c r="O548" i="18"/>
  <c r="Q527" i="18"/>
  <c r="O527" i="18"/>
  <c r="P527" i="18"/>
  <c r="Q498" i="18"/>
  <c r="P498" i="18"/>
  <c r="O498" i="18"/>
  <c r="Q470" i="18"/>
  <c r="P470" i="18"/>
  <c r="O470" i="18"/>
  <c r="Q442" i="18"/>
  <c r="P442" i="18"/>
  <c r="O442" i="18"/>
  <c r="Q401" i="18"/>
  <c r="P401" i="18"/>
  <c r="O401" i="18"/>
  <c r="Q360" i="18"/>
  <c r="P360" i="18"/>
  <c r="O360" i="18"/>
  <c r="Q306" i="18"/>
  <c r="P306" i="18"/>
  <c r="O306" i="18"/>
  <c r="Q247" i="18"/>
  <c r="P247" i="18"/>
  <c r="O247" i="18"/>
  <c r="Q193" i="18"/>
  <c r="P193" i="18"/>
  <c r="O193" i="18"/>
  <c r="Q135" i="18"/>
  <c r="P135" i="18"/>
  <c r="O135" i="18"/>
  <c r="Q77" i="18"/>
  <c r="O77" i="18"/>
  <c r="P77" i="18"/>
  <c r="Q22" i="18"/>
  <c r="P22" i="18"/>
  <c r="O22" i="18"/>
  <c r="Q1040" i="18"/>
  <c r="P1040" i="18"/>
  <c r="O1040" i="18"/>
  <c r="Q1024" i="18"/>
  <c r="P1024" i="18"/>
  <c r="O1024" i="18"/>
  <c r="Q1008" i="18"/>
  <c r="P1008" i="18"/>
  <c r="O1008" i="18"/>
  <c r="Q992" i="18"/>
  <c r="P992" i="18"/>
  <c r="O992" i="18"/>
  <c r="Q976" i="18"/>
  <c r="P976" i="18"/>
  <c r="O976" i="18"/>
  <c r="P957" i="18"/>
  <c r="Q957" i="18"/>
  <c r="O957" i="18"/>
  <c r="Q936" i="18"/>
  <c r="P936" i="18"/>
  <c r="O936" i="18"/>
  <c r="Q915" i="18"/>
  <c r="P915" i="18"/>
  <c r="O915" i="18"/>
  <c r="P893" i="18"/>
  <c r="Q893" i="18"/>
  <c r="O893" i="18"/>
  <c r="Q872" i="18"/>
  <c r="P872" i="18"/>
  <c r="O872" i="18"/>
  <c r="Q851" i="18"/>
  <c r="P851" i="18"/>
  <c r="O851" i="18"/>
  <c r="Q829" i="18"/>
  <c r="P829" i="18"/>
  <c r="O829" i="18"/>
  <c r="Q808" i="18"/>
  <c r="P808" i="18"/>
  <c r="O808" i="18"/>
  <c r="Q787" i="18"/>
  <c r="P787" i="18"/>
  <c r="O787" i="18"/>
  <c r="Q765" i="18"/>
  <c r="P765" i="18"/>
  <c r="O765" i="18"/>
  <c r="Q744" i="18"/>
  <c r="P744" i="18"/>
  <c r="O744" i="18"/>
  <c r="Q723" i="18"/>
  <c r="P723" i="18"/>
  <c r="O723" i="18"/>
  <c r="Q701" i="18"/>
  <c r="P701" i="18"/>
  <c r="O701" i="18"/>
  <c r="Q680" i="18"/>
  <c r="P680" i="18"/>
  <c r="O680" i="18"/>
  <c r="Q659" i="18"/>
  <c r="P659" i="18"/>
  <c r="O659" i="18"/>
  <c r="Q637" i="18"/>
  <c r="P637" i="18"/>
  <c r="O637" i="18"/>
  <c r="Q616" i="18"/>
  <c r="P616" i="18"/>
  <c r="O616" i="18"/>
  <c r="Q595" i="18"/>
  <c r="P595" i="18"/>
  <c r="O595" i="18"/>
  <c r="Q573" i="18"/>
  <c r="P573" i="18"/>
  <c r="O573" i="18"/>
  <c r="Q552" i="18"/>
  <c r="P552" i="18"/>
  <c r="O552" i="18"/>
  <c r="Q531" i="18"/>
  <c r="P531" i="18"/>
  <c r="O531" i="18"/>
  <c r="Q504" i="18"/>
  <c r="P504" i="18"/>
  <c r="O504" i="18"/>
  <c r="Q476" i="18"/>
  <c r="P476" i="18"/>
  <c r="O476" i="18"/>
  <c r="Q448" i="18"/>
  <c r="P448" i="18"/>
  <c r="O448" i="18"/>
  <c r="Q409" i="18"/>
  <c r="P409" i="18"/>
  <c r="O409" i="18"/>
  <c r="Q368" i="18"/>
  <c r="P368" i="18"/>
  <c r="O368" i="18"/>
  <c r="Q317" i="18"/>
  <c r="O317" i="18"/>
  <c r="P317" i="18"/>
  <c r="Q258" i="18"/>
  <c r="P258" i="18"/>
  <c r="O258" i="18"/>
  <c r="Q203" i="18"/>
  <c r="P203" i="18"/>
  <c r="O203" i="18"/>
  <c r="Q146" i="18"/>
  <c r="P146" i="18"/>
  <c r="O146" i="18"/>
  <c r="Q87" i="18"/>
  <c r="P87" i="18"/>
  <c r="O87" i="18"/>
  <c r="Q33" i="18"/>
  <c r="O33" i="18"/>
  <c r="P33" i="18"/>
  <c r="Q958" i="18"/>
  <c r="P958" i="18"/>
  <c r="O958" i="18"/>
  <c r="Q942" i="18"/>
  <c r="P942" i="18"/>
  <c r="O942" i="18"/>
  <c r="Q926" i="18"/>
  <c r="P926" i="18"/>
  <c r="O926" i="18"/>
  <c r="Q910" i="18"/>
  <c r="P910" i="18"/>
  <c r="O910" i="18"/>
  <c r="Q894" i="18"/>
  <c r="P894" i="18"/>
  <c r="O894" i="18"/>
  <c r="Q878" i="18"/>
  <c r="P878" i="18"/>
  <c r="O878" i="18"/>
  <c r="Q862" i="18"/>
  <c r="P862" i="18"/>
  <c r="O862" i="18"/>
  <c r="Q846" i="18"/>
  <c r="P846" i="18"/>
  <c r="O846" i="18"/>
  <c r="Q830" i="18"/>
  <c r="P830" i="18"/>
  <c r="O830" i="18"/>
  <c r="Q814" i="18"/>
  <c r="P814" i="18"/>
  <c r="O814" i="18"/>
  <c r="Q798" i="18"/>
  <c r="P798" i="18"/>
  <c r="O798" i="18"/>
  <c r="Q782" i="18"/>
  <c r="P782" i="18"/>
  <c r="O782" i="18"/>
  <c r="Q766" i="18"/>
  <c r="P766" i="18"/>
  <c r="O766" i="18"/>
  <c r="Q750" i="18"/>
  <c r="P750" i="18"/>
  <c r="O750" i="18"/>
  <c r="Q734" i="18"/>
  <c r="P734" i="18"/>
  <c r="O734" i="18"/>
  <c r="Q718" i="18"/>
  <c r="P718" i="18"/>
  <c r="O718" i="18"/>
  <c r="Q702" i="18"/>
  <c r="P702" i="18"/>
  <c r="O702" i="18"/>
  <c r="Q686" i="18"/>
  <c r="P686" i="18"/>
  <c r="O686" i="18"/>
  <c r="Q670" i="18"/>
  <c r="P670" i="18"/>
  <c r="O670" i="18"/>
  <c r="Q654" i="18"/>
  <c r="P654" i="18"/>
  <c r="O654" i="18"/>
  <c r="Q638" i="18"/>
  <c r="P638" i="18"/>
  <c r="O638" i="18"/>
  <c r="Q622" i="18"/>
  <c r="P622" i="18"/>
  <c r="O622" i="18"/>
  <c r="Q606" i="18"/>
  <c r="P606" i="18"/>
  <c r="O606" i="18"/>
  <c r="Q590" i="18"/>
  <c r="P590" i="18"/>
  <c r="O590" i="18"/>
  <c r="Q574" i="18"/>
  <c r="P574" i="18"/>
  <c r="O574" i="18"/>
  <c r="Q558" i="18"/>
  <c r="P558" i="18"/>
  <c r="O558" i="18"/>
  <c r="Q542" i="18"/>
  <c r="P542" i="18"/>
  <c r="O542" i="18"/>
  <c r="Q526" i="18"/>
  <c r="P526" i="18"/>
  <c r="O526" i="18"/>
  <c r="Q505" i="18"/>
  <c r="P505" i="18"/>
  <c r="O505" i="18"/>
  <c r="Q484" i="18"/>
  <c r="P484" i="18"/>
  <c r="O484" i="18"/>
  <c r="Q462" i="18"/>
  <c r="P462" i="18"/>
  <c r="O462" i="18"/>
  <c r="Q441" i="18"/>
  <c r="P441" i="18"/>
  <c r="O441" i="18"/>
  <c r="Q412" i="18"/>
  <c r="P412" i="18"/>
  <c r="O412" i="18"/>
  <c r="Q380" i="18"/>
  <c r="P380" i="18"/>
  <c r="O380" i="18"/>
  <c r="Q347" i="18"/>
  <c r="P347" i="18"/>
  <c r="O347" i="18"/>
  <c r="Q305" i="18"/>
  <c r="P305" i="18"/>
  <c r="O305" i="18"/>
  <c r="Q262" i="18"/>
  <c r="P262" i="18"/>
  <c r="O262" i="18"/>
  <c r="Q219" i="18"/>
  <c r="P219" i="18"/>
  <c r="O219" i="18"/>
  <c r="Q177" i="18"/>
  <c r="P177" i="18"/>
  <c r="O177" i="18"/>
  <c r="Q134" i="18"/>
  <c r="P134" i="18"/>
  <c r="O134" i="18"/>
  <c r="Q91" i="18"/>
  <c r="P91" i="18"/>
  <c r="O91" i="18"/>
  <c r="Q49" i="18"/>
  <c r="O49" i="18"/>
  <c r="P49" i="18"/>
  <c r="Q523" i="18"/>
  <c r="P523" i="18"/>
  <c r="O523" i="18"/>
  <c r="Q507" i="18"/>
  <c r="P507" i="18"/>
  <c r="O507" i="18"/>
  <c r="Q491" i="18"/>
  <c r="P491" i="18"/>
  <c r="O491" i="18"/>
  <c r="Q475" i="18"/>
  <c r="P475" i="18"/>
  <c r="O475" i="18"/>
  <c r="Q459" i="18"/>
  <c r="P459" i="18"/>
  <c r="O459" i="18"/>
  <c r="Q443" i="18"/>
  <c r="P443" i="18"/>
  <c r="O443" i="18"/>
  <c r="Q427" i="18"/>
  <c r="P427" i="18"/>
  <c r="O427" i="18"/>
  <c r="Q411" i="18"/>
  <c r="P411" i="18"/>
  <c r="O411" i="18"/>
  <c r="Q395" i="18"/>
  <c r="P395" i="18"/>
  <c r="O395" i="18"/>
  <c r="Q379" i="18"/>
  <c r="P379" i="18"/>
  <c r="O379" i="18"/>
  <c r="Q363" i="18"/>
  <c r="P363" i="18"/>
  <c r="O363" i="18"/>
  <c r="Q346" i="18"/>
  <c r="O346" i="18"/>
  <c r="P346" i="18"/>
  <c r="O325" i="18"/>
  <c r="Q325" i="18"/>
  <c r="P325" i="18"/>
  <c r="Q303" i="18"/>
  <c r="O303" i="18"/>
  <c r="P303" i="18"/>
  <c r="Q282" i="18"/>
  <c r="O282" i="18"/>
  <c r="P282" i="18"/>
  <c r="O261" i="18"/>
  <c r="Q261" i="18"/>
  <c r="P261" i="18"/>
  <c r="Q239" i="18"/>
  <c r="O239" i="18"/>
  <c r="P239" i="18"/>
  <c r="Q218" i="18"/>
  <c r="O218" i="18"/>
  <c r="P218" i="18"/>
  <c r="O197" i="18"/>
  <c r="Q197" i="18"/>
  <c r="P197" i="18"/>
  <c r="Q175" i="18"/>
  <c r="O175" i="18"/>
  <c r="P175" i="18"/>
  <c r="Q154" i="18"/>
  <c r="O154" i="18"/>
  <c r="P154" i="18"/>
  <c r="Q133" i="18"/>
  <c r="O133" i="18"/>
  <c r="P133" i="18"/>
  <c r="Q111" i="18"/>
  <c r="O111" i="18"/>
  <c r="P111" i="18"/>
  <c r="Q90" i="18"/>
  <c r="O90" i="18"/>
  <c r="P90" i="18"/>
  <c r="Q69" i="18"/>
  <c r="O69" i="18"/>
  <c r="P69" i="18"/>
  <c r="Q47" i="18"/>
  <c r="P47" i="18"/>
  <c r="O47" i="18"/>
  <c r="Q26" i="18"/>
  <c r="P26" i="18"/>
  <c r="O26" i="18"/>
  <c r="Q430" i="18"/>
  <c r="P430" i="18"/>
  <c r="O430" i="18"/>
  <c r="Q414" i="18"/>
  <c r="P414" i="18"/>
  <c r="O414" i="18"/>
  <c r="Q398" i="18"/>
  <c r="P398" i="18"/>
  <c r="O398" i="18"/>
  <c r="Q382" i="18"/>
  <c r="P382" i="18"/>
  <c r="O382" i="18"/>
  <c r="Q366" i="18"/>
  <c r="P366" i="18"/>
  <c r="O366" i="18"/>
  <c r="Q350" i="18"/>
  <c r="P350" i="18"/>
  <c r="O350" i="18"/>
  <c r="Q329" i="18"/>
  <c r="O329" i="18"/>
  <c r="P329" i="18"/>
  <c r="Q307" i="18"/>
  <c r="P307" i="18"/>
  <c r="O307" i="18"/>
  <c r="Q286" i="18"/>
  <c r="O286" i="18"/>
  <c r="P286" i="18"/>
  <c r="Q265" i="18"/>
  <c r="O265" i="18"/>
  <c r="P265" i="18"/>
  <c r="Q243" i="18"/>
  <c r="P243" i="18"/>
  <c r="O243" i="18"/>
  <c r="Q222" i="18"/>
  <c r="O222" i="18"/>
  <c r="P222" i="18"/>
  <c r="Q201" i="18"/>
  <c r="O201" i="18"/>
  <c r="P201" i="18"/>
  <c r="Q179" i="18"/>
  <c r="P179" i="18"/>
  <c r="O179" i="18"/>
  <c r="Q158" i="18"/>
  <c r="O158" i="18"/>
  <c r="P158" i="18"/>
  <c r="Q137" i="18"/>
  <c r="O137" i="18"/>
  <c r="P137" i="18"/>
  <c r="Q115" i="18"/>
  <c r="P115" i="18"/>
  <c r="O115" i="18"/>
  <c r="Q94" i="18"/>
  <c r="O94" i="18"/>
  <c r="P94" i="18"/>
  <c r="Q73" i="18"/>
  <c r="O73" i="18"/>
  <c r="P73" i="18"/>
  <c r="Q51" i="18"/>
  <c r="P51" i="18"/>
  <c r="O51" i="18"/>
  <c r="P30" i="18"/>
  <c r="Q30" i="18"/>
  <c r="O30" i="18"/>
  <c r="Q344" i="18"/>
  <c r="P344" i="18"/>
  <c r="O344" i="18"/>
  <c r="Q328" i="18"/>
  <c r="P328" i="18"/>
  <c r="O328" i="18"/>
  <c r="Q312" i="18"/>
  <c r="P312" i="18"/>
  <c r="O312" i="18"/>
  <c r="Q296" i="18"/>
  <c r="P296" i="18"/>
  <c r="O296" i="18"/>
  <c r="Q280" i="18"/>
  <c r="P280" i="18"/>
  <c r="O280" i="18"/>
  <c r="Q264" i="18"/>
  <c r="P264" i="18"/>
  <c r="O264" i="18"/>
  <c r="Q248" i="18"/>
  <c r="P248" i="18"/>
  <c r="O248" i="18"/>
  <c r="Q232" i="18"/>
  <c r="P232" i="18"/>
  <c r="O232" i="18"/>
  <c r="Q216" i="18"/>
  <c r="P216" i="18"/>
  <c r="O216" i="18"/>
  <c r="Q200" i="18"/>
  <c r="P200" i="18"/>
  <c r="O200" i="18"/>
  <c r="Q184" i="18"/>
  <c r="P184" i="18"/>
  <c r="O184" i="18"/>
  <c r="Q168" i="18"/>
  <c r="P168" i="18"/>
  <c r="O168" i="18"/>
  <c r="Q152" i="18"/>
  <c r="P152" i="18"/>
  <c r="O152" i="18"/>
  <c r="Q136" i="18"/>
  <c r="P136" i="18"/>
  <c r="O136" i="18"/>
  <c r="Q120" i="18"/>
  <c r="P120" i="18"/>
  <c r="O120" i="18"/>
  <c r="Q104" i="18"/>
  <c r="P104" i="18"/>
  <c r="O104" i="18"/>
  <c r="Q88" i="18"/>
  <c r="P88" i="18"/>
  <c r="O88" i="18"/>
  <c r="Q72" i="18"/>
  <c r="P72" i="18"/>
  <c r="O72" i="18"/>
  <c r="Q56" i="18"/>
  <c r="P56" i="18"/>
  <c r="O56" i="18"/>
  <c r="Q40" i="18"/>
  <c r="P40" i="18"/>
  <c r="O40" i="18"/>
  <c r="Q24" i="18"/>
  <c r="P24" i="18"/>
  <c r="O24" i="18"/>
  <c r="Q1175" i="18"/>
  <c r="O1175" i="18"/>
  <c r="P1175" i="18"/>
  <c r="Q1650" i="18"/>
  <c r="P1650" i="18"/>
  <c r="O1650" i="18"/>
  <c r="Q1922" i="18"/>
  <c r="P1922" i="18"/>
  <c r="O1922" i="18"/>
  <c r="Q2077" i="18"/>
  <c r="P2077" i="18"/>
  <c r="O2077" i="18"/>
  <c r="Q2205" i="18"/>
  <c r="P2205" i="18"/>
  <c r="O2205" i="18"/>
  <c r="Q812" i="18"/>
  <c r="P812" i="18"/>
  <c r="O812" i="18"/>
  <c r="Q1593" i="18"/>
  <c r="P1593" i="18"/>
  <c r="O1593" i="18"/>
  <c r="Q1893" i="18"/>
  <c r="P1893" i="18"/>
  <c r="O1893" i="18"/>
  <c r="Q2047" i="18"/>
  <c r="P2047" i="18"/>
  <c r="O2047" i="18"/>
  <c r="Q2183" i="18"/>
  <c r="O2183" i="18"/>
  <c r="P2183" i="18"/>
  <c r="Q2297" i="18"/>
  <c r="P2297" i="18"/>
  <c r="O2297" i="18"/>
  <c r="Q1535" i="18"/>
  <c r="P1535" i="18"/>
  <c r="O1535" i="18"/>
  <c r="Q1837" i="18"/>
  <c r="P1837" i="18"/>
  <c r="O1837" i="18"/>
  <c r="Q2019" i="18"/>
  <c r="P2019" i="18"/>
  <c r="O2019" i="18"/>
  <c r="Q2162" i="18"/>
  <c r="P2162" i="18"/>
  <c r="O2162" i="18"/>
  <c r="Q2275" i="18"/>
  <c r="P2275" i="18"/>
  <c r="O2275" i="18"/>
  <c r="Q1131" i="18"/>
  <c r="P1131" i="18"/>
  <c r="O1131" i="18"/>
  <c r="Q1557" i="18"/>
  <c r="P1557" i="18"/>
  <c r="O1557" i="18"/>
  <c r="Q1785" i="18"/>
  <c r="P1785" i="18"/>
  <c r="O1785" i="18"/>
  <c r="Q2013" i="18"/>
  <c r="P2013" i="18"/>
  <c r="O2013" i="18"/>
  <c r="Q2274" i="18"/>
  <c r="P2274" i="18"/>
  <c r="O2274" i="18"/>
  <c r="Q1359" i="18"/>
  <c r="O1359" i="18"/>
  <c r="P1359" i="18"/>
  <c r="Q1657" i="18"/>
  <c r="P1657" i="18"/>
  <c r="O1657" i="18"/>
  <c r="Q1885" i="18"/>
  <c r="P1885" i="18"/>
  <c r="O1885" i="18"/>
  <c r="Q1445" i="18"/>
  <c r="P1445" i="18"/>
  <c r="O1445" i="18"/>
  <c r="Q1699" i="18"/>
  <c r="P1699" i="18"/>
  <c r="O1699" i="18"/>
  <c r="Q1927" i="18"/>
  <c r="O1927" i="18"/>
  <c r="P1927" i="18"/>
  <c r="Q2151" i="18"/>
  <c r="O2151" i="18"/>
  <c r="P2151" i="18"/>
  <c r="Q2238" i="18"/>
  <c r="P2238" i="18"/>
  <c r="O2238" i="18"/>
  <c r="Q2099" i="18"/>
  <c r="P2099" i="18"/>
  <c r="O2099" i="18"/>
  <c r="Q1929" i="18"/>
  <c r="P1929" i="18"/>
  <c r="O1929" i="18"/>
  <c r="Q1815" i="18"/>
  <c r="O1815" i="18"/>
  <c r="P1815" i="18"/>
  <c r="Q1587" i="18"/>
  <c r="P1587" i="18"/>
  <c r="O1587" i="18"/>
  <c r="Q1453" i="18"/>
  <c r="P1453" i="18"/>
  <c r="O1453" i="18"/>
  <c r="Q1102" i="18"/>
  <c r="P1102" i="18"/>
  <c r="O1102" i="18"/>
  <c r="Q1083" i="18"/>
  <c r="P1083" i="18"/>
  <c r="O1083" i="18"/>
  <c r="Q1465" i="18"/>
  <c r="P1465" i="18"/>
  <c r="O1465" i="18"/>
  <c r="Q1379" i="18"/>
  <c r="O1379" i="18"/>
  <c r="P1379" i="18"/>
  <c r="Q1294" i="18"/>
  <c r="P1294" i="18"/>
  <c r="O1294" i="18"/>
  <c r="Q1209" i="18"/>
  <c r="P1209" i="18"/>
  <c r="O1209" i="18"/>
  <c r="Q1118" i="18"/>
  <c r="P1118" i="18"/>
  <c r="O1118" i="18"/>
  <c r="Q833" i="18"/>
  <c r="P833" i="18"/>
  <c r="O833" i="18"/>
  <c r="Q608" i="18"/>
  <c r="P608" i="18"/>
  <c r="O608" i="18"/>
  <c r="Q2294" i="18"/>
  <c r="P2294" i="18"/>
  <c r="O2294" i="18"/>
  <c r="Q2230" i="18"/>
  <c r="P2230" i="18"/>
  <c r="O2230" i="18"/>
  <c r="Q2145" i="18"/>
  <c r="P2145" i="18"/>
  <c r="O2145" i="18"/>
  <c r="Q2061" i="18"/>
  <c r="P2061" i="18"/>
  <c r="O2061" i="18"/>
  <c r="Q2003" i="18"/>
  <c r="P2003" i="18"/>
  <c r="O2003" i="18"/>
  <c r="Q1918" i="18"/>
  <c r="P1918" i="18"/>
  <c r="O1918" i="18"/>
  <c r="Q1833" i="18"/>
  <c r="P1833" i="18"/>
  <c r="O1833" i="18"/>
  <c r="Q1719" i="18"/>
  <c r="O1719" i="18"/>
  <c r="P1719" i="18"/>
  <c r="Q1634" i="18"/>
  <c r="P1634" i="18"/>
  <c r="O1634" i="18"/>
  <c r="P1549" i="18"/>
  <c r="Q1549" i="18"/>
  <c r="O1549" i="18"/>
  <c r="Q1463" i="18"/>
  <c r="O1463" i="18"/>
  <c r="P1463" i="18"/>
  <c r="Q1378" i="18"/>
  <c r="P1378" i="18"/>
  <c r="O1378" i="18"/>
  <c r="P1293" i="18"/>
  <c r="Q1293" i="18"/>
  <c r="O1293" i="18"/>
  <c r="Q1207" i="18"/>
  <c r="O1207" i="18"/>
  <c r="P1207" i="18"/>
  <c r="Q1116" i="18"/>
  <c r="P1116" i="18"/>
  <c r="O1116" i="18"/>
  <c r="Q940" i="18"/>
  <c r="P940" i="18"/>
  <c r="O940" i="18"/>
  <c r="Q599" i="18"/>
  <c r="P599" i="18"/>
  <c r="O599" i="18"/>
  <c r="Q2298" i="18"/>
  <c r="P2298" i="18"/>
  <c r="O2298" i="18"/>
  <c r="Q2234" i="18"/>
  <c r="P2234" i="18"/>
  <c r="O2234" i="18"/>
  <c r="Q2170" i="18"/>
  <c r="P2170" i="18"/>
  <c r="O2170" i="18"/>
  <c r="Q2094" i="18"/>
  <c r="P2094" i="18"/>
  <c r="O2094" i="18"/>
  <c r="Q2009" i="18"/>
  <c r="P2009" i="18"/>
  <c r="O2009" i="18"/>
  <c r="Q1923" i="18"/>
  <c r="P1923" i="18"/>
  <c r="O1923" i="18"/>
  <c r="Q1838" i="18"/>
  <c r="P1838" i="18"/>
  <c r="O1838" i="18"/>
  <c r="Q1753" i="18"/>
  <c r="P1753" i="18"/>
  <c r="O1753" i="18"/>
  <c r="Q1667" i="18"/>
  <c r="P1667" i="18"/>
  <c r="O1667" i="18"/>
  <c r="Q1582" i="18"/>
  <c r="P1582" i="18"/>
  <c r="O1582" i="18"/>
  <c r="Q1497" i="18"/>
  <c r="P1497" i="18"/>
  <c r="O1497" i="18"/>
  <c r="Q1411" i="18"/>
  <c r="P1411" i="18"/>
  <c r="O1411" i="18"/>
  <c r="Q1326" i="18"/>
  <c r="P1326" i="18"/>
  <c r="O1326" i="18"/>
  <c r="Q1241" i="18"/>
  <c r="P1241" i="18"/>
  <c r="O1241" i="18"/>
  <c r="Q1155" i="18"/>
  <c r="P1155" i="18"/>
  <c r="O1155" i="18"/>
  <c r="Q1043" i="18"/>
  <c r="P1043" i="18"/>
  <c r="O1043" i="18"/>
  <c r="Q736" i="18"/>
  <c r="P736" i="18"/>
  <c r="O736" i="18"/>
  <c r="Q182" i="18"/>
  <c r="P182" i="18"/>
  <c r="O182" i="18"/>
  <c r="P2308" i="18"/>
  <c r="Q2308" i="18"/>
  <c r="O2308" i="18"/>
  <c r="P2260" i="18"/>
  <c r="Q2260" i="18"/>
  <c r="O2260" i="18"/>
  <c r="P2212" i="18"/>
  <c r="Q2212" i="18"/>
  <c r="O2212" i="18"/>
  <c r="P2164" i="18"/>
  <c r="Q2164" i="18"/>
  <c r="O2164" i="18"/>
  <c r="Q2107" i="18"/>
  <c r="P2107" i="18"/>
  <c r="O2107" i="18"/>
  <c r="Q2043" i="18"/>
  <c r="P2043" i="18"/>
  <c r="O2043" i="18"/>
  <c r="Q1979" i="18"/>
  <c r="P1979" i="18"/>
  <c r="O1979" i="18"/>
  <c r="Q1915" i="18"/>
  <c r="P1915" i="18"/>
  <c r="O1915" i="18"/>
  <c r="Q1851" i="18"/>
  <c r="P1851" i="18"/>
  <c r="O1851" i="18"/>
  <c r="Q1787" i="18"/>
  <c r="P1787" i="18"/>
  <c r="O1787" i="18"/>
  <c r="Q1681" i="18"/>
  <c r="P1681" i="18"/>
  <c r="O1681" i="18"/>
  <c r="Q1638" i="18"/>
  <c r="P1638" i="18"/>
  <c r="O1638" i="18"/>
  <c r="Q1553" i="18"/>
  <c r="P1553" i="18"/>
  <c r="O1553" i="18"/>
  <c r="Q1489" i="18"/>
  <c r="P1489" i="18"/>
  <c r="O1489" i="18"/>
  <c r="Q1425" i="18"/>
  <c r="P1425" i="18"/>
  <c r="O1425" i="18"/>
  <c r="Q1361" i="18"/>
  <c r="P1361" i="18"/>
  <c r="O1361" i="18"/>
  <c r="Q1297" i="18"/>
  <c r="P1297" i="18"/>
  <c r="O1297" i="18"/>
  <c r="Q1233" i="18"/>
  <c r="P1233" i="18"/>
  <c r="O1233" i="18"/>
  <c r="Q1169" i="18"/>
  <c r="P1169" i="18"/>
  <c r="O1169" i="18"/>
  <c r="Q1094" i="18"/>
  <c r="P1094" i="18"/>
  <c r="O1094" i="18"/>
  <c r="Q1026" i="18"/>
  <c r="P1026" i="18"/>
  <c r="O1026" i="18"/>
  <c r="Q789" i="18"/>
  <c r="O789" i="18"/>
  <c r="P789" i="18"/>
  <c r="Q533" i="18"/>
  <c r="O533" i="18"/>
  <c r="P533" i="18"/>
  <c r="Q210" i="18"/>
  <c r="P210" i="18"/>
  <c r="O210" i="18"/>
  <c r="P2076" i="18"/>
  <c r="Q2076" i="18"/>
  <c r="O2076" i="18"/>
  <c r="P2028" i="18"/>
  <c r="Q2028" i="18"/>
  <c r="O2028" i="18"/>
  <c r="P1996" i="18"/>
  <c r="Q1996" i="18"/>
  <c r="O1996" i="18"/>
  <c r="P1948" i="18"/>
  <c r="Q1948" i="18"/>
  <c r="O1948" i="18"/>
  <c r="P1884" i="18"/>
  <c r="Q1884" i="18"/>
  <c r="O1884" i="18"/>
  <c r="Q1724" i="18"/>
  <c r="P1724" i="18"/>
  <c r="O1724" i="18"/>
  <c r="Q1676" i="18"/>
  <c r="P1676" i="18"/>
  <c r="O1676" i="18"/>
  <c r="Q1628" i="18"/>
  <c r="P1628" i="18"/>
  <c r="O1628" i="18"/>
  <c r="Q1580" i="18"/>
  <c r="P1580" i="18"/>
  <c r="O1580" i="18"/>
  <c r="Q1532" i="18"/>
  <c r="P1532" i="18"/>
  <c r="O1532" i="18"/>
  <c r="Q1484" i="18"/>
  <c r="P1484" i="18"/>
  <c r="O1484" i="18"/>
  <c r="Q1436" i="18"/>
  <c r="P1436" i="18"/>
  <c r="O1436" i="18"/>
  <c r="Q1388" i="18"/>
  <c r="P1388" i="18"/>
  <c r="O1388" i="18"/>
  <c r="Q1324" i="18"/>
  <c r="P1324" i="18"/>
  <c r="O1324" i="18"/>
  <c r="Q1276" i="18"/>
  <c r="P1276" i="18"/>
  <c r="O1276" i="18"/>
  <c r="Q1228" i="18"/>
  <c r="P1228" i="18"/>
  <c r="O1228" i="18"/>
  <c r="Q1180" i="18"/>
  <c r="P1180" i="18"/>
  <c r="O1180" i="18"/>
  <c r="Q1130" i="18"/>
  <c r="O1130" i="18"/>
  <c r="P1130" i="18"/>
  <c r="Q1066" i="18"/>
  <c r="O1066" i="18"/>
  <c r="P1066" i="18"/>
  <c r="Q975" i="18"/>
  <c r="O975" i="18"/>
  <c r="P975" i="18"/>
  <c r="Q849" i="18"/>
  <c r="P849" i="18"/>
  <c r="O849" i="18"/>
  <c r="Q721" i="18"/>
  <c r="P721" i="18"/>
  <c r="O721" i="18"/>
  <c r="Q551" i="18"/>
  <c r="P551" i="18"/>
  <c r="O551" i="18"/>
  <c r="Q365" i="18"/>
  <c r="P365" i="18"/>
  <c r="O365" i="18"/>
  <c r="Q29" i="18"/>
  <c r="O29" i="18"/>
  <c r="P29" i="18"/>
  <c r="Q933" i="18"/>
  <c r="P933" i="18"/>
  <c r="O933" i="18"/>
  <c r="Q805" i="18"/>
  <c r="P805" i="18"/>
  <c r="O805" i="18"/>
  <c r="Q677" i="18"/>
  <c r="P677" i="18"/>
  <c r="O677" i="18"/>
  <c r="P549" i="18"/>
  <c r="O549" i="18"/>
  <c r="Q549" i="18"/>
  <c r="Q361" i="18"/>
  <c r="P361" i="18"/>
  <c r="O361" i="18"/>
  <c r="Q23" i="18"/>
  <c r="P23" i="18"/>
  <c r="O23" i="18"/>
  <c r="Q1093" i="18"/>
  <c r="O1093" i="18"/>
  <c r="P1093" i="18"/>
  <c r="Q1045" i="18"/>
  <c r="O1045" i="18"/>
  <c r="P1045" i="18"/>
  <c r="Q997" i="18"/>
  <c r="P997" i="18"/>
  <c r="O997" i="18"/>
  <c r="Q964" i="18"/>
  <c r="P964" i="18"/>
  <c r="O964" i="18"/>
  <c r="Q921" i="18"/>
  <c r="P921" i="18"/>
  <c r="O921" i="18"/>
  <c r="Q857" i="18"/>
  <c r="P857" i="18"/>
  <c r="O857" i="18"/>
  <c r="Q793" i="18"/>
  <c r="P793" i="18"/>
  <c r="O793" i="18"/>
  <c r="Q729" i="18"/>
  <c r="P729" i="18"/>
  <c r="O729" i="18"/>
  <c r="Q644" i="18"/>
  <c r="P644" i="18"/>
  <c r="O644" i="18"/>
  <c r="Q580" i="18"/>
  <c r="P580" i="18"/>
  <c r="O580" i="18"/>
  <c r="Q513" i="18"/>
  <c r="P513" i="18"/>
  <c r="O513" i="18"/>
  <c r="Q424" i="18"/>
  <c r="P424" i="18"/>
  <c r="O424" i="18"/>
  <c r="Q333" i="18"/>
  <c r="O333" i="18"/>
  <c r="P333" i="18"/>
  <c r="Q162" i="18"/>
  <c r="P162" i="18"/>
  <c r="O162" i="18"/>
  <c r="Q1048" i="18"/>
  <c r="P1048" i="18"/>
  <c r="O1048" i="18"/>
  <c r="Q1000" i="18"/>
  <c r="P1000" i="18"/>
  <c r="O1000" i="18"/>
  <c r="Q947" i="18"/>
  <c r="P947" i="18"/>
  <c r="O947" i="18"/>
  <c r="Q883" i="18"/>
  <c r="P883" i="18"/>
  <c r="O883" i="18"/>
  <c r="Q819" i="18"/>
  <c r="P819" i="18"/>
  <c r="O819" i="18"/>
  <c r="Q755" i="18"/>
  <c r="P755" i="18"/>
  <c r="O755" i="18"/>
  <c r="Q691" i="18"/>
  <c r="P691" i="18"/>
  <c r="O691" i="18"/>
  <c r="Q627" i="18"/>
  <c r="P627" i="18"/>
  <c r="O627" i="18"/>
  <c r="Q541" i="18"/>
  <c r="P541" i="18"/>
  <c r="O541" i="18"/>
  <c r="Q461" i="18"/>
  <c r="P461" i="18"/>
  <c r="O461" i="18"/>
  <c r="Q343" i="18"/>
  <c r="P343" i="18"/>
  <c r="O343" i="18"/>
  <c r="Q173" i="18"/>
  <c r="O173" i="18"/>
  <c r="P173" i="18"/>
  <c r="Q966" i="18"/>
  <c r="P966" i="18"/>
  <c r="O966" i="18"/>
  <c r="Q934" i="18"/>
  <c r="P934" i="18"/>
  <c r="O934" i="18"/>
  <c r="Q870" i="18"/>
  <c r="P870" i="18"/>
  <c r="O870" i="18"/>
  <c r="Q822" i="18"/>
  <c r="P822" i="18"/>
  <c r="O822" i="18"/>
  <c r="Q774" i="18"/>
  <c r="P774" i="18"/>
  <c r="O774" i="18"/>
  <c r="Q726" i="18"/>
  <c r="P726" i="18"/>
  <c r="O726" i="18"/>
  <c r="Q678" i="18"/>
  <c r="P678" i="18"/>
  <c r="O678" i="18"/>
  <c r="Q630" i="18"/>
  <c r="P630" i="18"/>
  <c r="O630" i="18"/>
  <c r="Q582" i="18"/>
  <c r="P582" i="18"/>
  <c r="O582" i="18"/>
  <c r="Q534" i="18"/>
  <c r="P534" i="18"/>
  <c r="O534" i="18"/>
  <c r="Q473" i="18"/>
  <c r="P473" i="18"/>
  <c r="O473" i="18"/>
  <c r="Q396" i="18"/>
  <c r="P396" i="18"/>
  <c r="O396" i="18"/>
  <c r="Q283" i="18"/>
  <c r="P283" i="18"/>
  <c r="O283" i="18"/>
  <c r="Q155" i="18"/>
  <c r="P155" i="18"/>
  <c r="O155" i="18"/>
  <c r="Q27" i="18"/>
  <c r="P27" i="18"/>
  <c r="O27" i="18"/>
  <c r="Q483" i="18"/>
  <c r="P483" i="18"/>
  <c r="O483" i="18"/>
  <c r="Q435" i="18"/>
  <c r="P435" i="18"/>
  <c r="O435" i="18"/>
  <c r="Q387" i="18"/>
  <c r="P387" i="18"/>
  <c r="O387" i="18"/>
  <c r="Q335" i="18"/>
  <c r="O335" i="18"/>
  <c r="P335" i="18"/>
  <c r="O293" i="18"/>
  <c r="P293" i="18"/>
  <c r="Q293" i="18"/>
  <c r="O229" i="18"/>
  <c r="P229" i="18"/>
  <c r="Q229" i="18"/>
  <c r="Q143" i="18"/>
  <c r="O143" i="18"/>
  <c r="P143" i="18"/>
  <c r="Q79" i="18"/>
  <c r="O79" i="18"/>
  <c r="P79" i="18"/>
  <c r="P14" i="18"/>
  <c r="Q14" i="18"/>
  <c r="O14" i="18"/>
  <c r="Q390" i="18"/>
  <c r="P390" i="18"/>
  <c r="O390" i="18"/>
  <c r="Q339" i="18"/>
  <c r="P339" i="18"/>
  <c r="O339" i="18"/>
  <c r="Q275" i="18"/>
  <c r="P275" i="18"/>
  <c r="O275" i="18"/>
  <c r="Q211" i="18"/>
  <c r="P211" i="18"/>
  <c r="O211" i="18"/>
  <c r="Q169" i="18"/>
  <c r="O169" i="18"/>
  <c r="P169" i="18"/>
  <c r="Q126" i="18"/>
  <c r="O126" i="18"/>
  <c r="P126" i="18"/>
  <c r="Q83" i="18"/>
  <c r="P83" i="18"/>
  <c r="O83" i="18"/>
  <c r="O41" i="18"/>
  <c r="Q41" i="18"/>
  <c r="P41" i="18"/>
  <c r="Q320" i="18"/>
  <c r="P320" i="18"/>
  <c r="O320" i="18"/>
  <c r="Q272" i="18"/>
  <c r="P272" i="18"/>
  <c r="O272" i="18"/>
  <c r="Q224" i="18"/>
  <c r="P224" i="18"/>
  <c r="O224" i="18"/>
  <c r="Q176" i="18"/>
  <c r="P176" i="18"/>
  <c r="O176" i="18"/>
  <c r="Q128" i="18"/>
  <c r="P128" i="18"/>
  <c r="O128" i="18"/>
  <c r="Q96" i="18"/>
  <c r="P96" i="18"/>
  <c r="O96" i="18"/>
  <c r="Q48" i="18"/>
  <c r="P48" i="18"/>
  <c r="O48" i="18"/>
  <c r="Q1495" i="18"/>
  <c r="O1495" i="18"/>
  <c r="P1495" i="18"/>
  <c r="Q2147" i="18"/>
  <c r="P2147" i="18"/>
  <c r="O2147" i="18"/>
  <c r="Q1742" i="18"/>
  <c r="P1742" i="18"/>
  <c r="O1742" i="18"/>
  <c r="Q2242" i="18"/>
  <c r="P2242" i="18"/>
  <c r="O2242" i="18"/>
  <c r="Q1941" i="18"/>
  <c r="P1941" i="18"/>
  <c r="O1941" i="18"/>
  <c r="Q1054" i="18"/>
  <c r="P1054" i="18"/>
  <c r="O1054" i="18"/>
  <c r="Q1274" i="18"/>
  <c r="P1274" i="18"/>
  <c r="O1274" i="18"/>
  <c r="Q1431" i="18"/>
  <c r="O1431" i="18"/>
  <c r="P1431" i="18"/>
  <c r="Q1538" i="18"/>
  <c r="P1538" i="18"/>
  <c r="O1538" i="18"/>
  <c r="Q1614" i="18"/>
  <c r="P1614" i="18"/>
  <c r="O1614" i="18"/>
  <c r="Q1693" i="18"/>
  <c r="P1693" i="18"/>
  <c r="O1693" i="18"/>
  <c r="Q1765" i="18"/>
  <c r="P1765" i="18"/>
  <c r="O1765" i="18"/>
  <c r="Q1842" i="18"/>
  <c r="P1842" i="18"/>
  <c r="O1842" i="18"/>
  <c r="Q1919" i="18"/>
  <c r="P1919" i="18"/>
  <c r="O1919" i="18"/>
  <c r="Q1993" i="18"/>
  <c r="P1993" i="18"/>
  <c r="O1993" i="18"/>
  <c r="Q2069" i="18"/>
  <c r="P2069" i="18"/>
  <c r="O2069" i="18"/>
  <c r="Q2146" i="18"/>
  <c r="P2146" i="18"/>
  <c r="O2146" i="18"/>
  <c r="Q2201" i="18"/>
  <c r="P2201" i="18"/>
  <c r="O2201" i="18"/>
  <c r="Q2258" i="18"/>
  <c r="P2258" i="18"/>
  <c r="O2258" i="18"/>
  <c r="Q438" i="18"/>
  <c r="P438" i="18"/>
  <c r="O438" i="18"/>
  <c r="Q1146" i="18"/>
  <c r="P1146" i="18"/>
  <c r="O1146" i="18"/>
  <c r="Q1325" i="18"/>
  <c r="P1325" i="18"/>
  <c r="O1325" i="18"/>
  <c r="Q1474" i="18"/>
  <c r="P1474" i="18"/>
  <c r="O1474" i="18"/>
  <c r="Q1565" i="18"/>
  <c r="P1565" i="18"/>
  <c r="O1565" i="18"/>
  <c r="Q1637" i="18"/>
  <c r="P1637" i="18"/>
  <c r="O1637" i="18"/>
  <c r="Q1714" i="18"/>
  <c r="P1714" i="18"/>
  <c r="O1714" i="18"/>
  <c r="Q1791" i="18"/>
  <c r="P1791" i="18"/>
  <c r="O1791" i="18"/>
  <c r="Q1865" i="18"/>
  <c r="P1865" i="18"/>
  <c r="O1865" i="18"/>
  <c r="Q979" i="18"/>
  <c r="P979" i="18"/>
  <c r="O979" i="18"/>
  <c r="Q1261" i="18"/>
  <c r="P1261" i="18"/>
  <c r="O1261" i="18"/>
  <c r="Q1410" i="18"/>
  <c r="P1410" i="18"/>
  <c r="O1410" i="18"/>
  <c r="Q1529" i="18"/>
  <c r="P1529" i="18"/>
  <c r="O1529" i="18"/>
  <c r="Q1607" i="18"/>
  <c r="O1607" i="18"/>
  <c r="P1607" i="18"/>
  <c r="Q1679" i="18"/>
  <c r="P1679" i="18"/>
  <c r="O1679" i="18"/>
  <c r="Q1757" i="18"/>
  <c r="P1757" i="18"/>
  <c r="O1757" i="18"/>
  <c r="Q1834" i="18"/>
  <c r="P1834" i="18"/>
  <c r="O1834" i="18"/>
  <c r="Q1907" i="18"/>
  <c r="P1907" i="18"/>
  <c r="O1907" i="18"/>
  <c r="Q1983" i="18"/>
  <c r="P1983" i="18"/>
  <c r="O1983" i="18"/>
  <c r="Q2062" i="18"/>
  <c r="P2062" i="18"/>
  <c r="O2062" i="18"/>
  <c r="Q2135" i="18"/>
  <c r="O2135" i="18"/>
  <c r="P2135" i="18"/>
  <c r="Q2194" i="18"/>
  <c r="P2194" i="18"/>
  <c r="O2194" i="18"/>
  <c r="Q2253" i="18"/>
  <c r="P2253" i="18"/>
  <c r="O2253" i="18"/>
  <c r="Q2307" i="18"/>
  <c r="P2307" i="18"/>
  <c r="O2307" i="18"/>
  <c r="Q2291" i="18"/>
  <c r="P2291" i="18"/>
  <c r="O2291" i="18"/>
  <c r="Q2249" i="18"/>
  <c r="P2249" i="18"/>
  <c r="O2249" i="18"/>
  <c r="Q2206" i="18"/>
  <c r="P2206" i="18"/>
  <c r="O2206" i="18"/>
  <c r="Q2163" i="18"/>
  <c r="P2163" i="18"/>
  <c r="O2163" i="18"/>
  <c r="Q2114" i="18"/>
  <c r="P2114" i="18"/>
  <c r="O2114" i="18"/>
  <c r="Q2057" i="18"/>
  <c r="P2057" i="18"/>
  <c r="O2057" i="18"/>
  <c r="Q1999" i="18"/>
  <c r="P1999" i="18"/>
  <c r="O1999" i="18"/>
  <c r="Q1943" i="18"/>
  <c r="O1943" i="18"/>
  <c r="P1943" i="18"/>
  <c r="Q1886" i="18"/>
  <c r="P1886" i="18"/>
  <c r="O1886" i="18"/>
  <c r="Q1829" i="18"/>
  <c r="P1829" i="18"/>
  <c r="O1829" i="18"/>
  <c r="Q1773" i="18"/>
  <c r="P1773" i="18"/>
  <c r="O1773" i="18"/>
  <c r="Q1715" i="18"/>
  <c r="P1715" i="18"/>
  <c r="O1715" i="18"/>
  <c r="Q1658" i="18"/>
  <c r="P1658" i="18"/>
  <c r="O1658" i="18"/>
  <c r="Q1602" i="18"/>
  <c r="P1602" i="18"/>
  <c r="O1602" i="18"/>
  <c r="Q1545" i="18"/>
  <c r="P1545" i="18"/>
  <c r="O1545" i="18"/>
  <c r="Q1481" i="18"/>
  <c r="P1481" i="18"/>
  <c r="O1481" i="18"/>
  <c r="Q1367" i="18"/>
  <c r="O1367" i="18"/>
  <c r="P1367" i="18"/>
  <c r="Q1253" i="18"/>
  <c r="P1253" i="18"/>
  <c r="O1253" i="18"/>
  <c r="Q1139" i="18"/>
  <c r="P1139" i="18"/>
  <c r="O1139" i="18"/>
  <c r="Q897" i="18"/>
  <c r="P897" i="18"/>
  <c r="O897" i="18"/>
  <c r="Q353" i="18"/>
  <c r="P353" i="18"/>
  <c r="O353" i="18"/>
  <c r="Q1120" i="18"/>
  <c r="P1120" i="18"/>
  <c r="O1120" i="18"/>
  <c r="Q843" i="18"/>
  <c r="P843" i="18"/>
  <c r="O843" i="18"/>
  <c r="Q129" i="18"/>
  <c r="P129" i="18"/>
  <c r="O129" i="18"/>
  <c r="Q1471" i="18"/>
  <c r="P1471" i="18"/>
  <c r="O1471" i="18"/>
  <c r="Q1443" i="18"/>
  <c r="P1443" i="18"/>
  <c r="O1443" i="18"/>
  <c r="Q1415" i="18"/>
  <c r="O1415" i="18"/>
  <c r="P1415" i="18"/>
  <c r="Q1386" i="18"/>
  <c r="P1386" i="18"/>
  <c r="O1386" i="18"/>
  <c r="Q1358" i="18"/>
  <c r="P1358" i="18"/>
  <c r="O1358" i="18"/>
  <c r="Q1330" i="18"/>
  <c r="P1330" i="18"/>
  <c r="O1330" i="18"/>
  <c r="Q1301" i="18"/>
  <c r="P1301" i="18"/>
  <c r="O1301" i="18"/>
  <c r="Q1273" i="18"/>
  <c r="P1273" i="18"/>
  <c r="O1273" i="18"/>
  <c r="Q1245" i="18"/>
  <c r="P1245" i="18"/>
  <c r="O1245" i="18"/>
  <c r="Q1215" i="18"/>
  <c r="O1215" i="18"/>
  <c r="P1215" i="18"/>
  <c r="Q1187" i="18"/>
  <c r="O1187" i="18"/>
  <c r="P1187" i="18"/>
  <c r="Q1159" i="18"/>
  <c r="P1159" i="18"/>
  <c r="O1159" i="18"/>
  <c r="P1127" i="18"/>
  <c r="O1127" i="18"/>
  <c r="Q1127" i="18"/>
  <c r="Q1090" i="18"/>
  <c r="P1090" i="18"/>
  <c r="O1090" i="18"/>
  <c r="Q1051" i="18"/>
  <c r="P1051" i="18"/>
  <c r="O1051" i="18"/>
  <c r="Q971" i="18"/>
  <c r="P971" i="18"/>
  <c r="O971" i="18"/>
  <c r="Q864" i="18"/>
  <c r="P864" i="18"/>
  <c r="O864" i="18"/>
  <c r="Q748" i="18"/>
  <c r="P748" i="18"/>
  <c r="O748" i="18"/>
  <c r="Q631" i="18"/>
  <c r="P631" i="18"/>
  <c r="O631" i="18"/>
  <c r="Q522" i="18"/>
  <c r="P522" i="18"/>
  <c r="O522" i="18"/>
  <c r="Q237" i="18"/>
  <c r="O237" i="18"/>
  <c r="P237" i="18"/>
  <c r="Q2299" i="18"/>
  <c r="P2299" i="18"/>
  <c r="O2299" i="18"/>
  <c r="Q2278" i="18"/>
  <c r="P2278" i="18"/>
  <c r="O2278" i="18"/>
  <c r="Q2257" i="18"/>
  <c r="P2257" i="18"/>
  <c r="O2257" i="18"/>
  <c r="Q2235" i="18"/>
  <c r="P2235" i="18"/>
  <c r="O2235" i="18"/>
  <c r="Q2214" i="18"/>
  <c r="P2214" i="18"/>
  <c r="O2214" i="18"/>
  <c r="Q2193" i="18"/>
  <c r="P2193" i="18"/>
  <c r="O2193" i="18"/>
  <c r="Q2171" i="18"/>
  <c r="P2171" i="18"/>
  <c r="O2171" i="18"/>
  <c r="Q2150" i="18"/>
  <c r="P2150" i="18"/>
  <c r="O2150" i="18"/>
  <c r="Q2125" i="18"/>
  <c r="P2125" i="18"/>
  <c r="O2125" i="18"/>
  <c r="Q2095" i="18"/>
  <c r="P2095" i="18"/>
  <c r="O2095" i="18"/>
  <c r="Q2067" i="18"/>
  <c r="P2067" i="18"/>
  <c r="O2067" i="18"/>
  <c r="Q2039" i="18"/>
  <c r="O2039" i="18"/>
  <c r="P2039" i="18"/>
  <c r="Q2010" i="18"/>
  <c r="P2010" i="18"/>
  <c r="O2010" i="18"/>
  <c r="Q1982" i="18"/>
  <c r="P1982" i="18"/>
  <c r="O1982" i="18"/>
  <c r="Q1954" i="18"/>
  <c r="P1954" i="18"/>
  <c r="O1954" i="18"/>
  <c r="Q1925" i="18"/>
  <c r="P1925" i="18"/>
  <c r="O1925" i="18"/>
  <c r="Q1897" i="18"/>
  <c r="P1897" i="18"/>
  <c r="O1897" i="18"/>
  <c r="Q1869" i="18"/>
  <c r="P1869" i="18"/>
  <c r="O1869" i="18"/>
  <c r="Q1839" i="18"/>
  <c r="P1839" i="18"/>
  <c r="O1839" i="18"/>
  <c r="Q1811" i="18"/>
  <c r="P1811" i="18"/>
  <c r="O1811" i="18"/>
  <c r="Q1783" i="18"/>
  <c r="O1783" i="18"/>
  <c r="P1783" i="18"/>
  <c r="Q1754" i="18"/>
  <c r="P1754" i="18"/>
  <c r="O1754" i="18"/>
  <c r="Q1726" i="18"/>
  <c r="P1726" i="18"/>
  <c r="O1726" i="18"/>
  <c r="Q1698" i="18"/>
  <c r="P1698" i="18"/>
  <c r="O1698" i="18"/>
  <c r="Q1669" i="18"/>
  <c r="P1669" i="18"/>
  <c r="O1669" i="18"/>
  <c r="Q1641" i="18"/>
  <c r="P1641" i="18"/>
  <c r="O1641" i="18"/>
  <c r="P1613" i="18"/>
  <c r="Q1613" i="18"/>
  <c r="O1613" i="18"/>
  <c r="Q1583" i="18"/>
  <c r="P1583" i="18"/>
  <c r="O1583" i="18"/>
  <c r="Q1555" i="18"/>
  <c r="P1555" i="18"/>
  <c r="O1555" i="18"/>
  <c r="Q1527" i="18"/>
  <c r="O1527" i="18"/>
  <c r="P1527" i="18"/>
  <c r="Q1498" i="18"/>
  <c r="P1498" i="18"/>
  <c r="O1498" i="18"/>
  <c r="Q1470" i="18"/>
  <c r="P1470" i="18"/>
  <c r="O1470" i="18"/>
  <c r="Q1442" i="18"/>
  <c r="P1442" i="18"/>
  <c r="O1442" i="18"/>
  <c r="Q1413" i="18"/>
  <c r="P1413" i="18"/>
  <c r="O1413" i="18"/>
  <c r="Q1385" i="18"/>
  <c r="P1385" i="18"/>
  <c r="O1385" i="18"/>
  <c r="P1357" i="18"/>
  <c r="Q1357" i="18"/>
  <c r="O1357" i="18"/>
  <c r="Q1327" i="18"/>
  <c r="O1327" i="18"/>
  <c r="P1327" i="18"/>
  <c r="Q1299" i="18"/>
  <c r="O1299" i="18"/>
  <c r="P1299" i="18"/>
  <c r="Q1271" i="18"/>
  <c r="O1271" i="18"/>
  <c r="P1271" i="18"/>
  <c r="Q1242" i="18"/>
  <c r="P1242" i="18"/>
  <c r="O1242" i="18"/>
  <c r="Q1214" i="18"/>
  <c r="P1214" i="18"/>
  <c r="O1214" i="18"/>
  <c r="Q1186" i="18"/>
  <c r="P1186" i="18"/>
  <c r="O1186" i="18"/>
  <c r="Q1157" i="18"/>
  <c r="O1157" i="18"/>
  <c r="P1157" i="18"/>
  <c r="Q1126" i="18"/>
  <c r="P1126" i="18"/>
  <c r="O1126" i="18"/>
  <c r="Q1088" i="18"/>
  <c r="P1088" i="18"/>
  <c r="O1088" i="18"/>
  <c r="Q1046" i="18"/>
  <c r="P1046" i="18"/>
  <c r="O1046" i="18"/>
  <c r="Q970" i="18"/>
  <c r="P970" i="18"/>
  <c r="O970" i="18"/>
  <c r="P855" i="18"/>
  <c r="Q855" i="18"/>
  <c r="O855" i="18"/>
  <c r="Q737" i="18"/>
  <c r="P737" i="18"/>
  <c r="O737" i="18"/>
  <c r="Q629" i="18"/>
  <c r="P629" i="18"/>
  <c r="O629" i="18"/>
  <c r="Q509" i="18"/>
  <c r="P509" i="18"/>
  <c r="O509" i="18"/>
  <c r="Q183" i="18"/>
  <c r="P183" i="18"/>
  <c r="O183" i="18"/>
  <c r="Q2303" i="18"/>
  <c r="P2303" i="18"/>
  <c r="O2303" i="18"/>
  <c r="Q2282" i="18"/>
  <c r="P2282" i="18"/>
  <c r="O2282" i="18"/>
  <c r="Q2261" i="18"/>
  <c r="P2261" i="18"/>
  <c r="O2261" i="18"/>
  <c r="Q2239" i="18"/>
  <c r="P2239" i="18"/>
  <c r="O2239" i="18"/>
  <c r="Q2218" i="18"/>
  <c r="P2218" i="18"/>
  <c r="O2218" i="18"/>
  <c r="Q2197" i="18"/>
  <c r="P2197" i="18"/>
  <c r="O2197" i="18"/>
  <c r="Q2175" i="18"/>
  <c r="P2175" i="18"/>
  <c r="O2175" i="18"/>
  <c r="Q2154" i="18"/>
  <c r="P2154" i="18"/>
  <c r="O2154" i="18"/>
  <c r="Q2130" i="18"/>
  <c r="P2130" i="18"/>
  <c r="O2130" i="18"/>
  <c r="Q2101" i="18"/>
  <c r="P2101" i="18"/>
  <c r="O2101" i="18"/>
  <c r="Q2073" i="18"/>
  <c r="P2073" i="18"/>
  <c r="O2073" i="18"/>
  <c r="Q2045" i="18"/>
  <c r="P2045" i="18"/>
  <c r="O2045" i="18"/>
  <c r="Q2015" i="18"/>
  <c r="P2015" i="18"/>
  <c r="O2015" i="18"/>
  <c r="Q1987" i="18"/>
  <c r="P1987" i="18"/>
  <c r="O1987" i="18"/>
  <c r="Q1959" i="18"/>
  <c r="O1959" i="18"/>
  <c r="P1959" i="18"/>
  <c r="Q1930" i="18"/>
  <c r="P1930" i="18"/>
  <c r="O1930" i="18"/>
  <c r="Q1902" i="18"/>
  <c r="P1902" i="18"/>
  <c r="O1902" i="18"/>
  <c r="Q1874" i="18"/>
  <c r="P1874" i="18"/>
  <c r="O1874" i="18"/>
  <c r="Q1845" i="18"/>
  <c r="P1845" i="18"/>
  <c r="O1845" i="18"/>
  <c r="Q1817" i="18"/>
  <c r="P1817" i="18"/>
  <c r="O1817" i="18"/>
  <c r="Q1789" i="18"/>
  <c r="P1789" i="18"/>
  <c r="O1789" i="18"/>
  <c r="Q1759" i="18"/>
  <c r="P1759" i="18"/>
  <c r="O1759" i="18"/>
  <c r="Q1731" i="18"/>
  <c r="P1731" i="18"/>
  <c r="O1731" i="18"/>
  <c r="Q1703" i="18"/>
  <c r="O1703" i="18"/>
  <c r="P1703" i="18"/>
  <c r="Q1674" i="18"/>
  <c r="P1674" i="18"/>
  <c r="O1674" i="18"/>
  <c r="Q1646" i="18"/>
  <c r="P1646" i="18"/>
  <c r="O1646" i="18"/>
  <c r="P1618" i="18"/>
  <c r="Q1618" i="18"/>
  <c r="O1618" i="18"/>
  <c r="Q1589" i="18"/>
  <c r="P1589" i="18"/>
  <c r="O1589" i="18"/>
  <c r="Q1561" i="18"/>
  <c r="P1561" i="18"/>
  <c r="O1561" i="18"/>
  <c r="P1533" i="18"/>
  <c r="Q1533" i="18"/>
  <c r="O1533" i="18"/>
  <c r="Q1503" i="18"/>
  <c r="P1503" i="18"/>
  <c r="O1503" i="18"/>
  <c r="Q1475" i="18"/>
  <c r="P1475" i="18"/>
  <c r="O1475" i="18"/>
  <c r="Q1447" i="18"/>
  <c r="O1447" i="18"/>
  <c r="P1447" i="18"/>
  <c r="Q1418" i="18"/>
  <c r="P1418" i="18"/>
  <c r="O1418" i="18"/>
  <c r="Q1390" i="18"/>
  <c r="P1390" i="18"/>
  <c r="O1390" i="18"/>
  <c r="P1362" i="18"/>
  <c r="Q1362" i="18"/>
  <c r="O1362" i="18"/>
  <c r="Q1333" i="18"/>
  <c r="P1333" i="18"/>
  <c r="O1333" i="18"/>
  <c r="Q1305" i="18"/>
  <c r="P1305" i="18"/>
  <c r="O1305" i="18"/>
  <c r="P1277" i="18"/>
  <c r="Q1277" i="18"/>
  <c r="O1277" i="18"/>
  <c r="Q1247" i="18"/>
  <c r="O1247" i="18"/>
  <c r="P1247" i="18"/>
  <c r="Q1219" i="18"/>
  <c r="O1219" i="18"/>
  <c r="P1219" i="18"/>
  <c r="O1191" i="18"/>
  <c r="Q1191" i="18"/>
  <c r="P1191" i="18"/>
  <c r="Q1162" i="18"/>
  <c r="P1162" i="18"/>
  <c r="O1162" i="18"/>
  <c r="Q1132" i="18"/>
  <c r="P1132" i="18"/>
  <c r="O1132" i="18"/>
  <c r="Q1095" i="18"/>
  <c r="P1095" i="18"/>
  <c r="O1095" i="18"/>
  <c r="Q1056" i="18"/>
  <c r="P1056" i="18"/>
  <c r="O1056" i="18"/>
  <c r="Q986" i="18"/>
  <c r="O986" i="18"/>
  <c r="P986" i="18"/>
  <c r="Q876" i="18"/>
  <c r="P876" i="18"/>
  <c r="O876" i="18"/>
  <c r="Q759" i="18"/>
  <c r="P759" i="18"/>
  <c r="O759" i="18"/>
  <c r="Q651" i="18"/>
  <c r="P651" i="18"/>
  <c r="O651" i="18"/>
  <c r="Q535" i="18"/>
  <c r="P535" i="18"/>
  <c r="O535" i="18"/>
  <c r="Q295" i="18"/>
  <c r="P295" i="18"/>
  <c r="O295" i="18"/>
  <c r="Q417" i="18"/>
  <c r="P417" i="18"/>
  <c r="O417" i="18"/>
  <c r="Q214" i="18"/>
  <c r="P214" i="18"/>
  <c r="O214" i="18"/>
  <c r="Q2312" i="18"/>
  <c r="P2312" i="18"/>
  <c r="O2312" i="18"/>
  <c r="Q2296" i="18"/>
  <c r="P2296" i="18"/>
  <c r="O2296" i="18"/>
  <c r="Q2280" i="18"/>
  <c r="P2280" i="18"/>
  <c r="O2280" i="18"/>
  <c r="Q2264" i="18"/>
  <c r="P2264" i="18"/>
  <c r="O2264" i="18"/>
  <c r="Q2248" i="18"/>
  <c r="P2248" i="18"/>
  <c r="O2248" i="18"/>
  <c r="Q2232" i="18"/>
  <c r="P2232" i="18"/>
  <c r="O2232" i="18"/>
  <c r="Q2216" i="18"/>
  <c r="P2216" i="18"/>
  <c r="O2216" i="18"/>
  <c r="Q2200" i="18"/>
  <c r="P2200" i="18"/>
  <c r="O2200" i="18"/>
  <c r="Q2184" i="18"/>
  <c r="P2184" i="18"/>
  <c r="O2184" i="18"/>
  <c r="Q2168" i="18"/>
  <c r="P2168" i="18"/>
  <c r="O2168" i="18"/>
  <c r="Q2152" i="18"/>
  <c r="P2152" i="18"/>
  <c r="O2152" i="18"/>
  <c r="Q2134" i="18"/>
  <c r="P2134" i="18"/>
  <c r="O2134" i="18"/>
  <c r="Q2113" i="18"/>
  <c r="P2113" i="18"/>
  <c r="O2113" i="18"/>
  <c r="Q2091" i="18"/>
  <c r="P2091" i="18"/>
  <c r="O2091" i="18"/>
  <c r="Q2070" i="18"/>
  <c r="P2070" i="18"/>
  <c r="O2070" i="18"/>
  <c r="Q2049" i="18"/>
  <c r="P2049" i="18"/>
  <c r="O2049" i="18"/>
  <c r="Q2027" i="18"/>
  <c r="P2027" i="18"/>
  <c r="O2027" i="18"/>
  <c r="Q2006" i="18"/>
  <c r="P2006" i="18"/>
  <c r="O2006" i="18"/>
  <c r="Q1985" i="18"/>
  <c r="P1985" i="18"/>
  <c r="O1985" i="18"/>
  <c r="Q1963" i="18"/>
  <c r="P1963" i="18"/>
  <c r="O1963" i="18"/>
  <c r="Q1942" i="18"/>
  <c r="P1942" i="18"/>
  <c r="O1942" i="18"/>
  <c r="Q1921" i="18"/>
  <c r="P1921" i="18"/>
  <c r="O1921" i="18"/>
  <c r="Q1899" i="18"/>
  <c r="P1899" i="18"/>
  <c r="O1899" i="18"/>
  <c r="Q1878" i="18"/>
  <c r="P1878" i="18"/>
  <c r="O1878" i="18"/>
  <c r="Q1857" i="18"/>
  <c r="P1857" i="18"/>
  <c r="O1857" i="18"/>
  <c r="Q1835" i="18"/>
  <c r="P1835" i="18"/>
  <c r="O1835" i="18"/>
  <c r="Q1814" i="18"/>
  <c r="P1814" i="18"/>
  <c r="O1814" i="18"/>
  <c r="Q1793" i="18"/>
  <c r="P1793" i="18"/>
  <c r="O1793" i="18"/>
  <c r="Q1771" i="18"/>
  <c r="P1771" i="18"/>
  <c r="O1771" i="18"/>
  <c r="Q1750" i="18"/>
  <c r="P1750" i="18"/>
  <c r="O1750" i="18"/>
  <c r="Q1729" i="18"/>
  <c r="P1729" i="18"/>
  <c r="O1729" i="18"/>
  <c r="Q1707" i="18"/>
  <c r="P1707" i="18"/>
  <c r="O1707" i="18"/>
  <c r="Q1686" i="18"/>
  <c r="P1686" i="18"/>
  <c r="O1686" i="18"/>
  <c r="Q1665" i="18"/>
  <c r="P1665" i="18"/>
  <c r="O1665" i="18"/>
  <c r="Q1643" i="18"/>
  <c r="P1643" i="18"/>
  <c r="O1643" i="18"/>
  <c r="Q1622" i="18"/>
  <c r="P1622" i="18"/>
  <c r="O1622" i="18"/>
  <c r="Q1601" i="18"/>
  <c r="P1601" i="18"/>
  <c r="O1601" i="18"/>
  <c r="Q1579" i="18"/>
  <c r="P1579" i="18"/>
  <c r="O1579" i="18"/>
  <c r="Q1558" i="18"/>
  <c r="P1558" i="18"/>
  <c r="O1558" i="18"/>
  <c r="Q1537" i="18"/>
  <c r="P1537" i="18"/>
  <c r="O1537" i="18"/>
  <c r="Q1515" i="18"/>
  <c r="P1515" i="18"/>
  <c r="O1515" i="18"/>
  <c r="Q1494" i="18"/>
  <c r="P1494" i="18"/>
  <c r="O1494" i="18"/>
  <c r="Q1473" i="18"/>
  <c r="P1473" i="18"/>
  <c r="O1473" i="18"/>
  <c r="Q1451" i="18"/>
  <c r="P1451" i="18"/>
  <c r="O1451" i="18"/>
  <c r="Q1430" i="18"/>
  <c r="P1430" i="18"/>
  <c r="O1430" i="18"/>
  <c r="Q1409" i="18"/>
  <c r="P1409" i="18"/>
  <c r="O1409" i="18"/>
  <c r="Q1387" i="18"/>
  <c r="O1387" i="18"/>
  <c r="P1387" i="18"/>
  <c r="Q1366" i="18"/>
  <c r="P1366" i="18"/>
  <c r="O1366" i="18"/>
  <c r="Q1345" i="18"/>
  <c r="P1345" i="18"/>
  <c r="O1345" i="18"/>
  <c r="Q1323" i="18"/>
  <c r="O1323" i="18"/>
  <c r="P1323" i="18"/>
  <c r="Q1302" i="18"/>
  <c r="P1302" i="18"/>
  <c r="O1302" i="18"/>
  <c r="Q1281" i="18"/>
  <c r="P1281" i="18"/>
  <c r="O1281" i="18"/>
  <c r="Q1259" i="18"/>
  <c r="O1259" i="18"/>
  <c r="P1259" i="18"/>
  <c r="Q1238" i="18"/>
  <c r="P1238" i="18"/>
  <c r="O1238" i="18"/>
  <c r="Q1217" i="18"/>
  <c r="P1217" i="18"/>
  <c r="O1217" i="18"/>
  <c r="Q1195" i="18"/>
  <c r="O1195" i="18"/>
  <c r="P1195" i="18"/>
  <c r="Q1174" i="18"/>
  <c r="P1174" i="18"/>
  <c r="O1174" i="18"/>
  <c r="Q1153" i="18"/>
  <c r="P1153" i="18"/>
  <c r="O1153" i="18"/>
  <c r="Q1128" i="18"/>
  <c r="P1128" i="18"/>
  <c r="O1128" i="18"/>
  <c r="Q1100" i="18"/>
  <c r="P1100" i="18"/>
  <c r="O1100" i="18"/>
  <c r="Q1072" i="18"/>
  <c r="P1072" i="18"/>
  <c r="O1072" i="18"/>
  <c r="Q1038" i="18"/>
  <c r="P1038" i="18"/>
  <c r="O1038" i="18"/>
  <c r="P978" i="18"/>
  <c r="Q978" i="18"/>
  <c r="O978" i="18"/>
  <c r="Q896" i="18"/>
  <c r="P896" i="18"/>
  <c r="O896" i="18"/>
  <c r="Q811" i="18"/>
  <c r="P811" i="18"/>
  <c r="O811" i="18"/>
  <c r="Q725" i="18"/>
  <c r="O725" i="18"/>
  <c r="P725" i="18"/>
  <c r="Q640" i="18"/>
  <c r="P640" i="18"/>
  <c r="O640" i="18"/>
  <c r="Q555" i="18"/>
  <c r="P555" i="18"/>
  <c r="O555" i="18"/>
  <c r="Q450" i="18"/>
  <c r="P450" i="18"/>
  <c r="O450" i="18"/>
  <c r="Q267" i="18"/>
  <c r="P267" i="18"/>
  <c r="O267" i="18"/>
  <c r="Q39" i="18"/>
  <c r="P39" i="18"/>
  <c r="O39" i="18"/>
  <c r="P2128" i="18"/>
  <c r="Q2128" i="18"/>
  <c r="O2128" i="18"/>
  <c r="P2112" i="18"/>
  <c r="Q2112" i="18"/>
  <c r="O2112" i="18"/>
  <c r="P2096" i="18"/>
  <c r="Q2096" i="18"/>
  <c r="O2096" i="18"/>
  <c r="P2080" i="18"/>
  <c r="Q2080" i="18"/>
  <c r="O2080" i="18"/>
  <c r="P2064" i="18"/>
  <c r="Q2064" i="18"/>
  <c r="O2064" i="18"/>
  <c r="P2048" i="18"/>
  <c r="Q2048" i="18"/>
  <c r="O2048" i="18"/>
  <c r="P2032" i="18"/>
  <c r="Q2032" i="18"/>
  <c r="O2032" i="18"/>
  <c r="P2016" i="18"/>
  <c r="Q2016" i="18"/>
  <c r="O2016" i="18"/>
  <c r="P2000" i="18"/>
  <c r="Q2000" i="18"/>
  <c r="O2000" i="18"/>
  <c r="P1984" i="18"/>
  <c r="Q1984" i="18"/>
  <c r="O1984" i="18"/>
  <c r="P1968" i="18"/>
  <c r="Q1968" i="18"/>
  <c r="O1968" i="18"/>
  <c r="P1952" i="18"/>
  <c r="Q1952" i="18"/>
  <c r="O1952" i="18"/>
  <c r="P1936" i="18"/>
  <c r="Q1936" i="18"/>
  <c r="O1936" i="18"/>
  <c r="P1920" i="18"/>
  <c r="Q1920" i="18"/>
  <c r="O1920" i="18"/>
  <c r="P1904" i="18"/>
  <c r="Q1904" i="18"/>
  <c r="O1904" i="18"/>
  <c r="P1888" i="18"/>
  <c r="Q1888" i="18"/>
  <c r="O1888" i="18"/>
  <c r="P1872" i="18"/>
  <c r="Q1872" i="18"/>
  <c r="O1872" i="18"/>
  <c r="P1856" i="18"/>
  <c r="Q1856" i="18"/>
  <c r="O1856" i="18"/>
  <c r="P1840" i="18"/>
  <c r="Q1840" i="18"/>
  <c r="O1840" i="18"/>
  <c r="P1824" i="18"/>
  <c r="Q1824" i="18"/>
  <c r="O1824" i="18"/>
  <c r="P1808" i="18"/>
  <c r="Q1808" i="18"/>
  <c r="O1808" i="18"/>
  <c r="P1792" i="18"/>
  <c r="Q1792" i="18"/>
  <c r="O1792" i="18"/>
  <c r="P1776" i="18"/>
  <c r="Q1776" i="18"/>
  <c r="O1776" i="18"/>
  <c r="P1760" i="18"/>
  <c r="Q1760" i="18"/>
  <c r="O1760" i="18"/>
  <c r="Q1744" i="18"/>
  <c r="P1744" i="18"/>
  <c r="O1744" i="18"/>
  <c r="Q1728" i="18"/>
  <c r="P1728" i="18"/>
  <c r="O1728" i="18"/>
  <c r="Q1712" i="18"/>
  <c r="P1712" i="18"/>
  <c r="O1712" i="18"/>
  <c r="Q1696" i="18"/>
  <c r="P1696" i="18"/>
  <c r="O1696" i="18"/>
  <c r="Q1680" i="18"/>
  <c r="P1680" i="18"/>
  <c r="O1680" i="18"/>
  <c r="Q1664" i="18"/>
  <c r="P1664" i="18"/>
  <c r="O1664" i="18"/>
  <c r="Q1648" i="18"/>
  <c r="P1648" i="18"/>
  <c r="O1648" i="18"/>
  <c r="Q1632" i="18"/>
  <c r="P1632" i="18"/>
  <c r="O1632" i="18"/>
  <c r="Q1616" i="18"/>
  <c r="P1616" i="18"/>
  <c r="O1616" i="18"/>
  <c r="Q1600" i="18"/>
  <c r="P1600" i="18"/>
  <c r="O1600" i="18"/>
  <c r="Q1584" i="18"/>
  <c r="P1584" i="18"/>
  <c r="O1584" i="18"/>
  <c r="Q1568" i="18"/>
  <c r="P1568" i="18"/>
  <c r="O1568" i="18"/>
  <c r="Q1552" i="18"/>
  <c r="P1552" i="18"/>
  <c r="O1552" i="18"/>
  <c r="Q1536" i="18"/>
  <c r="P1536" i="18"/>
  <c r="O1536" i="18"/>
  <c r="Q1520" i="18"/>
  <c r="P1520" i="18"/>
  <c r="O1520" i="18"/>
  <c r="Q1504" i="18"/>
  <c r="P1504" i="18"/>
  <c r="O1504" i="18"/>
  <c r="Q1488" i="18"/>
  <c r="P1488" i="18"/>
  <c r="O1488" i="18"/>
  <c r="Q1472" i="18"/>
  <c r="P1472" i="18"/>
  <c r="O1472" i="18"/>
  <c r="Q1456" i="18"/>
  <c r="P1456" i="18"/>
  <c r="O1456" i="18"/>
  <c r="Q1440" i="18"/>
  <c r="P1440" i="18"/>
  <c r="O1440" i="18"/>
  <c r="Q1424" i="18"/>
  <c r="P1424" i="18"/>
  <c r="O1424" i="18"/>
  <c r="Q1408" i="18"/>
  <c r="P1408" i="18"/>
  <c r="O1408" i="18"/>
  <c r="Q1392" i="18"/>
  <c r="P1392" i="18"/>
  <c r="O1392" i="18"/>
  <c r="Q1376" i="18"/>
  <c r="P1376" i="18"/>
  <c r="O1376" i="18"/>
  <c r="Q1360" i="18"/>
  <c r="P1360" i="18"/>
  <c r="O1360" i="18"/>
  <c r="Q1344" i="18"/>
  <c r="P1344" i="18"/>
  <c r="O1344" i="18"/>
  <c r="Q1328" i="18"/>
  <c r="P1328" i="18"/>
  <c r="O1328" i="18"/>
  <c r="Q1312" i="18"/>
  <c r="P1312" i="18"/>
  <c r="O1312" i="18"/>
  <c r="Q1296" i="18"/>
  <c r="P1296" i="18"/>
  <c r="O1296" i="18"/>
  <c r="Q1280" i="18"/>
  <c r="P1280" i="18"/>
  <c r="O1280" i="18"/>
  <c r="Q1264" i="18"/>
  <c r="P1264" i="18"/>
  <c r="O1264" i="18"/>
  <c r="Q1248" i="18"/>
  <c r="P1248" i="18"/>
  <c r="O1248" i="18"/>
  <c r="Q1232" i="18"/>
  <c r="P1232" i="18"/>
  <c r="O1232" i="18"/>
  <c r="Q1216" i="18"/>
  <c r="P1216" i="18"/>
  <c r="O1216" i="18"/>
  <c r="Q1200" i="18"/>
  <c r="P1200" i="18"/>
  <c r="O1200" i="18"/>
  <c r="Q1184" i="18"/>
  <c r="P1184" i="18"/>
  <c r="O1184" i="18"/>
  <c r="Q1168" i="18"/>
  <c r="P1168" i="18"/>
  <c r="O1168" i="18"/>
  <c r="Q1152" i="18"/>
  <c r="P1152" i="18"/>
  <c r="O1152" i="18"/>
  <c r="Q1135" i="18"/>
  <c r="O1135" i="18"/>
  <c r="P1135" i="18"/>
  <c r="Q1114" i="18"/>
  <c r="O1114" i="18"/>
  <c r="P1114" i="18"/>
  <c r="Q1092" i="18"/>
  <c r="P1092" i="18"/>
  <c r="O1092" i="18"/>
  <c r="Q1071" i="18"/>
  <c r="O1071" i="18"/>
  <c r="P1071" i="18"/>
  <c r="Q1047" i="18"/>
  <c r="P1047" i="18"/>
  <c r="O1047" i="18"/>
  <c r="P1015" i="18"/>
  <c r="Q1015" i="18"/>
  <c r="O1015" i="18"/>
  <c r="Q983" i="18"/>
  <c r="P983" i="18"/>
  <c r="O983" i="18"/>
  <c r="Q945" i="18"/>
  <c r="P945" i="18"/>
  <c r="O945" i="18"/>
  <c r="Q903" i="18"/>
  <c r="P903" i="18"/>
  <c r="O903" i="18"/>
  <c r="Q860" i="18"/>
  <c r="P860" i="18"/>
  <c r="O860" i="18"/>
  <c r="Q817" i="18"/>
  <c r="P817" i="18"/>
  <c r="O817" i="18"/>
  <c r="Q775" i="18"/>
  <c r="P775" i="18"/>
  <c r="O775" i="18"/>
  <c r="Q732" i="18"/>
  <c r="P732" i="18"/>
  <c r="O732" i="18"/>
  <c r="Q689" i="18"/>
  <c r="P689" i="18"/>
  <c r="O689" i="18"/>
  <c r="Q647" i="18"/>
  <c r="P647" i="18"/>
  <c r="O647" i="18"/>
  <c r="Q604" i="18"/>
  <c r="P604" i="18"/>
  <c r="O604" i="18"/>
  <c r="Q561" i="18"/>
  <c r="P561" i="18"/>
  <c r="O561" i="18"/>
  <c r="Q517" i="18"/>
  <c r="O517" i="18"/>
  <c r="P517" i="18"/>
  <c r="Q460" i="18"/>
  <c r="P460" i="18"/>
  <c r="O460" i="18"/>
  <c r="Q385" i="18"/>
  <c r="P385" i="18"/>
  <c r="O385" i="18"/>
  <c r="Q285" i="18"/>
  <c r="O285" i="18"/>
  <c r="P285" i="18"/>
  <c r="Q171" i="18"/>
  <c r="P171" i="18"/>
  <c r="O171" i="18"/>
  <c r="Q55" i="18"/>
  <c r="P55" i="18"/>
  <c r="O55" i="18"/>
  <c r="Q1014" i="18"/>
  <c r="P1014" i="18"/>
  <c r="O1014" i="18"/>
  <c r="Q982" i="18"/>
  <c r="P982" i="18"/>
  <c r="O982" i="18"/>
  <c r="Q944" i="18"/>
  <c r="P944" i="18"/>
  <c r="O944" i="18"/>
  <c r="Q901" i="18"/>
  <c r="O901" i="18"/>
  <c r="P901" i="18"/>
  <c r="Q859" i="18"/>
  <c r="P859" i="18"/>
  <c r="O859" i="18"/>
  <c r="Q816" i="18"/>
  <c r="P816" i="18"/>
  <c r="O816" i="18"/>
  <c r="Q773" i="18"/>
  <c r="O773" i="18"/>
  <c r="P773" i="18"/>
  <c r="Q731" i="18"/>
  <c r="P731" i="18"/>
  <c r="O731" i="18"/>
  <c r="Q688" i="18"/>
  <c r="P688" i="18"/>
  <c r="O688" i="18"/>
  <c r="Q645" i="18"/>
  <c r="O645" i="18"/>
  <c r="P645" i="18"/>
  <c r="Q603" i="18"/>
  <c r="P603" i="18"/>
  <c r="O603" i="18"/>
  <c r="Q560" i="18"/>
  <c r="P560" i="18"/>
  <c r="O560" i="18"/>
  <c r="Q514" i="18"/>
  <c r="P514" i="18"/>
  <c r="O514" i="18"/>
  <c r="Q458" i="18"/>
  <c r="P458" i="18"/>
  <c r="O458" i="18"/>
  <c r="Q384" i="18"/>
  <c r="P384" i="18"/>
  <c r="O384" i="18"/>
  <c r="Q279" i="18"/>
  <c r="P279" i="18"/>
  <c r="O279" i="18"/>
  <c r="Q167" i="18"/>
  <c r="P167" i="18"/>
  <c r="O167" i="18"/>
  <c r="Q54" i="18"/>
  <c r="P54" i="18"/>
  <c r="O54" i="18"/>
  <c r="Q1129" i="18"/>
  <c r="P1129" i="18"/>
  <c r="O1129" i="18"/>
  <c r="Q1113" i="18"/>
  <c r="P1113" i="18"/>
  <c r="O1113" i="18"/>
  <c r="Q1097" i="18"/>
  <c r="P1097" i="18"/>
  <c r="O1097" i="18"/>
  <c r="Q1081" i="18"/>
  <c r="P1081" i="18"/>
  <c r="O1081" i="18"/>
  <c r="Q1065" i="18"/>
  <c r="P1065" i="18"/>
  <c r="O1065" i="18"/>
  <c r="Q1049" i="18"/>
  <c r="P1049" i="18"/>
  <c r="O1049" i="18"/>
  <c r="Q1033" i="18"/>
  <c r="P1033" i="18"/>
  <c r="O1033" i="18"/>
  <c r="Q1017" i="18"/>
  <c r="P1017" i="18"/>
  <c r="O1017" i="18"/>
  <c r="Q1001" i="18"/>
  <c r="P1001" i="18"/>
  <c r="O1001" i="18"/>
  <c r="Q985" i="18"/>
  <c r="P985" i="18"/>
  <c r="O985" i="18"/>
  <c r="Q969" i="18"/>
  <c r="P969" i="18"/>
  <c r="O969" i="18"/>
  <c r="Q948" i="18"/>
  <c r="P948" i="18"/>
  <c r="O948" i="18"/>
  <c r="Q927" i="18"/>
  <c r="O927" i="18"/>
  <c r="P927" i="18"/>
  <c r="Q905" i="18"/>
  <c r="P905" i="18"/>
  <c r="O905" i="18"/>
  <c r="Q884" i="18"/>
  <c r="P884" i="18"/>
  <c r="O884" i="18"/>
  <c r="O863" i="18"/>
  <c r="P863" i="18"/>
  <c r="Q863" i="18"/>
  <c r="Q841" i="18"/>
  <c r="P841" i="18"/>
  <c r="O841" i="18"/>
  <c r="Q820" i="18"/>
  <c r="P820" i="18"/>
  <c r="O820" i="18"/>
  <c r="O799" i="18"/>
  <c r="P799" i="18"/>
  <c r="Q799" i="18"/>
  <c r="Q777" i="18"/>
  <c r="P777" i="18"/>
  <c r="O777" i="18"/>
  <c r="Q756" i="18"/>
  <c r="P756" i="18"/>
  <c r="O756" i="18"/>
  <c r="Q735" i="18"/>
  <c r="O735" i="18"/>
  <c r="P735" i="18"/>
  <c r="Q713" i="18"/>
  <c r="P713" i="18"/>
  <c r="O713" i="18"/>
  <c r="Q692" i="18"/>
  <c r="P692" i="18"/>
  <c r="O692" i="18"/>
  <c r="Q671" i="18"/>
  <c r="O671" i="18"/>
  <c r="P671" i="18"/>
  <c r="Q649" i="18"/>
  <c r="P649" i="18"/>
  <c r="O649" i="18"/>
  <c r="Q628" i="18"/>
  <c r="P628" i="18"/>
  <c r="O628" i="18"/>
  <c r="Q607" i="18"/>
  <c r="O607" i="18"/>
  <c r="P607" i="18"/>
  <c r="Q585" i="18"/>
  <c r="P585" i="18"/>
  <c r="O585" i="18"/>
  <c r="Q564" i="18"/>
  <c r="P564" i="18"/>
  <c r="O564" i="18"/>
  <c r="Q543" i="18"/>
  <c r="O543" i="18"/>
  <c r="P543" i="18"/>
  <c r="Q520" i="18"/>
  <c r="P520" i="18"/>
  <c r="O520" i="18"/>
  <c r="Q492" i="18"/>
  <c r="P492" i="18"/>
  <c r="O492" i="18"/>
  <c r="Q464" i="18"/>
  <c r="P464" i="18"/>
  <c r="O464" i="18"/>
  <c r="Q433" i="18"/>
  <c r="P433" i="18"/>
  <c r="O433" i="18"/>
  <c r="Q392" i="18"/>
  <c r="P392" i="18"/>
  <c r="O392" i="18"/>
  <c r="Q349" i="18"/>
  <c r="O349" i="18"/>
  <c r="P349" i="18"/>
  <c r="Q290" i="18"/>
  <c r="P290" i="18"/>
  <c r="O290" i="18"/>
  <c r="Q235" i="18"/>
  <c r="P235" i="18"/>
  <c r="O235" i="18"/>
  <c r="Q178" i="18"/>
  <c r="P178" i="18"/>
  <c r="O178" i="18"/>
  <c r="Q119" i="18"/>
  <c r="P119" i="18"/>
  <c r="O119" i="18"/>
  <c r="Q65" i="18"/>
  <c r="O65" i="18"/>
  <c r="P65" i="18"/>
  <c r="Q1052" i="18"/>
  <c r="P1052" i="18"/>
  <c r="O1052" i="18"/>
  <c r="Q1036" i="18"/>
  <c r="P1036" i="18"/>
  <c r="O1036" i="18"/>
  <c r="Q1020" i="18"/>
  <c r="P1020" i="18"/>
  <c r="O1020" i="18"/>
  <c r="Q1004" i="18"/>
  <c r="P1004" i="18"/>
  <c r="O1004" i="18"/>
  <c r="Q988" i="18"/>
  <c r="P988" i="18"/>
  <c r="O988" i="18"/>
  <c r="Q972" i="18"/>
  <c r="P972" i="18"/>
  <c r="O972" i="18"/>
  <c r="Q952" i="18"/>
  <c r="P952" i="18"/>
  <c r="O952" i="18"/>
  <c r="Q931" i="18"/>
  <c r="P931" i="18"/>
  <c r="O931" i="18"/>
  <c r="P909" i="18"/>
  <c r="Q909" i="18"/>
  <c r="O909" i="18"/>
  <c r="Q888" i="18"/>
  <c r="P888" i="18"/>
  <c r="O888" i="18"/>
  <c r="Q867" i="18"/>
  <c r="P867" i="18"/>
  <c r="O867" i="18"/>
  <c r="Q845" i="18"/>
  <c r="P845" i="18"/>
  <c r="O845" i="18"/>
  <c r="Q824" i="18"/>
  <c r="P824" i="18"/>
  <c r="O824" i="18"/>
  <c r="Q803" i="18"/>
  <c r="P803" i="18"/>
  <c r="O803" i="18"/>
  <c r="Q781" i="18"/>
  <c r="P781" i="18"/>
  <c r="O781" i="18"/>
  <c r="Q760" i="18"/>
  <c r="P760" i="18"/>
  <c r="O760" i="18"/>
  <c r="Q739" i="18"/>
  <c r="P739" i="18"/>
  <c r="O739" i="18"/>
  <c r="Q717" i="18"/>
  <c r="P717" i="18"/>
  <c r="O717" i="18"/>
  <c r="Q696" i="18"/>
  <c r="P696" i="18"/>
  <c r="O696" i="18"/>
  <c r="Q675" i="18"/>
  <c r="P675" i="18"/>
  <c r="O675" i="18"/>
  <c r="Q653" i="18"/>
  <c r="P653" i="18"/>
  <c r="O653" i="18"/>
  <c r="Q632" i="18"/>
  <c r="P632" i="18"/>
  <c r="O632" i="18"/>
  <c r="Q611" i="18"/>
  <c r="P611" i="18"/>
  <c r="O611" i="18"/>
  <c r="Q589" i="18"/>
  <c r="P589" i="18"/>
  <c r="O589" i="18"/>
  <c r="Q568" i="18"/>
  <c r="P568" i="18"/>
  <c r="O568" i="18"/>
  <c r="Q547" i="18"/>
  <c r="P547" i="18"/>
  <c r="O547" i="18"/>
  <c r="Q525" i="18"/>
  <c r="P525" i="18"/>
  <c r="O525" i="18"/>
  <c r="Q497" i="18"/>
  <c r="P497" i="18"/>
  <c r="O497" i="18"/>
  <c r="Q469" i="18"/>
  <c r="O469" i="18"/>
  <c r="P469" i="18"/>
  <c r="Q440" i="18"/>
  <c r="P440" i="18"/>
  <c r="O440" i="18"/>
  <c r="Q400" i="18"/>
  <c r="P400" i="18"/>
  <c r="O400" i="18"/>
  <c r="Q357" i="18"/>
  <c r="P357" i="18"/>
  <c r="O357" i="18"/>
  <c r="Q301" i="18"/>
  <c r="O301" i="18"/>
  <c r="P301" i="18"/>
  <c r="Q246" i="18"/>
  <c r="P246" i="18"/>
  <c r="O246" i="18"/>
  <c r="Q189" i="18"/>
  <c r="O189" i="18"/>
  <c r="P189" i="18"/>
  <c r="Q130" i="18"/>
  <c r="P130" i="18"/>
  <c r="O130" i="18"/>
  <c r="Q75" i="18"/>
  <c r="P75" i="18"/>
  <c r="O75" i="18"/>
  <c r="Q18" i="18"/>
  <c r="P18" i="18"/>
  <c r="O18" i="18"/>
  <c r="Q954" i="18"/>
  <c r="P954" i="18"/>
  <c r="O954" i="18"/>
  <c r="Q938" i="18"/>
  <c r="O938" i="18"/>
  <c r="P938" i="18"/>
  <c r="Q922" i="18"/>
  <c r="O922" i="18"/>
  <c r="P922" i="18"/>
  <c r="Q906" i="18"/>
  <c r="P906" i="18"/>
  <c r="O906" i="18"/>
  <c r="Q890" i="18"/>
  <c r="P890" i="18"/>
  <c r="O890" i="18"/>
  <c r="Q874" i="18"/>
  <c r="O874" i="18"/>
  <c r="P874" i="18"/>
  <c r="Q858" i="18"/>
  <c r="O858" i="18"/>
  <c r="P858" i="18"/>
  <c r="Q842" i="18"/>
  <c r="P842" i="18"/>
  <c r="O842" i="18"/>
  <c r="Q826" i="18"/>
  <c r="P826" i="18"/>
  <c r="O826" i="18"/>
  <c r="Q810" i="18"/>
  <c r="O810" i="18"/>
  <c r="P810" i="18"/>
  <c r="Q794" i="18"/>
  <c r="O794" i="18"/>
  <c r="P794" i="18"/>
  <c r="Q778" i="18"/>
  <c r="P778" i="18"/>
  <c r="O778" i="18"/>
  <c r="Q762" i="18"/>
  <c r="P762" i="18"/>
  <c r="O762" i="18"/>
  <c r="Q746" i="18"/>
  <c r="O746" i="18"/>
  <c r="P746" i="18"/>
  <c r="Q730" i="18"/>
  <c r="O730" i="18"/>
  <c r="P730" i="18"/>
  <c r="Q714" i="18"/>
  <c r="P714" i="18"/>
  <c r="O714" i="18"/>
  <c r="Q698" i="18"/>
  <c r="P698" i="18"/>
  <c r="O698" i="18"/>
  <c r="Q682" i="18"/>
  <c r="O682" i="18"/>
  <c r="P682" i="18"/>
  <c r="Q666" i="18"/>
  <c r="O666" i="18"/>
  <c r="P666" i="18"/>
  <c r="Q650" i="18"/>
  <c r="P650" i="18"/>
  <c r="O650" i="18"/>
  <c r="Q634" i="18"/>
  <c r="P634" i="18"/>
  <c r="O634" i="18"/>
  <c r="Q618" i="18"/>
  <c r="O618" i="18"/>
  <c r="P618" i="18"/>
  <c r="Q602" i="18"/>
  <c r="O602" i="18"/>
  <c r="P602" i="18"/>
  <c r="Q586" i="18"/>
  <c r="P586" i="18"/>
  <c r="O586" i="18"/>
  <c r="Q570" i="18"/>
  <c r="P570" i="18"/>
  <c r="O570" i="18"/>
  <c r="Q554" i="18"/>
  <c r="O554" i="18"/>
  <c r="P554" i="18"/>
  <c r="Q538" i="18"/>
  <c r="O538" i="18"/>
  <c r="P538" i="18"/>
  <c r="Q521" i="18"/>
  <c r="P521" i="18"/>
  <c r="O521" i="18"/>
  <c r="Q500" i="18"/>
  <c r="P500" i="18"/>
  <c r="O500" i="18"/>
  <c r="Q478" i="18"/>
  <c r="P478" i="18"/>
  <c r="O478" i="18"/>
  <c r="Q457" i="18"/>
  <c r="P457" i="18"/>
  <c r="O457" i="18"/>
  <c r="Q436" i="18"/>
  <c r="P436" i="18"/>
  <c r="O436" i="18"/>
  <c r="Q404" i="18"/>
  <c r="P404" i="18"/>
  <c r="O404" i="18"/>
  <c r="Q372" i="18"/>
  <c r="P372" i="18"/>
  <c r="O372" i="18"/>
  <c r="Q337" i="18"/>
  <c r="P337" i="18"/>
  <c r="O337" i="18"/>
  <c r="Q294" i="18"/>
  <c r="P294" i="18"/>
  <c r="O294" i="18"/>
  <c r="Q251" i="18"/>
  <c r="P251" i="18"/>
  <c r="O251" i="18"/>
  <c r="Q209" i="18"/>
  <c r="P209" i="18"/>
  <c r="O209" i="18"/>
  <c r="Q166" i="18"/>
  <c r="P166" i="18"/>
  <c r="O166" i="18"/>
  <c r="Q123" i="18"/>
  <c r="P123" i="18"/>
  <c r="O123" i="18"/>
  <c r="Q81" i="18"/>
  <c r="P81" i="18"/>
  <c r="O81" i="18"/>
  <c r="Q38" i="18"/>
  <c r="P38" i="18"/>
  <c r="O38" i="18"/>
  <c r="Q519" i="18"/>
  <c r="P519" i="18"/>
  <c r="O519" i="18"/>
  <c r="Q503" i="18"/>
  <c r="P503" i="18"/>
  <c r="O503" i="18"/>
  <c r="Q487" i="18"/>
  <c r="P487" i="18"/>
  <c r="O487" i="18"/>
  <c r="Q471" i="18"/>
  <c r="P471" i="18"/>
  <c r="O471" i="18"/>
  <c r="Q455" i="18"/>
  <c r="P455" i="18"/>
  <c r="O455" i="18"/>
  <c r="Q439" i="18"/>
  <c r="P439" i="18"/>
  <c r="O439" i="18"/>
  <c r="Q423" i="18"/>
  <c r="P423" i="18"/>
  <c r="O423" i="18"/>
  <c r="Q407" i="18"/>
  <c r="P407" i="18"/>
  <c r="O407" i="18"/>
  <c r="Q391" i="18"/>
  <c r="P391" i="18"/>
  <c r="O391" i="18"/>
  <c r="Q375" i="18"/>
  <c r="P375" i="18"/>
  <c r="O375" i="18"/>
  <c r="Q359" i="18"/>
  <c r="P359" i="18"/>
  <c r="O359" i="18"/>
  <c r="O341" i="18"/>
  <c r="Q341" i="18"/>
  <c r="P341" i="18"/>
  <c r="Q319" i="18"/>
  <c r="O319" i="18"/>
  <c r="P319" i="18"/>
  <c r="Q298" i="18"/>
  <c r="O298" i="18"/>
  <c r="P298" i="18"/>
  <c r="O277" i="18"/>
  <c r="Q277" i="18"/>
  <c r="P277" i="18"/>
  <c r="Q255" i="18"/>
  <c r="O255" i="18"/>
  <c r="P255" i="18"/>
  <c r="Q234" i="18"/>
  <c r="O234" i="18"/>
  <c r="P234" i="18"/>
  <c r="O213" i="18"/>
  <c r="Q213" i="18"/>
  <c r="P213" i="18"/>
  <c r="Q191" i="18"/>
  <c r="O191" i="18"/>
  <c r="P191" i="18"/>
  <c r="Q170" i="18"/>
  <c r="O170" i="18"/>
  <c r="P170" i="18"/>
  <c r="Q149" i="18"/>
  <c r="O149" i="18"/>
  <c r="P149" i="18"/>
  <c r="Q127" i="18"/>
  <c r="O127" i="18"/>
  <c r="P127" i="18"/>
  <c r="Q106" i="18"/>
  <c r="O106" i="18"/>
  <c r="P106" i="18"/>
  <c r="Q85" i="18"/>
  <c r="O85" i="18"/>
  <c r="P85" i="18"/>
  <c r="Q63" i="18"/>
  <c r="P63" i="18"/>
  <c r="O63" i="18"/>
  <c r="Q42" i="18"/>
  <c r="P42" i="18"/>
  <c r="O42" i="18"/>
  <c r="Q21" i="18"/>
  <c r="O21" i="18"/>
  <c r="P21" i="18"/>
  <c r="Q426" i="18"/>
  <c r="O426" i="18"/>
  <c r="P426" i="18"/>
  <c r="Q410" i="18"/>
  <c r="O410" i="18"/>
  <c r="P410" i="18"/>
  <c r="Q394" i="18"/>
  <c r="P394" i="18"/>
  <c r="O394" i="18"/>
  <c r="Q378" i="18"/>
  <c r="P378" i="18"/>
  <c r="O378" i="18"/>
  <c r="Q362" i="18"/>
  <c r="O362" i="18"/>
  <c r="P362" i="18"/>
  <c r="Q345" i="18"/>
  <c r="O345" i="18"/>
  <c r="P345" i="18"/>
  <c r="Q323" i="18"/>
  <c r="P323" i="18"/>
  <c r="O323" i="18"/>
  <c r="Q302" i="18"/>
  <c r="O302" i="18"/>
  <c r="P302" i="18"/>
  <c r="Q281" i="18"/>
  <c r="O281" i="18"/>
  <c r="P281" i="18"/>
  <c r="Q259" i="18"/>
  <c r="P259" i="18"/>
  <c r="O259" i="18"/>
  <c r="Q238" i="18"/>
  <c r="O238" i="18"/>
  <c r="P238" i="18"/>
  <c r="Q217" i="18"/>
  <c r="O217" i="18"/>
  <c r="P217" i="18"/>
  <c r="Q195" i="18"/>
  <c r="P195" i="18"/>
  <c r="O195" i="18"/>
  <c r="Q174" i="18"/>
  <c r="O174" i="18"/>
  <c r="P174" i="18"/>
  <c r="Q153" i="18"/>
  <c r="O153" i="18"/>
  <c r="P153" i="18"/>
  <c r="Q131" i="18"/>
  <c r="P131" i="18"/>
  <c r="O131" i="18"/>
  <c r="Q110" i="18"/>
  <c r="O110" i="18"/>
  <c r="P110" i="18"/>
  <c r="Q89" i="18"/>
  <c r="O89" i="18"/>
  <c r="P89" i="18"/>
  <c r="Q67" i="18"/>
  <c r="P67" i="18"/>
  <c r="O67" i="18"/>
  <c r="Q46" i="18"/>
  <c r="P46" i="18"/>
  <c r="O46" i="18"/>
  <c r="Q25" i="18"/>
  <c r="P25" i="18"/>
  <c r="O25" i="18"/>
  <c r="Q340" i="18"/>
  <c r="P340" i="18"/>
  <c r="O340" i="18"/>
  <c r="Q324" i="18"/>
  <c r="P324" i="18"/>
  <c r="O324" i="18"/>
  <c r="Q308" i="18"/>
  <c r="P308" i="18"/>
  <c r="O308" i="18"/>
  <c r="Q292" i="18"/>
  <c r="P292" i="18"/>
  <c r="O292" i="18"/>
  <c r="Q276" i="18"/>
  <c r="P276" i="18"/>
  <c r="O276" i="18"/>
  <c r="Q260" i="18"/>
  <c r="P260" i="18"/>
  <c r="O260" i="18"/>
  <c r="Q244" i="18"/>
  <c r="P244" i="18"/>
  <c r="O244" i="18"/>
  <c r="Q228" i="18"/>
  <c r="P228" i="18"/>
  <c r="O228" i="18"/>
  <c r="Q212" i="18"/>
  <c r="P212" i="18"/>
  <c r="O212" i="18"/>
  <c r="Q196" i="18"/>
  <c r="P196" i="18"/>
  <c r="O196" i="18"/>
  <c r="Q180" i="18"/>
  <c r="P180" i="18"/>
  <c r="O180" i="18"/>
  <c r="Q164" i="18"/>
  <c r="P164" i="18"/>
  <c r="O164" i="18"/>
  <c r="P148" i="18"/>
  <c r="Q148" i="18"/>
  <c r="O148" i="18"/>
  <c r="Q132" i="18"/>
  <c r="P132" i="18"/>
  <c r="O132" i="18"/>
  <c r="Q116" i="18"/>
  <c r="P116" i="18"/>
  <c r="O116" i="18"/>
  <c r="Q100" i="18"/>
  <c r="P100" i="18"/>
  <c r="O100" i="18"/>
  <c r="P84" i="18"/>
  <c r="Q84" i="18"/>
  <c r="O84" i="18"/>
  <c r="Q68" i="18"/>
  <c r="P68" i="18"/>
  <c r="O68" i="18"/>
  <c r="L52" i="18"/>
  <c r="Q36" i="18"/>
  <c r="P36" i="18"/>
  <c r="O36" i="18"/>
  <c r="P20" i="18"/>
  <c r="Q20" i="18"/>
  <c r="O20" i="18"/>
  <c r="Q1346" i="18"/>
  <c r="P1346" i="18"/>
  <c r="O1346" i="18"/>
  <c r="Q1722" i="18"/>
  <c r="P1722" i="18"/>
  <c r="O1722" i="18"/>
  <c r="Q1962" i="18"/>
  <c r="P1962" i="18"/>
  <c r="O1962" i="18"/>
  <c r="Q2111" i="18"/>
  <c r="P2111" i="18"/>
  <c r="O2111" i="18"/>
  <c r="Q2233" i="18"/>
  <c r="P2233" i="18"/>
  <c r="O2233" i="18"/>
  <c r="Q1231" i="18"/>
  <c r="O1231" i="18"/>
  <c r="P1231" i="18"/>
  <c r="Q1666" i="18"/>
  <c r="P1666" i="18"/>
  <c r="O1666" i="18"/>
  <c r="Q1934" i="18"/>
  <c r="P1934" i="18"/>
  <c r="O1934" i="18"/>
  <c r="Q2083" i="18"/>
  <c r="P2083" i="18"/>
  <c r="O2083" i="18"/>
  <c r="Q2211" i="18"/>
  <c r="P2211" i="18"/>
  <c r="O2211" i="18"/>
  <c r="Q1019" i="18"/>
  <c r="P1019" i="18"/>
  <c r="O1019" i="18"/>
  <c r="Q1609" i="18"/>
  <c r="P1609" i="18"/>
  <c r="O1609" i="18"/>
  <c r="Q1906" i="18"/>
  <c r="P1906" i="18"/>
  <c r="O1906" i="18"/>
  <c r="Q2055" i="18"/>
  <c r="O2055" i="18"/>
  <c r="P2055" i="18"/>
  <c r="Q2190" i="18"/>
  <c r="P2190" i="18"/>
  <c r="O2190" i="18"/>
  <c r="Q2306" i="18"/>
  <c r="P2306" i="18"/>
  <c r="O2306" i="18"/>
  <c r="K2317" i="18" l="1"/>
  <c r="L17" i="18"/>
  <c r="O1810" i="18"/>
  <c r="Q1810" i="18"/>
  <c r="K2315" i="18"/>
  <c r="L1505" i="18"/>
  <c r="L13" i="18"/>
  <c r="M52" i="18"/>
  <c r="L2317" i="18" l="1"/>
  <c r="M17" i="18"/>
  <c r="L2315" i="18"/>
  <c r="M1505" i="18"/>
  <c r="M13" i="18"/>
  <c r="Q52" i="18"/>
  <c r="P52" i="18"/>
  <c r="O52" i="18"/>
  <c r="M2317" i="18" l="1"/>
  <c r="P17" i="18"/>
  <c r="Q17" i="18"/>
  <c r="O17" i="18"/>
  <c r="M2315" i="18"/>
  <c r="Q1505" i="18"/>
  <c r="P1505" i="18"/>
  <c r="O1505" i="18"/>
  <c r="Q13" i="18"/>
  <c r="P13" i="18"/>
  <c r="O13" i="18"/>
  <c r="O2317" i="18" l="1"/>
  <c r="P2317" i="18"/>
  <c r="Q2317" i="18"/>
  <c r="O2315" i="18"/>
  <c r="P2315" i="18"/>
  <c r="Q2315" i="18"/>
  <c r="J12" i="15"/>
  <c r="R14" i="18" l="1"/>
  <c r="R18" i="18"/>
  <c r="R22" i="18"/>
  <c r="R26" i="18"/>
  <c r="S26" i="18" s="1"/>
  <c r="R30" i="18"/>
  <c r="R34" i="18"/>
  <c r="R38" i="18"/>
  <c r="R42" i="18"/>
  <c r="S42" i="18" s="1"/>
  <c r="R46" i="18"/>
  <c r="R50" i="18"/>
  <c r="R54" i="18"/>
  <c r="R58" i="18"/>
  <c r="S58" i="18" s="1"/>
  <c r="R62" i="18"/>
  <c r="R66" i="18"/>
  <c r="R70" i="18"/>
  <c r="R74" i="18"/>
  <c r="S74" i="18" s="1"/>
  <c r="R78" i="18"/>
  <c r="R82" i="18"/>
  <c r="R86" i="18"/>
  <c r="R90" i="18"/>
  <c r="S90" i="18" s="1"/>
  <c r="R94" i="18"/>
  <c r="R98" i="18"/>
  <c r="R102" i="18"/>
  <c r="R106" i="18"/>
  <c r="S106" i="18" s="1"/>
  <c r="R110" i="18"/>
  <c r="R114" i="18"/>
  <c r="R118" i="18"/>
  <c r="R122" i="18"/>
  <c r="S122" i="18" s="1"/>
  <c r="R126" i="18"/>
  <c r="R15" i="18"/>
  <c r="R16" i="18"/>
  <c r="R20" i="18"/>
  <c r="S20" i="18" s="1"/>
  <c r="R24" i="18"/>
  <c r="R28" i="18"/>
  <c r="R32" i="18"/>
  <c r="R36" i="18"/>
  <c r="S36" i="18" s="1"/>
  <c r="R40" i="18"/>
  <c r="R44" i="18"/>
  <c r="R48" i="18"/>
  <c r="R52" i="18"/>
  <c r="S52" i="18" s="1"/>
  <c r="R56" i="18"/>
  <c r="R60" i="18"/>
  <c r="R64" i="18"/>
  <c r="R68" i="18"/>
  <c r="S68" i="18" s="1"/>
  <c r="R72" i="18"/>
  <c r="R76" i="18"/>
  <c r="R80" i="18"/>
  <c r="R84" i="18"/>
  <c r="S84" i="18" s="1"/>
  <c r="R88" i="18"/>
  <c r="R92" i="18"/>
  <c r="R96" i="18"/>
  <c r="R100" i="18"/>
  <c r="S100" i="18" s="1"/>
  <c r="R104" i="18"/>
  <c r="R108" i="18"/>
  <c r="R112" i="18"/>
  <c r="R116" i="18"/>
  <c r="S116" i="18" s="1"/>
  <c r="R120" i="18"/>
  <c r="R124" i="18"/>
  <c r="R128" i="18"/>
  <c r="R132" i="18"/>
  <c r="S132" i="18" s="1"/>
  <c r="R136" i="18"/>
  <c r="R140" i="18"/>
  <c r="R144" i="18"/>
  <c r="R148" i="18"/>
  <c r="S148" i="18" s="1"/>
  <c r="R152" i="18"/>
  <c r="R156" i="18"/>
  <c r="R160" i="18"/>
  <c r="R164" i="18"/>
  <c r="S164" i="18" s="1"/>
  <c r="R168" i="18"/>
  <c r="R172" i="18"/>
  <c r="R176" i="18"/>
  <c r="R180" i="18"/>
  <c r="S180" i="18" s="1"/>
  <c r="R184" i="18"/>
  <c r="R188" i="18"/>
  <c r="R192" i="18"/>
  <c r="R196" i="18"/>
  <c r="S196" i="18" s="1"/>
  <c r="R200" i="18"/>
  <c r="R204" i="18"/>
  <c r="R208" i="18"/>
  <c r="R212" i="18"/>
  <c r="S212" i="18" s="1"/>
  <c r="R216" i="18"/>
  <c r="R220" i="18"/>
  <c r="R224" i="18"/>
  <c r="R228" i="18"/>
  <c r="S228" i="18" s="1"/>
  <c r="R232" i="18"/>
  <c r="R236" i="18"/>
  <c r="R240" i="18"/>
  <c r="R244" i="18"/>
  <c r="S244" i="18" s="1"/>
  <c r="R248" i="18"/>
  <c r="R252" i="18"/>
  <c r="R256" i="18"/>
  <c r="R260" i="18"/>
  <c r="S260" i="18" s="1"/>
  <c r="R264" i="18"/>
  <c r="R268" i="18"/>
  <c r="R272" i="18"/>
  <c r="R276" i="18"/>
  <c r="S276" i="18" s="1"/>
  <c r="R280" i="18"/>
  <c r="R284" i="18"/>
  <c r="R288" i="18"/>
  <c r="R292" i="18"/>
  <c r="S292" i="18" s="1"/>
  <c r="R296" i="18"/>
  <c r="R300" i="18"/>
  <c r="R304" i="18"/>
  <c r="R308" i="18"/>
  <c r="S308" i="18" s="1"/>
  <c r="R312" i="18"/>
  <c r="R316" i="18"/>
  <c r="R320" i="18"/>
  <c r="R324" i="18"/>
  <c r="S324" i="18" s="1"/>
  <c r="R328" i="18"/>
  <c r="R332" i="18"/>
  <c r="R336" i="18"/>
  <c r="R340" i="18"/>
  <c r="S340" i="18" s="1"/>
  <c r="R344" i="18"/>
  <c r="R348" i="18"/>
  <c r="R352" i="18"/>
  <c r="R17" i="18"/>
  <c r="R25" i="18"/>
  <c r="R33" i="18"/>
  <c r="R41" i="18"/>
  <c r="R49" i="18"/>
  <c r="S49" i="18" s="1"/>
  <c r="R57" i="18"/>
  <c r="R65" i="18"/>
  <c r="R73" i="18"/>
  <c r="R81" i="18"/>
  <c r="S81" i="18" s="1"/>
  <c r="R89" i="18"/>
  <c r="R97" i="18"/>
  <c r="R105" i="18"/>
  <c r="R113" i="18"/>
  <c r="S113" i="18" s="1"/>
  <c r="R121" i="18"/>
  <c r="R129" i="18"/>
  <c r="R134" i="18"/>
  <c r="R139" i="18"/>
  <c r="S139" i="18" s="1"/>
  <c r="R145" i="18"/>
  <c r="R150" i="18"/>
  <c r="R155" i="18"/>
  <c r="R161" i="18"/>
  <c r="S161" i="18" s="1"/>
  <c r="R166" i="18"/>
  <c r="R171" i="18"/>
  <c r="R177" i="18"/>
  <c r="R182" i="18"/>
  <c r="S182" i="18" s="1"/>
  <c r="R187" i="18"/>
  <c r="R193" i="18"/>
  <c r="R198" i="18"/>
  <c r="R203" i="18"/>
  <c r="S203" i="18" s="1"/>
  <c r="R209" i="18"/>
  <c r="R214" i="18"/>
  <c r="R219" i="18"/>
  <c r="R225" i="18"/>
  <c r="S225" i="18" s="1"/>
  <c r="R230" i="18"/>
  <c r="R235" i="18"/>
  <c r="R241" i="18"/>
  <c r="R246" i="18"/>
  <c r="S246" i="18" s="1"/>
  <c r="R251" i="18"/>
  <c r="R257" i="18"/>
  <c r="R262" i="18"/>
  <c r="R267" i="18"/>
  <c r="S267" i="18" s="1"/>
  <c r="R273" i="18"/>
  <c r="R278" i="18"/>
  <c r="R283" i="18"/>
  <c r="R289" i="18"/>
  <c r="S289" i="18" s="1"/>
  <c r="R294" i="18"/>
  <c r="R299" i="18"/>
  <c r="R305" i="18"/>
  <c r="R310" i="18"/>
  <c r="S310" i="18" s="1"/>
  <c r="R315" i="18"/>
  <c r="R321" i="18"/>
  <c r="R326" i="18"/>
  <c r="R331" i="18"/>
  <c r="S331" i="18" s="1"/>
  <c r="R337" i="18"/>
  <c r="R342" i="18"/>
  <c r="R347" i="18"/>
  <c r="R353" i="18"/>
  <c r="S353" i="18" s="1"/>
  <c r="R357" i="18"/>
  <c r="R361" i="18"/>
  <c r="R365" i="18"/>
  <c r="R369" i="18"/>
  <c r="S369" i="18" s="1"/>
  <c r="R373" i="18"/>
  <c r="R19" i="18"/>
  <c r="R27" i="18"/>
  <c r="R35" i="18"/>
  <c r="S35" i="18" s="1"/>
  <c r="R43" i="18"/>
  <c r="R51" i="18"/>
  <c r="R59" i="18"/>
  <c r="R67" i="18"/>
  <c r="S67" i="18" s="1"/>
  <c r="R75" i="18"/>
  <c r="R83" i="18"/>
  <c r="R91" i="18"/>
  <c r="R99" i="18"/>
  <c r="S99" i="18" s="1"/>
  <c r="R107" i="18"/>
  <c r="R115" i="18"/>
  <c r="R123" i="18"/>
  <c r="R130" i="18"/>
  <c r="S130" i="18" s="1"/>
  <c r="R135" i="18"/>
  <c r="R141" i="18"/>
  <c r="R146" i="18"/>
  <c r="R151" i="18"/>
  <c r="S151" i="18" s="1"/>
  <c r="R157" i="18"/>
  <c r="R162" i="18"/>
  <c r="R167" i="18"/>
  <c r="R173" i="18"/>
  <c r="S173" i="18" s="1"/>
  <c r="R178" i="18"/>
  <c r="R183" i="18"/>
  <c r="R189" i="18"/>
  <c r="R194" i="18"/>
  <c r="S194" i="18" s="1"/>
  <c r="R199" i="18"/>
  <c r="R205" i="18"/>
  <c r="R210" i="18"/>
  <c r="R215" i="18"/>
  <c r="S215" i="18" s="1"/>
  <c r="R221" i="18"/>
  <c r="R226" i="18"/>
  <c r="R231" i="18"/>
  <c r="R237" i="18"/>
  <c r="S237" i="18" s="1"/>
  <c r="R242" i="18"/>
  <c r="R247" i="18"/>
  <c r="R253" i="18"/>
  <c r="R258" i="18"/>
  <c r="S258" i="18" s="1"/>
  <c r="R263" i="18"/>
  <c r="R269" i="18"/>
  <c r="R274" i="18"/>
  <c r="R279" i="18"/>
  <c r="S279" i="18" s="1"/>
  <c r="R285" i="18"/>
  <c r="R290" i="18"/>
  <c r="R295" i="18"/>
  <c r="R301" i="18"/>
  <c r="S301" i="18" s="1"/>
  <c r="R306" i="18"/>
  <c r="R311" i="18"/>
  <c r="R317" i="18"/>
  <c r="R322" i="18"/>
  <c r="S322" i="18" s="1"/>
  <c r="R327" i="18"/>
  <c r="R333" i="18"/>
  <c r="R338" i="18"/>
  <c r="R343" i="18"/>
  <c r="S343" i="18" s="1"/>
  <c r="R349" i="18"/>
  <c r="R354" i="18"/>
  <c r="R358" i="18"/>
  <c r="R362" i="18"/>
  <c r="S362" i="18" s="1"/>
  <c r="R366" i="18"/>
  <c r="R370" i="18"/>
  <c r="R374" i="18"/>
  <c r="R378" i="18"/>
  <c r="S378" i="18" s="1"/>
  <c r="R382" i="18"/>
  <c r="R386" i="18"/>
  <c r="R390" i="18"/>
  <c r="R394" i="18"/>
  <c r="S394" i="18" s="1"/>
  <c r="R398" i="18"/>
  <c r="R402" i="18"/>
  <c r="R406" i="18"/>
  <c r="R410" i="18"/>
  <c r="S410" i="18" s="1"/>
  <c r="R414" i="18"/>
  <c r="R418" i="18"/>
  <c r="R422" i="18"/>
  <c r="R426" i="18"/>
  <c r="S426" i="18" s="1"/>
  <c r="R430" i="18"/>
  <c r="R434" i="18"/>
  <c r="R438" i="18"/>
  <c r="R442" i="18"/>
  <c r="S442" i="18" s="1"/>
  <c r="R446" i="18"/>
  <c r="R450" i="18"/>
  <c r="R454" i="18"/>
  <c r="R458" i="18"/>
  <c r="S458" i="18" s="1"/>
  <c r="R462" i="18"/>
  <c r="R466" i="18"/>
  <c r="R21" i="18"/>
  <c r="R37" i="18"/>
  <c r="S37" i="18" s="1"/>
  <c r="R53" i="18"/>
  <c r="R69" i="18"/>
  <c r="R85" i="18"/>
  <c r="R101" i="18"/>
  <c r="S101" i="18" s="1"/>
  <c r="R117" i="18"/>
  <c r="R131" i="18"/>
  <c r="R142" i="18"/>
  <c r="R153" i="18"/>
  <c r="S153" i="18" s="1"/>
  <c r="R163" i="18"/>
  <c r="R174" i="18"/>
  <c r="R185" i="18"/>
  <c r="R195" i="18"/>
  <c r="S195" i="18" s="1"/>
  <c r="R206" i="18"/>
  <c r="R217" i="18"/>
  <c r="R227" i="18"/>
  <c r="R238" i="18"/>
  <c r="S238" i="18" s="1"/>
  <c r="R249" i="18"/>
  <c r="R259" i="18"/>
  <c r="R270" i="18"/>
  <c r="R281" i="18"/>
  <c r="S281" i="18" s="1"/>
  <c r="R291" i="18"/>
  <c r="R302" i="18"/>
  <c r="R313" i="18"/>
  <c r="R323" i="18"/>
  <c r="S323" i="18" s="1"/>
  <c r="R334" i="18"/>
  <c r="R345" i="18"/>
  <c r="R355" i="18"/>
  <c r="R363" i="18"/>
  <c r="S363" i="18" s="1"/>
  <c r="R371" i="18"/>
  <c r="R377" i="18"/>
  <c r="R383" i="18"/>
  <c r="R388" i="18"/>
  <c r="S388" i="18" s="1"/>
  <c r="R393" i="18"/>
  <c r="R399" i="18"/>
  <c r="R404" i="18"/>
  <c r="R409" i="18"/>
  <c r="S409" i="18" s="1"/>
  <c r="R415" i="18"/>
  <c r="R420" i="18"/>
  <c r="R425" i="18"/>
  <c r="R431" i="18"/>
  <c r="S431" i="18" s="1"/>
  <c r="R436" i="18"/>
  <c r="R441" i="18"/>
  <c r="R447" i="18"/>
  <c r="R452" i="18"/>
  <c r="S452" i="18" s="1"/>
  <c r="R457" i="18"/>
  <c r="R463" i="18"/>
  <c r="R468" i="18"/>
  <c r="R472" i="18"/>
  <c r="S472" i="18" s="1"/>
  <c r="R476" i="18"/>
  <c r="R480" i="18"/>
  <c r="R484" i="18"/>
  <c r="R488" i="18"/>
  <c r="S488" i="18" s="1"/>
  <c r="R492" i="18"/>
  <c r="R496" i="18"/>
  <c r="R500" i="18"/>
  <c r="R504" i="18"/>
  <c r="S504" i="18" s="1"/>
  <c r="R508" i="18"/>
  <c r="R512" i="18"/>
  <c r="R516" i="18"/>
  <c r="R520" i="18"/>
  <c r="S520" i="18" s="1"/>
  <c r="R524" i="18"/>
  <c r="R528" i="18"/>
  <c r="R532" i="18"/>
  <c r="R536" i="18"/>
  <c r="S536" i="18" s="1"/>
  <c r="R540" i="18"/>
  <c r="R544" i="18"/>
  <c r="R548" i="18"/>
  <c r="R552" i="18"/>
  <c r="S552" i="18" s="1"/>
  <c r="R556" i="18"/>
  <c r="R560" i="18"/>
  <c r="R564" i="18"/>
  <c r="R568" i="18"/>
  <c r="S568" i="18" s="1"/>
  <c r="R572" i="18"/>
  <c r="R576" i="18"/>
  <c r="R580" i="18"/>
  <c r="R584" i="18"/>
  <c r="S584" i="18" s="1"/>
  <c r="R588" i="18"/>
  <c r="R592" i="18"/>
  <c r="R596" i="18"/>
  <c r="R600" i="18"/>
  <c r="S600" i="18" s="1"/>
  <c r="R604" i="18"/>
  <c r="R608" i="18"/>
  <c r="R612" i="18"/>
  <c r="R23" i="18"/>
  <c r="S23" i="18" s="1"/>
  <c r="R39" i="18"/>
  <c r="R55" i="18"/>
  <c r="R71" i="18"/>
  <c r="R87" i="18"/>
  <c r="S87" i="18" s="1"/>
  <c r="R103" i="18"/>
  <c r="R119" i="18"/>
  <c r="R133" i="18"/>
  <c r="R143" i="18"/>
  <c r="S143" i="18" s="1"/>
  <c r="R154" i="18"/>
  <c r="R165" i="18"/>
  <c r="R175" i="18"/>
  <c r="R186" i="18"/>
  <c r="S186" i="18" s="1"/>
  <c r="R197" i="18"/>
  <c r="R207" i="18"/>
  <c r="R218" i="18"/>
  <c r="R229" i="18"/>
  <c r="S229" i="18" s="1"/>
  <c r="R239" i="18"/>
  <c r="R250" i="18"/>
  <c r="R261" i="18"/>
  <c r="R271" i="18"/>
  <c r="S271" i="18" s="1"/>
  <c r="R282" i="18"/>
  <c r="R293" i="18"/>
  <c r="R303" i="18"/>
  <c r="R314" i="18"/>
  <c r="S314" i="18" s="1"/>
  <c r="R325" i="18"/>
  <c r="R335" i="18"/>
  <c r="R346" i="18"/>
  <c r="R356" i="18"/>
  <c r="S356" i="18" s="1"/>
  <c r="R364" i="18"/>
  <c r="R372" i="18"/>
  <c r="R379" i="18"/>
  <c r="R384" i="18"/>
  <c r="S384" i="18" s="1"/>
  <c r="R389" i="18"/>
  <c r="R395" i="18"/>
  <c r="R400" i="18"/>
  <c r="R405" i="18"/>
  <c r="S405" i="18" s="1"/>
  <c r="R411" i="18"/>
  <c r="R416" i="18"/>
  <c r="R421" i="18"/>
  <c r="R427" i="18"/>
  <c r="S427" i="18" s="1"/>
  <c r="R432" i="18"/>
  <c r="R437" i="18"/>
  <c r="R443" i="18"/>
  <c r="R448" i="18"/>
  <c r="S448" i="18" s="1"/>
  <c r="R453" i="18"/>
  <c r="R459" i="18"/>
  <c r="R464" i="18"/>
  <c r="R469" i="18"/>
  <c r="S469" i="18" s="1"/>
  <c r="R473" i="18"/>
  <c r="R477" i="18"/>
  <c r="R481" i="18"/>
  <c r="R485" i="18"/>
  <c r="S485" i="18" s="1"/>
  <c r="R489" i="18"/>
  <c r="R493" i="18"/>
  <c r="R497" i="18"/>
  <c r="R501" i="18"/>
  <c r="S501" i="18" s="1"/>
  <c r="R505" i="18"/>
  <c r="R509" i="18"/>
  <c r="R513" i="18"/>
  <c r="R517" i="18"/>
  <c r="S517" i="18" s="1"/>
  <c r="R521" i="18"/>
  <c r="R525" i="18"/>
  <c r="R529" i="18"/>
  <c r="R533" i="18"/>
  <c r="S533" i="18" s="1"/>
  <c r="R537" i="18"/>
  <c r="R541" i="18"/>
  <c r="R545" i="18"/>
  <c r="R549" i="18"/>
  <c r="S549" i="18" s="1"/>
  <c r="R553" i="18"/>
  <c r="R557" i="18"/>
  <c r="R561" i="18"/>
  <c r="R565" i="18"/>
  <c r="S565" i="18" s="1"/>
  <c r="R569" i="18"/>
  <c r="R573" i="18"/>
  <c r="R577" i="18"/>
  <c r="R581" i="18"/>
  <c r="S581" i="18" s="1"/>
  <c r="R585" i="18"/>
  <c r="R589" i="18"/>
  <c r="R593" i="18"/>
  <c r="R597" i="18"/>
  <c r="S597" i="18" s="1"/>
  <c r="R601" i="18"/>
  <c r="R605" i="18"/>
  <c r="R609" i="18"/>
  <c r="R613" i="18"/>
  <c r="S613" i="18" s="1"/>
  <c r="R617" i="18"/>
  <c r="R621" i="18"/>
  <c r="R625" i="18"/>
  <c r="R629" i="18"/>
  <c r="S629" i="18" s="1"/>
  <c r="R633" i="18"/>
  <c r="R637" i="18"/>
  <c r="R641" i="18"/>
  <c r="R645" i="18"/>
  <c r="S645" i="18" s="1"/>
  <c r="R649" i="18"/>
  <c r="R653" i="18"/>
  <c r="R657" i="18"/>
  <c r="R661" i="18"/>
  <c r="S661" i="18" s="1"/>
  <c r="R665" i="18"/>
  <c r="R669" i="18"/>
  <c r="R673" i="18"/>
  <c r="R677" i="18"/>
  <c r="S677" i="18" s="1"/>
  <c r="R681" i="18"/>
  <c r="R685" i="18"/>
  <c r="R689" i="18"/>
  <c r="R693" i="18"/>
  <c r="S693" i="18" s="1"/>
  <c r="R697" i="18"/>
  <c r="R701" i="18"/>
  <c r="R29" i="18"/>
  <c r="R61" i="18"/>
  <c r="S61" i="18" s="1"/>
  <c r="R93" i="18"/>
  <c r="R125" i="18"/>
  <c r="R147" i="18"/>
  <c r="R169" i="18"/>
  <c r="S169" i="18" s="1"/>
  <c r="R190" i="18"/>
  <c r="R211" i="18"/>
  <c r="R233" i="18"/>
  <c r="R254" i="18"/>
  <c r="S254" i="18" s="1"/>
  <c r="R275" i="18"/>
  <c r="R297" i="18"/>
  <c r="R318" i="18"/>
  <c r="R339" i="18"/>
  <c r="S339" i="18" s="1"/>
  <c r="R359" i="18"/>
  <c r="R375" i="18"/>
  <c r="R385" i="18"/>
  <c r="R396" i="18"/>
  <c r="S396" i="18" s="1"/>
  <c r="R407" i="18"/>
  <c r="R417" i="18"/>
  <c r="R428" i="18"/>
  <c r="R439" i="18"/>
  <c r="S439" i="18" s="1"/>
  <c r="R449" i="18"/>
  <c r="R460" i="18"/>
  <c r="R470" i="18"/>
  <c r="R478" i="18"/>
  <c r="S478" i="18" s="1"/>
  <c r="R486" i="18"/>
  <c r="R494" i="18"/>
  <c r="R502" i="18"/>
  <c r="R510" i="18"/>
  <c r="S510" i="18" s="1"/>
  <c r="R518" i="18"/>
  <c r="R526" i="18"/>
  <c r="R534" i="18"/>
  <c r="R542" i="18"/>
  <c r="S542" i="18" s="1"/>
  <c r="R550" i="18"/>
  <c r="R558" i="18"/>
  <c r="R566" i="18"/>
  <c r="R574" i="18"/>
  <c r="S574" i="18" s="1"/>
  <c r="R582" i="18"/>
  <c r="R590" i="18"/>
  <c r="R598" i="18"/>
  <c r="R606" i="18"/>
  <c r="S606" i="18" s="1"/>
  <c r="R614" i="18"/>
  <c r="R619" i="18"/>
  <c r="R624" i="18"/>
  <c r="R630" i="18"/>
  <c r="S630" i="18" s="1"/>
  <c r="R635" i="18"/>
  <c r="R640" i="18"/>
  <c r="R646" i="18"/>
  <c r="R651" i="18"/>
  <c r="S651" i="18" s="1"/>
  <c r="R656" i="18"/>
  <c r="R662" i="18"/>
  <c r="R667" i="18"/>
  <c r="R672" i="18"/>
  <c r="S672" i="18" s="1"/>
  <c r="R678" i="18"/>
  <c r="R683" i="18"/>
  <c r="R688" i="18"/>
  <c r="R694" i="18"/>
  <c r="S694" i="18" s="1"/>
  <c r="R699" i="18"/>
  <c r="R31" i="18"/>
  <c r="R63" i="18"/>
  <c r="R95" i="18"/>
  <c r="S95" i="18" s="1"/>
  <c r="R127" i="18"/>
  <c r="R149" i="18"/>
  <c r="R170" i="18"/>
  <c r="R191" i="18"/>
  <c r="S191" i="18" s="1"/>
  <c r="R213" i="18"/>
  <c r="R234" i="18"/>
  <c r="R255" i="18"/>
  <c r="R277" i="18"/>
  <c r="S277" i="18" s="1"/>
  <c r="R298" i="18"/>
  <c r="R319" i="18"/>
  <c r="R341" i="18"/>
  <c r="R360" i="18"/>
  <c r="R376" i="18"/>
  <c r="R387" i="18"/>
  <c r="R397" i="18"/>
  <c r="R408" i="18"/>
  <c r="S408" i="18" s="1"/>
  <c r="R419" i="18"/>
  <c r="R429" i="18"/>
  <c r="R440" i="18"/>
  <c r="R451" i="18"/>
  <c r="S451" i="18" s="1"/>
  <c r="R461" i="18"/>
  <c r="R471" i="18"/>
  <c r="R479" i="18"/>
  <c r="R487" i="18"/>
  <c r="S487" i="18" s="1"/>
  <c r="R495" i="18"/>
  <c r="R503" i="18"/>
  <c r="R511" i="18"/>
  <c r="R519" i="18"/>
  <c r="S519" i="18" s="1"/>
  <c r="R527" i="18"/>
  <c r="R535" i="18"/>
  <c r="R543" i="18"/>
  <c r="R551" i="18"/>
  <c r="S551" i="18" s="1"/>
  <c r="R559" i="18"/>
  <c r="R567" i="18"/>
  <c r="R575" i="18"/>
  <c r="R583" i="18"/>
  <c r="S583" i="18" s="1"/>
  <c r="R591" i="18"/>
  <c r="R599" i="18"/>
  <c r="R607" i="18"/>
  <c r="R615" i="18"/>
  <c r="S615" i="18" s="1"/>
  <c r="R620" i="18"/>
  <c r="R626" i="18"/>
  <c r="R631" i="18"/>
  <c r="R636" i="18"/>
  <c r="S636" i="18" s="1"/>
  <c r="R642" i="18"/>
  <c r="R647" i="18"/>
  <c r="R652" i="18"/>
  <c r="R658" i="18"/>
  <c r="S658" i="18" s="1"/>
  <c r="R663" i="18"/>
  <c r="R668" i="18"/>
  <c r="R674" i="18"/>
  <c r="R679" i="18"/>
  <c r="S679" i="18" s="1"/>
  <c r="R684" i="18"/>
  <c r="R690" i="18"/>
  <c r="R695" i="18"/>
  <c r="R700" i="18"/>
  <c r="S700" i="18" s="1"/>
  <c r="R705" i="18"/>
  <c r="R709" i="18"/>
  <c r="R713" i="18"/>
  <c r="R717" i="18"/>
  <c r="S717" i="18" s="1"/>
  <c r="R721" i="18"/>
  <c r="R725" i="18"/>
  <c r="R729" i="18"/>
  <c r="R733" i="18"/>
  <c r="S733" i="18" s="1"/>
  <c r="R737" i="18"/>
  <c r="R741" i="18"/>
  <c r="R745" i="18"/>
  <c r="R749" i="18"/>
  <c r="S749" i="18" s="1"/>
  <c r="R753" i="18"/>
  <c r="R757" i="18"/>
  <c r="R761" i="18"/>
  <c r="R765" i="18"/>
  <c r="S765" i="18" s="1"/>
  <c r="R769" i="18"/>
  <c r="R773" i="18"/>
  <c r="R777" i="18"/>
  <c r="R781" i="18"/>
  <c r="S781" i="18" s="1"/>
  <c r="R785" i="18"/>
  <c r="R789" i="18"/>
  <c r="R793" i="18"/>
  <c r="R797" i="18"/>
  <c r="S797" i="18" s="1"/>
  <c r="R801" i="18"/>
  <c r="R805" i="18"/>
  <c r="R809" i="18"/>
  <c r="R813" i="18"/>
  <c r="S813" i="18" s="1"/>
  <c r="R817" i="18"/>
  <c r="R821" i="18"/>
  <c r="R825" i="18"/>
  <c r="R829" i="18"/>
  <c r="S829" i="18" s="1"/>
  <c r="R833" i="18"/>
  <c r="R837" i="18"/>
  <c r="R841" i="18"/>
  <c r="R845" i="18"/>
  <c r="S845" i="18" s="1"/>
  <c r="R849" i="18"/>
  <c r="R853" i="18"/>
  <c r="R857" i="18"/>
  <c r="R861" i="18"/>
  <c r="S861" i="18" s="1"/>
  <c r="R865" i="18"/>
  <c r="R869" i="18"/>
  <c r="R873" i="18"/>
  <c r="R877" i="18"/>
  <c r="S877" i="18" s="1"/>
  <c r="R881" i="18"/>
  <c r="R885" i="18"/>
  <c r="R889" i="18"/>
  <c r="R893" i="18"/>
  <c r="S893" i="18" s="1"/>
  <c r="R897" i="18"/>
  <c r="R901" i="18"/>
  <c r="R905" i="18"/>
  <c r="R909" i="18"/>
  <c r="S909" i="18" s="1"/>
  <c r="R913" i="18"/>
  <c r="R917" i="18"/>
  <c r="R921" i="18"/>
  <c r="R925" i="18"/>
  <c r="S925" i="18" s="1"/>
  <c r="R929" i="18"/>
  <c r="R933" i="18"/>
  <c r="R937" i="18"/>
  <c r="R941" i="18"/>
  <c r="S941" i="18" s="1"/>
  <c r="R945" i="18"/>
  <c r="R949" i="18"/>
  <c r="R953" i="18"/>
  <c r="R957" i="18"/>
  <c r="S957" i="18" s="1"/>
  <c r="R961" i="18"/>
  <c r="R965" i="18"/>
  <c r="R969" i="18"/>
  <c r="R973" i="18"/>
  <c r="S973" i="18" s="1"/>
  <c r="R977" i="18"/>
  <c r="R981" i="18"/>
  <c r="R985" i="18"/>
  <c r="R989" i="18"/>
  <c r="S989" i="18" s="1"/>
  <c r="R993" i="18"/>
  <c r="R997" i="18"/>
  <c r="R1001" i="18"/>
  <c r="R1005" i="18"/>
  <c r="S1005" i="18" s="1"/>
  <c r="R1009" i="18"/>
  <c r="R1013" i="18"/>
  <c r="R1017" i="18"/>
  <c r="R1021" i="18"/>
  <c r="S1021" i="18" s="1"/>
  <c r="R1025" i="18"/>
  <c r="R1029" i="18"/>
  <c r="R1033" i="18"/>
  <c r="R1037" i="18"/>
  <c r="S1037" i="18" s="1"/>
  <c r="R1041" i="18"/>
  <c r="R1045" i="18"/>
  <c r="R1049" i="18"/>
  <c r="R1053" i="18"/>
  <c r="S1053" i="18" s="1"/>
  <c r="R1057" i="18"/>
  <c r="R1061" i="18"/>
  <c r="R1065" i="18"/>
  <c r="R1069" i="18"/>
  <c r="S1069" i="18" s="1"/>
  <c r="R1073" i="18"/>
  <c r="R1077" i="18"/>
  <c r="R1081" i="18"/>
  <c r="R1085" i="18"/>
  <c r="S1085" i="18" s="1"/>
  <c r="R1089" i="18"/>
  <c r="R1093" i="18"/>
  <c r="R1097" i="18"/>
  <c r="R1101" i="18"/>
  <c r="S1101" i="18" s="1"/>
  <c r="R1105" i="18"/>
  <c r="R1109" i="18"/>
  <c r="R1113" i="18"/>
  <c r="R1117" i="18"/>
  <c r="S1117" i="18" s="1"/>
  <c r="R1121" i="18"/>
  <c r="R1125" i="18"/>
  <c r="R1129" i="18"/>
  <c r="R1133" i="18"/>
  <c r="S1133" i="18" s="1"/>
  <c r="R1137" i="18"/>
  <c r="R1141" i="18"/>
  <c r="R1145" i="18"/>
  <c r="R45" i="18"/>
  <c r="S45" i="18" s="1"/>
  <c r="R109" i="18"/>
  <c r="R158" i="18"/>
  <c r="R201" i="18"/>
  <c r="R243" i="18"/>
  <c r="S243" i="18" s="1"/>
  <c r="R286" i="18"/>
  <c r="R329" i="18"/>
  <c r="R367" i="18"/>
  <c r="R391" i="18"/>
  <c r="S391" i="18" s="1"/>
  <c r="R412" i="18"/>
  <c r="R433" i="18"/>
  <c r="R455" i="18"/>
  <c r="R474" i="18"/>
  <c r="S474" i="18" s="1"/>
  <c r="R490" i="18"/>
  <c r="R506" i="18"/>
  <c r="R522" i="18"/>
  <c r="R538" i="18"/>
  <c r="S538" i="18" s="1"/>
  <c r="R554" i="18"/>
  <c r="R570" i="18"/>
  <c r="R586" i="18"/>
  <c r="R602" i="18"/>
  <c r="S602" i="18" s="1"/>
  <c r="R616" i="18"/>
  <c r="R627" i="18"/>
  <c r="R638" i="18"/>
  <c r="R648" i="18"/>
  <c r="S648" i="18" s="1"/>
  <c r="R659" i="18"/>
  <c r="R670" i="18"/>
  <c r="R680" i="18"/>
  <c r="R691" i="18"/>
  <c r="S691" i="18" s="1"/>
  <c r="R702" i="18"/>
  <c r="R707" i="18"/>
  <c r="R712" i="18"/>
  <c r="R718" i="18"/>
  <c r="S718" i="18" s="1"/>
  <c r="R723" i="18"/>
  <c r="R728" i="18"/>
  <c r="R734" i="18"/>
  <c r="R739" i="18"/>
  <c r="S739" i="18" s="1"/>
  <c r="R744" i="18"/>
  <c r="R750" i="18"/>
  <c r="R755" i="18"/>
  <c r="R760" i="18"/>
  <c r="S760" i="18" s="1"/>
  <c r="R766" i="18"/>
  <c r="R771" i="18"/>
  <c r="R776" i="18"/>
  <c r="R782" i="18"/>
  <c r="S782" i="18" s="1"/>
  <c r="R787" i="18"/>
  <c r="R792" i="18"/>
  <c r="R798" i="18"/>
  <c r="R803" i="18"/>
  <c r="S803" i="18" s="1"/>
  <c r="R808" i="18"/>
  <c r="R814" i="18"/>
  <c r="R819" i="18"/>
  <c r="R824" i="18"/>
  <c r="S824" i="18" s="1"/>
  <c r="R830" i="18"/>
  <c r="R835" i="18"/>
  <c r="R840" i="18"/>
  <c r="R846" i="18"/>
  <c r="S846" i="18" s="1"/>
  <c r="R851" i="18"/>
  <c r="R856" i="18"/>
  <c r="R862" i="18"/>
  <c r="R867" i="18"/>
  <c r="S867" i="18" s="1"/>
  <c r="R872" i="18"/>
  <c r="R878" i="18"/>
  <c r="R883" i="18"/>
  <c r="R888" i="18"/>
  <c r="S888" i="18" s="1"/>
  <c r="R894" i="18"/>
  <c r="R899" i="18"/>
  <c r="R904" i="18"/>
  <c r="R910" i="18"/>
  <c r="S910" i="18" s="1"/>
  <c r="R915" i="18"/>
  <c r="R920" i="18"/>
  <c r="R926" i="18"/>
  <c r="R931" i="18"/>
  <c r="S931" i="18" s="1"/>
  <c r="R936" i="18"/>
  <c r="R942" i="18"/>
  <c r="R947" i="18"/>
  <c r="R952" i="18"/>
  <c r="S952" i="18" s="1"/>
  <c r="R958" i="18"/>
  <c r="R963" i="18"/>
  <c r="R968" i="18"/>
  <c r="R974" i="18"/>
  <c r="S974" i="18" s="1"/>
  <c r="R979" i="18"/>
  <c r="R984" i="18"/>
  <c r="R990" i="18"/>
  <c r="R995" i="18"/>
  <c r="S995" i="18" s="1"/>
  <c r="R1000" i="18"/>
  <c r="R1006" i="18"/>
  <c r="R1011" i="18"/>
  <c r="R1016" i="18"/>
  <c r="S1016" i="18" s="1"/>
  <c r="R1022" i="18"/>
  <c r="R1027" i="18"/>
  <c r="R1032" i="18"/>
  <c r="R1038" i="18"/>
  <c r="S1038" i="18" s="1"/>
  <c r="R1043" i="18"/>
  <c r="R1048" i="18"/>
  <c r="R1054" i="18"/>
  <c r="R1059" i="18"/>
  <c r="S1059" i="18" s="1"/>
  <c r="R1064" i="18"/>
  <c r="R1070" i="18"/>
  <c r="R1075" i="18"/>
  <c r="R1080" i="18"/>
  <c r="S1080" i="18" s="1"/>
  <c r="R1086" i="18"/>
  <c r="R1091" i="18"/>
  <c r="R1096" i="18"/>
  <c r="R1102" i="18"/>
  <c r="S1102" i="18" s="1"/>
  <c r="R1107" i="18"/>
  <c r="R1112" i="18"/>
  <c r="R1118" i="18"/>
  <c r="R1123" i="18"/>
  <c r="S1123" i="18" s="1"/>
  <c r="R1128" i="18"/>
  <c r="R1134" i="18"/>
  <c r="R1139" i="18"/>
  <c r="R1144" i="18"/>
  <c r="S1144" i="18" s="1"/>
  <c r="R1149" i="18"/>
  <c r="R1153" i="18"/>
  <c r="R1157" i="18"/>
  <c r="R1161" i="18"/>
  <c r="S1161" i="18" s="1"/>
  <c r="R1165" i="18"/>
  <c r="R1169" i="18"/>
  <c r="R1173" i="18"/>
  <c r="R1177" i="18"/>
  <c r="S1177" i="18" s="1"/>
  <c r="R1181" i="18"/>
  <c r="R1185" i="18"/>
  <c r="R1189" i="18"/>
  <c r="R1193" i="18"/>
  <c r="S1193" i="18" s="1"/>
  <c r="R1197" i="18"/>
  <c r="R1201" i="18"/>
  <c r="R1205" i="18"/>
  <c r="R1209" i="18"/>
  <c r="S1209" i="18" s="1"/>
  <c r="R1213" i="18"/>
  <c r="R1217" i="18"/>
  <c r="R1221" i="18"/>
  <c r="R1225" i="18"/>
  <c r="S1225" i="18" s="1"/>
  <c r="R1229" i="18"/>
  <c r="R1233" i="18"/>
  <c r="R1237" i="18"/>
  <c r="R1241" i="18"/>
  <c r="S1241" i="18" s="1"/>
  <c r="R1245" i="18"/>
  <c r="R1249" i="18"/>
  <c r="R1253" i="18"/>
  <c r="R1257" i="18"/>
  <c r="S1257" i="18" s="1"/>
  <c r="R1261" i="18"/>
  <c r="R1265" i="18"/>
  <c r="R1269" i="18"/>
  <c r="R1273" i="18"/>
  <c r="S1273" i="18" s="1"/>
  <c r="R1277" i="18"/>
  <c r="R1281" i="18"/>
  <c r="R1285" i="18"/>
  <c r="R1289" i="18"/>
  <c r="S1289" i="18" s="1"/>
  <c r="R1293" i="18"/>
  <c r="R1297" i="18"/>
  <c r="R1301" i="18"/>
  <c r="R1305" i="18"/>
  <c r="S1305" i="18" s="1"/>
  <c r="R1309" i="18"/>
  <c r="R1313" i="18"/>
  <c r="R1317" i="18"/>
  <c r="R1321" i="18"/>
  <c r="S1321" i="18" s="1"/>
  <c r="R1325" i="18"/>
  <c r="R1329" i="18"/>
  <c r="R1333" i="18"/>
  <c r="R1337" i="18"/>
  <c r="S1337" i="18" s="1"/>
  <c r="R1341" i="18"/>
  <c r="R1345" i="18"/>
  <c r="R1349" i="18"/>
  <c r="R1353" i="18"/>
  <c r="S1353" i="18" s="1"/>
  <c r="R1357" i="18"/>
  <c r="R1361" i="18"/>
  <c r="R1365" i="18"/>
  <c r="R1369" i="18"/>
  <c r="S1369" i="18" s="1"/>
  <c r="R1373" i="18"/>
  <c r="R47" i="18"/>
  <c r="R111" i="18"/>
  <c r="R159" i="18"/>
  <c r="S159" i="18" s="1"/>
  <c r="R202" i="18"/>
  <c r="R245" i="18"/>
  <c r="R287" i="18"/>
  <c r="R330" i="18"/>
  <c r="S330" i="18" s="1"/>
  <c r="R368" i="18"/>
  <c r="R392" i="18"/>
  <c r="R413" i="18"/>
  <c r="R435" i="18"/>
  <c r="S435" i="18" s="1"/>
  <c r="R456" i="18"/>
  <c r="R475" i="18"/>
  <c r="R491" i="18"/>
  <c r="R507" i="18"/>
  <c r="S507" i="18" s="1"/>
  <c r="R523" i="18"/>
  <c r="R539" i="18"/>
  <c r="R555" i="18"/>
  <c r="R571" i="18"/>
  <c r="S571" i="18" s="1"/>
  <c r="R587" i="18"/>
  <c r="R603" i="18"/>
  <c r="R618" i="18"/>
  <c r="R628" i="18"/>
  <c r="S628" i="18" s="1"/>
  <c r="R639" i="18"/>
  <c r="R650" i="18"/>
  <c r="R660" i="18"/>
  <c r="R671" i="18"/>
  <c r="S671" i="18" s="1"/>
  <c r="R682" i="18"/>
  <c r="R692" i="18"/>
  <c r="R703" i="18"/>
  <c r="R708" i="18"/>
  <c r="S708" i="18" s="1"/>
  <c r="R714" i="18"/>
  <c r="R719" i="18"/>
  <c r="R724" i="18"/>
  <c r="R730" i="18"/>
  <c r="S730" i="18" s="1"/>
  <c r="R735" i="18"/>
  <c r="R740" i="18"/>
  <c r="R746" i="18"/>
  <c r="R751" i="18"/>
  <c r="S751" i="18" s="1"/>
  <c r="R756" i="18"/>
  <c r="R762" i="18"/>
  <c r="R767" i="18"/>
  <c r="R772" i="18"/>
  <c r="S772" i="18" s="1"/>
  <c r="R778" i="18"/>
  <c r="R783" i="18"/>
  <c r="R788" i="18"/>
  <c r="R794" i="18"/>
  <c r="S794" i="18" s="1"/>
  <c r="R799" i="18"/>
  <c r="R804" i="18"/>
  <c r="R810" i="18"/>
  <c r="R815" i="18"/>
  <c r="S815" i="18" s="1"/>
  <c r="R820" i="18"/>
  <c r="R826" i="18"/>
  <c r="R831" i="18"/>
  <c r="R836" i="18"/>
  <c r="S836" i="18" s="1"/>
  <c r="R842" i="18"/>
  <c r="R847" i="18"/>
  <c r="R852" i="18"/>
  <c r="R858" i="18"/>
  <c r="S858" i="18" s="1"/>
  <c r="R863" i="18"/>
  <c r="R868" i="18"/>
  <c r="R874" i="18"/>
  <c r="R879" i="18"/>
  <c r="S879" i="18" s="1"/>
  <c r="R884" i="18"/>
  <c r="R890" i="18"/>
  <c r="R895" i="18"/>
  <c r="R900" i="18"/>
  <c r="S900" i="18" s="1"/>
  <c r="R906" i="18"/>
  <c r="R911" i="18"/>
  <c r="R916" i="18"/>
  <c r="R922" i="18"/>
  <c r="S922" i="18" s="1"/>
  <c r="R927" i="18"/>
  <c r="R932" i="18"/>
  <c r="R938" i="18"/>
  <c r="R943" i="18"/>
  <c r="S943" i="18" s="1"/>
  <c r="R948" i="18"/>
  <c r="R954" i="18"/>
  <c r="R959" i="18"/>
  <c r="R964" i="18"/>
  <c r="S964" i="18" s="1"/>
  <c r="R970" i="18"/>
  <c r="R975" i="18"/>
  <c r="R980" i="18"/>
  <c r="R986" i="18"/>
  <c r="S986" i="18" s="1"/>
  <c r="R991" i="18"/>
  <c r="R996" i="18"/>
  <c r="R1002" i="18"/>
  <c r="R1007" i="18"/>
  <c r="S1007" i="18" s="1"/>
  <c r="R1012" i="18"/>
  <c r="R1018" i="18"/>
  <c r="R1023" i="18"/>
  <c r="R1028" i="18"/>
  <c r="S1028" i="18" s="1"/>
  <c r="R1034" i="18"/>
  <c r="R1039" i="18"/>
  <c r="R1044" i="18"/>
  <c r="R1050" i="18"/>
  <c r="S1050" i="18" s="1"/>
  <c r="R1055" i="18"/>
  <c r="R1060" i="18"/>
  <c r="R1066" i="18"/>
  <c r="R1071" i="18"/>
  <c r="S1071" i="18" s="1"/>
  <c r="R1076" i="18"/>
  <c r="R1082" i="18"/>
  <c r="R1087" i="18"/>
  <c r="R77" i="18"/>
  <c r="S77" i="18" s="1"/>
  <c r="R179" i="18"/>
  <c r="R265" i="18"/>
  <c r="R350" i="18"/>
  <c r="R401" i="18"/>
  <c r="S401" i="18" s="1"/>
  <c r="R444" i="18"/>
  <c r="R482" i="18"/>
  <c r="R514" i="18"/>
  <c r="R546" i="18"/>
  <c r="S546" i="18" s="1"/>
  <c r="R578" i="18"/>
  <c r="R610" i="18"/>
  <c r="R632" i="18"/>
  <c r="R654" i="18"/>
  <c r="S654" i="18" s="1"/>
  <c r="R675" i="18"/>
  <c r="R696" i="18"/>
  <c r="R710" i="18"/>
  <c r="R720" i="18"/>
  <c r="S720" i="18" s="1"/>
  <c r="R731" i="18"/>
  <c r="R742" i="18"/>
  <c r="R752" i="18"/>
  <c r="R763" i="18"/>
  <c r="S763" i="18" s="1"/>
  <c r="R774" i="18"/>
  <c r="R784" i="18"/>
  <c r="R795" i="18"/>
  <c r="R806" i="18"/>
  <c r="S806" i="18" s="1"/>
  <c r="R816" i="18"/>
  <c r="R827" i="18"/>
  <c r="R838" i="18"/>
  <c r="R848" i="18"/>
  <c r="S848" i="18" s="1"/>
  <c r="R859" i="18"/>
  <c r="R870" i="18"/>
  <c r="R880" i="18"/>
  <c r="R891" i="18"/>
  <c r="S891" i="18" s="1"/>
  <c r="R902" i="18"/>
  <c r="R912" i="18"/>
  <c r="R923" i="18"/>
  <c r="R934" i="18"/>
  <c r="S934" i="18" s="1"/>
  <c r="R944" i="18"/>
  <c r="R955" i="18"/>
  <c r="R966" i="18"/>
  <c r="R976" i="18"/>
  <c r="S976" i="18" s="1"/>
  <c r="R987" i="18"/>
  <c r="R998" i="18"/>
  <c r="R1008" i="18"/>
  <c r="R1019" i="18"/>
  <c r="S1019" i="18" s="1"/>
  <c r="R1030" i="18"/>
  <c r="R1040" i="18"/>
  <c r="R1051" i="18"/>
  <c r="R1062" i="18"/>
  <c r="S1062" i="18" s="1"/>
  <c r="R1072" i="18"/>
  <c r="R1083" i="18"/>
  <c r="R1092" i="18"/>
  <c r="R1099" i="18"/>
  <c r="S1099" i="18" s="1"/>
  <c r="R1106" i="18"/>
  <c r="R1114" i="18"/>
  <c r="R1120" i="18"/>
  <c r="R1127" i="18"/>
  <c r="S1127" i="18" s="1"/>
  <c r="R1135" i="18"/>
  <c r="R1142" i="18"/>
  <c r="R1148" i="18"/>
  <c r="R1154" i="18"/>
  <c r="S1154" i="18" s="1"/>
  <c r="R1159" i="18"/>
  <c r="R1164" i="18"/>
  <c r="R1170" i="18"/>
  <c r="R1175" i="18"/>
  <c r="S1175" i="18" s="1"/>
  <c r="R1180" i="18"/>
  <c r="R1186" i="18"/>
  <c r="R1191" i="18"/>
  <c r="R1196" i="18"/>
  <c r="S1196" i="18" s="1"/>
  <c r="R1202" i="18"/>
  <c r="R1207" i="18"/>
  <c r="R1212" i="18"/>
  <c r="R1218" i="18"/>
  <c r="S1218" i="18" s="1"/>
  <c r="R1223" i="18"/>
  <c r="R1228" i="18"/>
  <c r="R1234" i="18"/>
  <c r="R1239" i="18"/>
  <c r="S1239" i="18" s="1"/>
  <c r="R1244" i="18"/>
  <c r="R1250" i="18"/>
  <c r="R1255" i="18"/>
  <c r="R1260" i="18"/>
  <c r="S1260" i="18" s="1"/>
  <c r="R1266" i="18"/>
  <c r="R1271" i="18"/>
  <c r="R1276" i="18"/>
  <c r="R1282" i="18"/>
  <c r="S1282" i="18" s="1"/>
  <c r="R1287" i="18"/>
  <c r="R1292" i="18"/>
  <c r="R1298" i="18"/>
  <c r="R1303" i="18"/>
  <c r="S1303" i="18" s="1"/>
  <c r="R1308" i="18"/>
  <c r="R1314" i="18"/>
  <c r="R1319" i="18"/>
  <c r="R1324" i="18"/>
  <c r="S1324" i="18" s="1"/>
  <c r="R1330" i="18"/>
  <c r="R1335" i="18"/>
  <c r="R1340" i="18"/>
  <c r="R1346" i="18"/>
  <c r="S1346" i="18" s="1"/>
  <c r="R1351" i="18"/>
  <c r="R1356" i="18"/>
  <c r="R1362" i="18"/>
  <c r="S1362" i="18" s="1"/>
  <c r="R1367" i="18"/>
  <c r="S1367" i="18" s="1"/>
  <c r="R1372" i="18"/>
  <c r="R1377" i="18"/>
  <c r="R1381" i="18"/>
  <c r="S1381" i="18" s="1"/>
  <c r="R1385" i="18"/>
  <c r="S1385" i="18" s="1"/>
  <c r="R1389" i="18"/>
  <c r="R1393" i="18"/>
  <c r="R1397" i="18"/>
  <c r="R1401" i="18"/>
  <c r="S1401" i="18" s="1"/>
  <c r="R1405" i="18"/>
  <c r="R1409" i="18"/>
  <c r="R1413" i="18"/>
  <c r="R1417" i="18"/>
  <c r="S1417" i="18" s="1"/>
  <c r="R1421" i="18"/>
  <c r="R1425" i="18"/>
  <c r="R1429" i="18"/>
  <c r="S1429" i="18" s="1"/>
  <c r="R1433" i="18"/>
  <c r="S1433" i="18" s="1"/>
  <c r="R1437" i="18"/>
  <c r="R1441" i="18"/>
  <c r="R1445" i="18"/>
  <c r="R1449" i="18"/>
  <c r="S1449" i="18" s="1"/>
  <c r="R1453" i="18"/>
  <c r="R1457" i="18"/>
  <c r="R1461" i="18"/>
  <c r="R1465" i="18"/>
  <c r="S1465" i="18" s="1"/>
  <c r="R1469" i="18"/>
  <c r="R1473" i="18"/>
  <c r="R1477" i="18"/>
  <c r="S1477" i="18" s="1"/>
  <c r="R1481" i="18"/>
  <c r="S1481" i="18" s="1"/>
  <c r="R1485" i="18"/>
  <c r="R1489" i="18"/>
  <c r="R1493" i="18"/>
  <c r="S1493" i="18" s="1"/>
  <c r="R1497" i="18"/>
  <c r="S1497" i="18" s="1"/>
  <c r="R1501" i="18"/>
  <c r="R1505" i="18"/>
  <c r="R1509" i="18"/>
  <c r="R1513" i="18"/>
  <c r="S1513" i="18" s="1"/>
  <c r="R1517" i="18"/>
  <c r="R1521" i="18"/>
  <c r="R1525" i="18"/>
  <c r="S1525" i="18" s="1"/>
  <c r="R1529" i="18"/>
  <c r="S1529" i="18" s="1"/>
  <c r="R1533" i="18"/>
  <c r="R1537" i="18"/>
  <c r="R1541" i="18"/>
  <c r="R1545" i="18"/>
  <c r="S1545" i="18" s="1"/>
  <c r="R1549" i="18"/>
  <c r="R1553" i="18"/>
  <c r="R1557" i="18"/>
  <c r="R1561" i="18"/>
  <c r="S1561" i="18" s="1"/>
  <c r="R1565" i="18"/>
  <c r="R1569" i="18"/>
  <c r="R1573" i="18"/>
  <c r="R1577" i="18"/>
  <c r="S1577" i="18" s="1"/>
  <c r="R1581" i="18"/>
  <c r="R1585" i="18"/>
  <c r="R1589" i="18"/>
  <c r="S1589" i="18" s="1"/>
  <c r="R1593" i="18"/>
  <c r="S1593" i="18" s="1"/>
  <c r="R1597" i="18"/>
  <c r="R1601" i="18"/>
  <c r="R1605" i="18"/>
  <c r="S1605" i="18" s="1"/>
  <c r="R1609" i="18"/>
  <c r="S1609" i="18" s="1"/>
  <c r="R1613" i="18"/>
  <c r="R1617" i="18"/>
  <c r="R1621" i="18"/>
  <c r="R1625" i="18"/>
  <c r="S1625" i="18" s="1"/>
  <c r="R1629" i="18"/>
  <c r="R1633" i="18"/>
  <c r="R1637" i="18"/>
  <c r="R1641" i="18"/>
  <c r="S1641" i="18" s="1"/>
  <c r="R1645" i="18"/>
  <c r="R1649" i="18"/>
  <c r="R1653" i="18"/>
  <c r="R1657" i="18"/>
  <c r="S1657" i="18" s="1"/>
  <c r="R1661" i="18"/>
  <c r="R1665" i="18"/>
  <c r="R1669" i="18"/>
  <c r="R1673" i="18"/>
  <c r="S1673" i="18" s="1"/>
  <c r="R1677" i="18"/>
  <c r="R1681" i="18"/>
  <c r="R1685" i="18"/>
  <c r="R1689" i="18"/>
  <c r="S1689" i="18" s="1"/>
  <c r="R1693" i="18"/>
  <c r="R1697" i="18"/>
  <c r="R1701" i="18"/>
  <c r="S1701" i="18" s="1"/>
  <c r="R1705" i="18"/>
  <c r="S1705" i="18" s="1"/>
  <c r="R1709" i="18"/>
  <c r="R1713" i="18"/>
  <c r="R1717" i="18"/>
  <c r="S1717" i="18" s="1"/>
  <c r="R1721" i="18"/>
  <c r="S1721" i="18" s="1"/>
  <c r="R1725" i="18"/>
  <c r="R1729" i="18"/>
  <c r="R1733" i="18"/>
  <c r="R1737" i="18"/>
  <c r="S1737" i="18" s="1"/>
  <c r="R1741" i="18"/>
  <c r="R1745" i="18"/>
  <c r="R1749" i="18"/>
  <c r="R1753" i="18"/>
  <c r="S1753" i="18" s="1"/>
  <c r="R1757" i="18"/>
  <c r="R1761" i="18"/>
  <c r="R1765" i="18"/>
  <c r="R1769" i="18"/>
  <c r="S1769" i="18" s="1"/>
  <c r="R1773" i="18"/>
  <c r="R1777" i="18"/>
  <c r="R1781" i="18"/>
  <c r="S1781" i="18" s="1"/>
  <c r="R1785" i="18"/>
  <c r="S1785" i="18" s="1"/>
  <c r="R1789" i="18"/>
  <c r="R1793" i="18"/>
  <c r="R1797" i="18"/>
  <c r="R1801" i="18"/>
  <c r="S1801" i="18" s="1"/>
  <c r="R1805" i="18"/>
  <c r="R1809" i="18"/>
  <c r="R1813" i="18"/>
  <c r="S1813" i="18" s="1"/>
  <c r="R1817" i="18"/>
  <c r="S1817" i="18" s="1"/>
  <c r="R1821" i="18"/>
  <c r="R1825" i="18"/>
  <c r="R1829" i="18"/>
  <c r="S1829" i="18" s="1"/>
  <c r="R1833" i="18"/>
  <c r="S1833" i="18" s="1"/>
  <c r="R1837" i="18"/>
  <c r="R1841" i="18"/>
  <c r="R1845" i="18"/>
  <c r="R1849" i="18"/>
  <c r="S1849" i="18" s="1"/>
  <c r="R1853" i="18"/>
  <c r="R1857" i="18"/>
  <c r="R1861" i="18"/>
  <c r="S1861" i="18" s="1"/>
  <c r="R1865" i="18"/>
  <c r="S1865" i="18" s="1"/>
  <c r="R1869" i="18"/>
  <c r="R1873" i="18"/>
  <c r="R1877" i="18"/>
  <c r="R1881" i="18"/>
  <c r="S1881" i="18" s="1"/>
  <c r="R1885" i="18"/>
  <c r="R1889" i="18"/>
  <c r="R1893" i="18"/>
  <c r="S1893" i="18" s="1"/>
  <c r="R1897" i="18"/>
  <c r="S1897" i="18" s="1"/>
  <c r="R1901" i="18"/>
  <c r="R1905" i="18"/>
  <c r="R1909" i="18"/>
  <c r="S1909" i="18" s="1"/>
  <c r="R1913" i="18"/>
  <c r="R1917" i="18"/>
  <c r="R1921" i="18"/>
  <c r="R1925" i="18"/>
  <c r="R1929" i="18"/>
  <c r="S1929" i="18" s="1"/>
  <c r="R1933" i="18"/>
  <c r="R1937" i="18"/>
  <c r="R1941" i="18"/>
  <c r="R1945" i="18"/>
  <c r="S1945" i="18" s="1"/>
  <c r="R1949" i="18"/>
  <c r="R1953" i="18"/>
  <c r="R1957" i="18"/>
  <c r="S1957" i="18" s="1"/>
  <c r="R1961" i="18"/>
  <c r="S1961" i="18" s="1"/>
  <c r="R1965" i="18"/>
  <c r="R1969" i="18"/>
  <c r="R1973" i="18"/>
  <c r="S1973" i="18" s="1"/>
  <c r="R1977" i="18"/>
  <c r="S1977" i="18" s="1"/>
  <c r="R1981" i="18"/>
  <c r="R1985" i="18"/>
  <c r="R1989" i="18"/>
  <c r="R1993" i="18"/>
  <c r="S1993" i="18" s="1"/>
  <c r="R1997" i="18"/>
  <c r="R2001" i="18"/>
  <c r="R2005" i="18"/>
  <c r="S2005" i="18" s="1"/>
  <c r="R2009" i="18"/>
  <c r="S2009" i="18" s="1"/>
  <c r="R2013" i="18"/>
  <c r="R2017" i="18"/>
  <c r="R2021" i="18"/>
  <c r="S2021" i="18" s="1"/>
  <c r="R2025" i="18"/>
  <c r="S2025" i="18" s="1"/>
  <c r="R2029" i="18"/>
  <c r="R2033" i="18"/>
  <c r="R2037" i="18"/>
  <c r="S2037" i="18" s="1"/>
  <c r="R2041" i="18"/>
  <c r="S2041" i="18" s="1"/>
  <c r="R2045" i="18"/>
  <c r="R2049" i="18"/>
  <c r="R2053" i="18"/>
  <c r="R2057" i="18"/>
  <c r="S2057" i="18" s="1"/>
  <c r="R2061" i="18"/>
  <c r="R2065" i="18"/>
  <c r="R2069" i="18"/>
  <c r="S2069" i="18" s="1"/>
  <c r="R2073" i="18"/>
  <c r="S2073" i="18" s="1"/>
  <c r="R2077" i="18"/>
  <c r="R2081" i="18"/>
  <c r="R2085" i="18"/>
  <c r="S2085" i="18" s="1"/>
  <c r="R2089" i="18"/>
  <c r="S2089" i="18" s="1"/>
  <c r="R2093" i="18"/>
  <c r="R2097" i="18"/>
  <c r="R2101" i="18"/>
  <c r="S2101" i="18" s="1"/>
  <c r="R2105" i="18"/>
  <c r="S2105" i="18" s="1"/>
  <c r="R2109" i="18"/>
  <c r="R2113" i="18"/>
  <c r="R2117" i="18"/>
  <c r="S2117" i="18" s="1"/>
  <c r="R2121" i="18"/>
  <c r="S2121" i="18" s="1"/>
  <c r="R2125" i="18"/>
  <c r="R2129" i="18"/>
  <c r="R2133" i="18"/>
  <c r="R2137" i="18"/>
  <c r="S2137" i="18" s="1"/>
  <c r="R2141" i="18"/>
  <c r="R2145" i="18"/>
  <c r="R2149" i="18"/>
  <c r="S2149" i="18" s="1"/>
  <c r="R2153" i="18"/>
  <c r="S2153" i="18" s="1"/>
  <c r="R2157" i="18"/>
  <c r="R2161" i="18"/>
  <c r="R2165" i="18"/>
  <c r="S2165" i="18" s="1"/>
  <c r="R2169" i="18"/>
  <c r="S2169" i="18" s="1"/>
  <c r="R2173" i="18"/>
  <c r="R2177" i="18"/>
  <c r="R2181" i="18"/>
  <c r="S2181" i="18" s="1"/>
  <c r="R2185" i="18"/>
  <c r="S2185" i="18" s="1"/>
  <c r="R2189" i="18"/>
  <c r="R2193" i="18"/>
  <c r="R2197" i="18"/>
  <c r="R2201" i="18"/>
  <c r="S2201" i="18" s="1"/>
  <c r="R2205" i="18"/>
  <c r="R2209" i="18"/>
  <c r="R2213" i="18"/>
  <c r="S2213" i="18" s="1"/>
  <c r="R2217" i="18"/>
  <c r="S2217" i="18" s="1"/>
  <c r="R2221" i="18"/>
  <c r="R2225" i="18"/>
  <c r="R2229" i="18"/>
  <c r="R2233" i="18"/>
  <c r="S2233" i="18" s="1"/>
  <c r="R2237" i="18"/>
  <c r="R2241" i="18"/>
  <c r="R2245" i="18"/>
  <c r="S2245" i="18" s="1"/>
  <c r="R2249" i="18"/>
  <c r="S2249" i="18" s="1"/>
  <c r="R2253" i="18"/>
  <c r="R2257" i="18"/>
  <c r="R2261" i="18"/>
  <c r="S2261" i="18" s="1"/>
  <c r="R2265" i="18"/>
  <c r="S2265" i="18" s="1"/>
  <c r="R2269" i="18"/>
  <c r="R2273" i="18"/>
  <c r="R2277" i="18"/>
  <c r="S2277" i="18" s="1"/>
  <c r="R2281" i="18"/>
  <c r="S2281" i="18" s="1"/>
  <c r="R2285" i="18"/>
  <c r="R2289" i="18"/>
  <c r="R2293" i="18"/>
  <c r="S2293" i="18" s="1"/>
  <c r="R2297" i="18"/>
  <c r="S2297" i="18" s="1"/>
  <c r="R2301" i="18"/>
  <c r="R2305" i="18"/>
  <c r="R2309" i="18"/>
  <c r="S2309" i="18" s="1"/>
  <c r="R2313" i="18"/>
  <c r="S2313" i="18" s="1"/>
  <c r="R79" i="18"/>
  <c r="R181" i="18"/>
  <c r="R266" i="18"/>
  <c r="S266" i="18" s="1"/>
  <c r="R351" i="18"/>
  <c r="S351" i="18" s="1"/>
  <c r="R403" i="18"/>
  <c r="R445" i="18"/>
  <c r="R483" i="18"/>
  <c r="S483" i="18" s="1"/>
  <c r="R515" i="18"/>
  <c r="S515" i="18" s="1"/>
  <c r="R547" i="18"/>
  <c r="R579" i="18"/>
  <c r="R611" i="18"/>
  <c r="R634" i="18"/>
  <c r="S634" i="18" s="1"/>
  <c r="R655" i="18"/>
  <c r="R676" i="18"/>
  <c r="R698" i="18"/>
  <c r="R711" i="18"/>
  <c r="S711" i="18" s="1"/>
  <c r="R722" i="18"/>
  <c r="R732" i="18"/>
  <c r="R743" i="18"/>
  <c r="S743" i="18" s="1"/>
  <c r="R754" i="18"/>
  <c r="S754" i="18" s="1"/>
  <c r="R764" i="18"/>
  <c r="R775" i="18"/>
  <c r="R786" i="18"/>
  <c r="S786" i="18" s="1"/>
  <c r="R796" i="18"/>
  <c r="S796" i="18" s="1"/>
  <c r="R807" i="18"/>
  <c r="R818" i="18"/>
  <c r="R828" i="18"/>
  <c r="S828" i="18" s="1"/>
  <c r="R839" i="18"/>
  <c r="S839" i="18" s="1"/>
  <c r="R850" i="18"/>
  <c r="R860" i="18"/>
  <c r="R871" i="18"/>
  <c r="S871" i="18" s="1"/>
  <c r="R882" i="18"/>
  <c r="S882" i="18" s="1"/>
  <c r="R892" i="18"/>
  <c r="R903" i="18"/>
  <c r="S903" i="18" s="1"/>
  <c r="R914" i="18"/>
  <c r="S914" i="18" s="1"/>
  <c r="R924" i="18"/>
  <c r="S924" i="18" s="1"/>
  <c r="R935" i="18"/>
  <c r="R946" i="18"/>
  <c r="R956" i="18"/>
  <c r="S956" i="18" s="1"/>
  <c r="R967" i="18"/>
  <c r="S967" i="18" s="1"/>
  <c r="R978" i="18"/>
  <c r="R988" i="18"/>
  <c r="R999" i="18"/>
  <c r="S999" i="18" s="1"/>
  <c r="R1010" i="18"/>
  <c r="S1010" i="18" s="1"/>
  <c r="R1020" i="18"/>
  <c r="R1031" i="18"/>
  <c r="R1042" i="18"/>
  <c r="S1042" i="18" s="1"/>
  <c r="R1052" i="18"/>
  <c r="S1052" i="18" s="1"/>
  <c r="R1063" i="18"/>
  <c r="R1074" i="18"/>
  <c r="R1084" i="18"/>
  <c r="R1094" i="18"/>
  <c r="S1094" i="18" s="1"/>
  <c r="R1100" i="18"/>
  <c r="R1108" i="18"/>
  <c r="S1108" i="18" s="1"/>
  <c r="R1115" i="18"/>
  <c r="S1115" i="18" s="1"/>
  <c r="R1122" i="18"/>
  <c r="S1122" i="18" s="1"/>
  <c r="R1130" i="18"/>
  <c r="R1136" i="18"/>
  <c r="R1143" i="18"/>
  <c r="S1143" i="18" s="1"/>
  <c r="R1150" i="18"/>
  <c r="S1150" i="18" s="1"/>
  <c r="R1155" i="18"/>
  <c r="R1160" i="18"/>
  <c r="R1166" i="18"/>
  <c r="S1166" i="18" s="1"/>
  <c r="R1171" i="18"/>
  <c r="S1171" i="18" s="1"/>
  <c r="R1176" i="18"/>
  <c r="R1182" i="18"/>
  <c r="S1182" i="18" s="1"/>
  <c r="R1187" i="18"/>
  <c r="R1192" i="18"/>
  <c r="S1192" i="18" s="1"/>
  <c r="R1198" i="18"/>
  <c r="R1203" i="18"/>
  <c r="R1208" i="18"/>
  <c r="S1208" i="18" s="1"/>
  <c r="R1214" i="18"/>
  <c r="S1214" i="18" s="1"/>
  <c r="R1219" i="18"/>
  <c r="R1224" i="18"/>
  <c r="R1230" i="18"/>
  <c r="S1230" i="18" s="1"/>
  <c r="R1235" i="18"/>
  <c r="S1235" i="18" s="1"/>
  <c r="R1240" i="18"/>
  <c r="R1246" i="18"/>
  <c r="S1246" i="18" s="1"/>
  <c r="R1251" i="18"/>
  <c r="S1251" i="18" s="1"/>
  <c r="R1256" i="18"/>
  <c r="S1256" i="18" s="1"/>
  <c r="R1262" i="18"/>
  <c r="R1267" i="18"/>
  <c r="R1272" i="18"/>
  <c r="S1272" i="18" s="1"/>
  <c r="R1278" i="18"/>
  <c r="S1278" i="18" s="1"/>
  <c r="R1283" i="18"/>
  <c r="R1288" i="18"/>
  <c r="S1288" i="18" s="1"/>
  <c r="R1294" i="18"/>
  <c r="R1299" i="18"/>
  <c r="S1299" i="18" s="1"/>
  <c r="R1304" i="18"/>
  <c r="R1310" i="18"/>
  <c r="R1315" i="18"/>
  <c r="S1315" i="18" s="1"/>
  <c r="R1320" i="18"/>
  <c r="S1320" i="18" s="1"/>
  <c r="R1326" i="18"/>
  <c r="R1331" i="18"/>
  <c r="R1336" i="18"/>
  <c r="S1336" i="18" s="1"/>
  <c r="R1342" i="18"/>
  <c r="S1342" i="18" s="1"/>
  <c r="R1347" i="18"/>
  <c r="R1352" i="18"/>
  <c r="R1358" i="18"/>
  <c r="S1358" i="18" s="1"/>
  <c r="R1363" i="18"/>
  <c r="S1363" i="18" s="1"/>
  <c r="R1368" i="18"/>
  <c r="R1374" i="18"/>
  <c r="S1374" i="18" s="1"/>
  <c r="R1378" i="18"/>
  <c r="S1378" i="18" s="1"/>
  <c r="R1382" i="18"/>
  <c r="S1382" i="18" s="1"/>
  <c r="R1386" i="18"/>
  <c r="R1390" i="18"/>
  <c r="R1394" i="18"/>
  <c r="S1394" i="18" s="1"/>
  <c r="R1398" i="18"/>
  <c r="S1398" i="18" s="1"/>
  <c r="R1402" i="18"/>
  <c r="R1406" i="18"/>
  <c r="R1410" i="18"/>
  <c r="S1410" i="18" s="1"/>
  <c r="R1414" i="18"/>
  <c r="S1414" i="18" s="1"/>
  <c r="R1418" i="18"/>
  <c r="R1422" i="18"/>
  <c r="R1426" i="18"/>
  <c r="S1426" i="18" s="1"/>
  <c r="R1430" i="18"/>
  <c r="S1430" i="18" s="1"/>
  <c r="R1434" i="18"/>
  <c r="R1438" i="18"/>
  <c r="R1442" i="18"/>
  <c r="S1442" i="18" s="1"/>
  <c r="R1446" i="18"/>
  <c r="S1446" i="18" s="1"/>
  <c r="R1450" i="18"/>
  <c r="R1454" i="18"/>
  <c r="S1454" i="18" s="1"/>
  <c r="R1458" i="18"/>
  <c r="S1458" i="18" s="1"/>
  <c r="R1462" i="18"/>
  <c r="S1462" i="18" s="1"/>
  <c r="R1466" i="18"/>
  <c r="R1470" i="18"/>
  <c r="R1474" i="18"/>
  <c r="S1474" i="18" s="1"/>
  <c r="R1478" i="18"/>
  <c r="S1478" i="18" s="1"/>
  <c r="R1482" i="18"/>
  <c r="R1486" i="18"/>
  <c r="R1490" i="18"/>
  <c r="R1494" i="18"/>
  <c r="R1498" i="18"/>
  <c r="R1502" i="18"/>
  <c r="R1506" i="18"/>
  <c r="S1506" i="18" s="1"/>
  <c r="R1510" i="18"/>
  <c r="S1510" i="18" s="1"/>
  <c r="R1514" i="18"/>
  <c r="R1518" i="18"/>
  <c r="R1522" i="18"/>
  <c r="S1522" i="18" s="1"/>
  <c r="R1526" i="18"/>
  <c r="S1526" i="18" s="1"/>
  <c r="R1530" i="18"/>
  <c r="R1534" i="18"/>
  <c r="R1538" i="18"/>
  <c r="S1538" i="18" s="1"/>
  <c r="R1542" i="18"/>
  <c r="S1542" i="18" s="1"/>
  <c r="R1546" i="18"/>
  <c r="R1550" i="18"/>
  <c r="R1554" i="18"/>
  <c r="R1558" i="18"/>
  <c r="S1558" i="18" s="1"/>
  <c r="R1562" i="18"/>
  <c r="R1566" i="18"/>
  <c r="R1570" i="18"/>
  <c r="S1570" i="18" s="1"/>
  <c r="R1574" i="18"/>
  <c r="S1574" i="18" s="1"/>
  <c r="R1578" i="18"/>
  <c r="R1582" i="18"/>
  <c r="R1586" i="18"/>
  <c r="S1586" i="18" s="1"/>
  <c r="R1590" i="18"/>
  <c r="S1590" i="18" s="1"/>
  <c r="R1594" i="18"/>
  <c r="R1598" i="18"/>
  <c r="R1602" i="18"/>
  <c r="S1602" i="18" s="1"/>
  <c r="R1606" i="18"/>
  <c r="S1606" i="18" s="1"/>
  <c r="R1610" i="18"/>
  <c r="R1614" i="18"/>
  <c r="R1618" i="18"/>
  <c r="S1618" i="18" s="1"/>
  <c r="R1622" i="18"/>
  <c r="S1622" i="18" s="1"/>
  <c r="R1626" i="18"/>
  <c r="R1630" i="18"/>
  <c r="S1630" i="18" s="1"/>
  <c r="R1634" i="18"/>
  <c r="S1634" i="18" s="1"/>
  <c r="R1638" i="18"/>
  <c r="S1638" i="18" s="1"/>
  <c r="R1642" i="18"/>
  <c r="R1646" i="18"/>
  <c r="R1650" i="18"/>
  <c r="S1650" i="18" s="1"/>
  <c r="R1654" i="18"/>
  <c r="S1654" i="18" s="1"/>
  <c r="R1658" i="18"/>
  <c r="R1662" i="18"/>
  <c r="R1666" i="18"/>
  <c r="S1666" i="18" s="1"/>
  <c r="R1670" i="18"/>
  <c r="S1670" i="18" s="1"/>
  <c r="R1674" i="18"/>
  <c r="R1678" i="18"/>
  <c r="S1678" i="18" s="1"/>
  <c r="R1682" i="18"/>
  <c r="S1682" i="18" s="1"/>
  <c r="R1686" i="18"/>
  <c r="S1686" i="18" s="1"/>
  <c r="R1690" i="18"/>
  <c r="R1694" i="18"/>
  <c r="R1698" i="18"/>
  <c r="R1702" i="18"/>
  <c r="S1702" i="18" s="1"/>
  <c r="R1706" i="18"/>
  <c r="R1710" i="18"/>
  <c r="R1714" i="18"/>
  <c r="S1714" i="18" s="1"/>
  <c r="R1718" i="18"/>
  <c r="S1718" i="18" s="1"/>
  <c r="R1722" i="18"/>
  <c r="R1726" i="18"/>
  <c r="R1730" i="18"/>
  <c r="S1730" i="18" s="1"/>
  <c r="R1734" i="18"/>
  <c r="S1734" i="18" s="1"/>
  <c r="R1738" i="18"/>
  <c r="R1742" i="18"/>
  <c r="R1746" i="18"/>
  <c r="S1746" i="18" s="1"/>
  <c r="R1750" i="18"/>
  <c r="S1750" i="18" s="1"/>
  <c r="R1754" i="18"/>
  <c r="R1758" i="18"/>
  <c r="R1762" i="18"/>
  <c r="S1762" i="18" s="1"/>
  <c r="R1766" i="18"/>
  <c r="S1766" i="18" s="1"/>
  <c r="R1770" i="18"/>
  <c r="R1774" i="18"/>
  <c r="S1774" i="18" s="1"/>
  <c r="R1778" i="18"/>
  <c r="R1782" i="18"/>
  <c r="S1782" i="18" s="1"/>
  <c r="R1786" i="18"/>
  <c r="R1790" i="18"/>
  <c r="R1794" i="18"/>
  <c r="S1794" i="18" s="1"/>
  <c r="R1798" i="18"/>
  <c r="S1798" i="18" s="1"/>
  <c r="R1802" i="18"/>
  <c r="R1806" i="18"/>
  <c r="R1810" i="18"/>
  <c r="S1810" i="18" s="1"/>
  <c r="R1814" i="18"/>
  <c r="S1814" i="18" s="1"/>
  <c r="R1818" i="18"/>
  <c r="R1822" i="18"/>
  <c r="R1826" i="18"/>
  <c r="R1830" i="18"/>
  <c r="S1830" i="18" s="1"/>
  <c r="R1834" i="18"/>
  <c r="R1838" i="18"/>
  <c r="S1838" i="18" s="1"/>
  <c r="R1842" i="18"/>
  <c r="S1842" i="18" s="1"/>
  <c r="R1846" i="18"/>
  <c r="S1846" i="18" s="1"/>
  <c r="R1850" i="18"/>
  <c r="R1854" i="18"/>
  <c r="R1858" i="18"/>
  <c r="S1858" i="18" s="1"/>
  <c r="R1862" i="18"/>
  <c r="S1862" i="18" s="1"/>
  <c r="R1866" i="18"/>
  <c r="R1870" i="18"/>
  <c r="R1874" i="18"/>
  <c r="S1874" i="18" s="1"/>
  <c r="R1878" i="18"/>
  <c r="S1878" i="18" s="1"/>
  <c r="R1882" i="18"/>
  <c r="R1886" i="18"/>
  <c r="R1890" i="18"/>
  <c r="S1890" i="18" s="1"/>
  <c r="R1894" i="18"/>
  <c r="S1894" i="18" s="1"/>
  <c r="R1898" i="18"/>
  <c r="R1902" i="18"/>
  <c r="R1906" i="18"/>
  <c r="S1906" i="18" s="1"/>
  <c r="R1910" i="18"/>
  <c r="S1910" i="18" s="1"/>
  <c r="R1914" i="18"/>
  <c r="R1918" i="18"/>
  <c r="R1922" i="18"/>
  <c r="S1922" i="18" s="1"/>
  <c r="R1926" i="18"/>
  <c r="S1926" i="18" s="1"/>
  <c r="R1930" i="18"/>
  <c r="R1934" i="18"/>
  <c r="R1938" i="18"/>
  <c r="S1938" i="18" s="1"/>
  <c r="R1942" i="18"/>
  <c r="S1942" i="18" s="1"/>
  <c r="R1946" i="18"/>
  <c r="R1950" i="18"/>
  <c r="R1954" i="18"/>
  <c r="S1954" i="18" s="1"/>
  <c r="R1958" i="18"/>
  <c r="S1958" i="18" s="1"/>
  <c r="R1962" i="18"/>
  <c r="R1966" i="18"/>
  <c r="S1966" i="18" s="1"/>
  <c r="R1970" i="18"/>
  <c r="S1970" i="18" s="1"/>
  <c r="R1974" i="18"/>
  <c r="S1974" i="18" s="1"/>
  <c r="R1978" i="18"/>
  <c r="R1982" i="18"/>
  <c r="R1986" i="18"/>
  <c r="S1986" i="18" s="1"/>
  <c r="R1990" i="18"/>
  <c r="S1990" i="18" s="1"/>
  <c r="R1994" i="18"/>
  <c r="R1998" i="18"/>
  <c r="R2002" i="18"/>
  <c r="S2002" i="18" s="1"/>
  <c r="R2006" i="18"/>
  <c r="S2006" i="18" s="1"/>
  <c r="R2010" i="18"/>
  <c r="R2014" i="18"/>
  <c r="R2018" i="18"/>
  <c r="R2022" i="18"/>
  <c r="S2022" i="18" s="1"/>
  <c r="R2026" i="18"/>
  <c r="R2030" i="18"/>
  <c r="R2034" i="18"/>
  <c r="S2034" i="18" s="1"/>
  <c r="R2038" i="18"/>
  <c r="S2038" i="18" s="1"/>
  <c r="R2042" i="18"/>
  <c r="R2046" i="18"/>
  <c r="R2050" i="18"/>
  <c r="S2050" i="18" s="1"/>
  <c r="R2054" i="18"/>
  <c r="S2054" i="18" s="1"/>
  <c r="R2058" i="18"/>
  <c r="R2062" i="18"/>
  <c r="R2066" i="18"/>
  <c r="S2066" i="18" s="1"/>
  <c r="R2070" i="18"/>
  <c r="S2070" i="18" s="1"/>
  <c r="R2074" i="18"/>
  <c r="R2078" i="18"/>
  <c r="R2082" i="18"/>
  <c r="S2082" i="18" s="1"/>
  <c r="R2086" i="18"/>
  <c r="S2086" i="18" s="1"/>
  <c r="R2090" i="18"/>
  <c r="R2094" i="18"/>
  <c r="R2098" i="18"/>
  <c r="S2098" i="18" s="1"/>
  <c r="R2102" i="18"/>
  <c r="S2102" i="18" s="1"/>
  <c r="R2106" i="18"/>
  <c r="R2110" i="18"/>
  <c r="R2114" i="18"/>
  <c r="S2114" i="18" s="1"/>
  <c r="R2118" i="18"/>
  <c r="S2118" i="18" s="1"/>
  <c r="R2122" i="18"/>
  <c r="R2126" i="18"/>
  <c r="R2130" i="18"/>
  <c r="S2130" i="18" s="1"/>
  <c r="R2134" i="18"/>
  <c r="S2134" i="18" s="1"/>
  <c r="R2138" i="18"/>
  <c r="R2142" i="18"/>
  <c r="R2146" i="18"/>
  <c r="S2146" i="18" s="1"/>
  <c r="R2150" i="18"/>
  <c r="S2150" i="18" s="1"/>
  <c r="R2154" i="18"/>
  <c r="R2158" i="18"/>
  <c r="R2162" i="18"/>
  <c r="S2162" i="18" s="1"/>
  <c r="R2166" i="18"/>
  <c r="S2166" i="18" s="1"/>
  <c r="R2170" i="18"/>
  <c r="R2174" i="18"/>
  <c r="R2178" i="18"/>
  <c r="S2178" i="18" s="1"/>
  <c r="R2182" i="18"/>
  <c r="S2182" i="18" s="1"/>
  <c r="R2186" i="18"/>
  <c r="R2190" i="18"/>
  <c r="R2194" i="18"/>
  <c r="S2194" i="18" s="1"/>
  <c r="R2198" i="18"/>
  <c r="S2198" i="18" s="1"/>
  <c r="R2202" i="18"/>
  <c r="R2206" i="18"/>
  <c r="S2206" i="18" s="1"/>
  <c r="R2210" i="18"/>
  <c r="R2214" i="18"/>
  <c r="S2214" i="18" s="1"/>
  <c r="R2218" i="18"/>
  <c r="R2222" i="18"/>
  <c r="R2226" i="18"/>
  <c r="S2226" i="18" s="1"/>
  <c r="R2230" i="18"/>
  <c r="S2230" i="18" s="1"/>
  <c r="R2234" i="18"/>
  <c r="R2238" i="18"/>
  <c r="R2242" i="18"/>
  <c r="S2242" i="18" s="1"/>
  <c r="R2246" i="18"/>
  <c r="S2246" i="18" s="1"/>
  <c r="R2250" i="18"/>
  <c r="S2250" i="18" s="1"/>
  <c r="R2254" i="18"/>
  <c r="S2254" i="18" s="1"/>
  <c r="R2258" i="18"/>
  <c r="S2258" i="18" s="1"/>
  <c r="R2262" i="18"/>
  <c r="S2262" i="18" s="1"/>
  <c r="R2266" i="18"/>
  <c r="R2270" i="18"/>
  <c r="R2274" i="18"/>
  <c r="S2274" i="18" s="1"/>
  <c r="R2278" i="18"/>
  <c r="S2278" i="18" s="1"/>
  <c r="R2282" i="18"/>
  <c r="R2286" i="18"/>
  <c r="S2286" i="18" s="1"/>
  <c r="R2290" i="18"/>
  <c r="S2290" i="18" s="1"/>
  <c r="R2294" i="18"/>
  <c r="S2294" i="18" s="1"/>
  <c r="R2298" i="18"/>
  <c r="R2302" i="18"/>
  <c r="R2306" i="18"/>
  <c r="S2306" i="18" s="1"/>
  <c r="R2310" i="18"/>
  <c r="S2310" i="18" s="1"/>
  <c r="R2314" i="18"/>
  <c r="R137" i="18"/>
  <c r="R307" i="18"/>
  <c r="S307" i="18" s="1"/>
  <c r="R423" i="18"/>
  <c r="S423" i="18" s="1"/>
  <c r="R498" i="18"/>
  <c r="R562" i="18"/>
  <c r="S562" i="18" s="1"/>
  <c r="R622" i="18"/>
  <c r="S622" i="18" s="1"/>
  <c r="R664" i="18"/>
  <c r="S664" i="18" s="1"/>
  <c r="R704" i="18"/>
  <c r="R726" i="18"/>
  <c r="R747" i="18"/>
  <c r="S747" i="18" s="1"/>
  <c r="R768" i="18"/>
  <c r="S768" i="18" s="1"/>
  <c r="R790" i="18"/>
  <c r="R811" i="18"/>
  <c r="R832" i="18"/>
  <c r="S832" i="18" s="1"/>
  <c r="R854" i="18"/>
  <c r="S854" i="18" s="1"/>
  <c r="R875" i="18"/>
  <c r="R896" i="18"/>
  <c r="S896" i="18" s="1"/>
  <c r="R918" i="18"/>
  <c r="S918" i="18" s="1"/>
  <c r="R939" i="18"/>
  <c r="S939" i="18" s="1"/>
  <c r="R960" i="18"/>
  <c r="R982" i="18"/>
  <c r="S982" i="18" s="1"/>
  <c r="R1003" i="18"/>
  <c r="S1003" i="18" s="1"/>
  <c r="R1024" i="18"/>
  <c r="S1024" i="18" s="1"/>
  <c r="R1046" i="18"/>
  <c r="R1067" i="18"/>
  <c r="S1067" i="18" s="1"/>
  <c r="R1088" i="18"/>
  <c r="S1088" i="18" s="1"/>
  <c r="R1103" i="18"/>
  <c r="S1103" i="18" s="1"/>
  <c r="R1116" i="18"/>
  <c r="R1131" i="18"/>
  <c r="S1131" i="18" s="1"/>
  <c r="R1146" i="18"/>
  <c r="S1146" i="18" s="1"/>
  <c r="R1156" i="18"/>
  <c r="S1156" i="18" s="1"/>
  <c r="R1167" i="18"/>
  <c r="R1178" i="18"/>
  <c r="S1178" i="18" s="1"/>
  <c r="R1188" i="18"/>
  <c r="S1188" i="18" s="1"/>
  <c r="R1199" i="18"/>
  <c r="S1199" i="18" s="1"/>
  <c r="R1210" i="18"/>
  <c r="R1220" i="18"/>
  <c r="S1220" i="18" s="1"/>
  <c r="R1231" i="18"/>
  <c r="S1231" i="18" s="1"/>
  <c r="R1242" i="18"/>
  <c r="S1242" i="18" s="1"/>
  <c r="R1252" i="18"/>
  <c r="R1263" i="18"/>
  <c r="S1263" i="18" s="1"/>
  <c r="R1274" i="18"/>
  <c r="S1274" i="18" s="1"/>
  <c r="R1284" i="18"/>
  <c r="S1284" i="18" s="1"/>
  <c r="R1295" i="18"/>
  <c r="R1306" i="18"/>
  <c r="R1316" i="18"/>
  <c r="S1316" i="18" s="1"/>
  <c r="R1327" i="18"/>
  <c r="S1327" i="18" s="1"/>
  <c r="R1338" i="18"/>
  <c r="R1348" i="18"/>
  <c r="R1359" i="18"/>
  <c r="S1359" i="18" s="1"/>
  <c r="R1370" i="18"/>
  <c r="S1370" i="18" s="1"/>
  <c r="R1379" i="18"/>
  <c r="R1387" i="18"/>
  <c r="R1395" i="18"/>
  <c r="S1395" i="18" s="1"/>
  <c r="R1403" i="18"/>
  <c r="S1403" i="18" s="1"/>
  <c r="R1411" i="18"/>
  <c r="R1419" i="18"/>
  <c r="S1419" i="18" s="1"/>
  <c r="R1427" i="18"/>
  <c r="S1427" i="18" s="1"/>
  <c r="R1435" i="18"/>
  <c r="S1435" i="18" s="1"/>
  <c r="R1443" i="18"/>
  <c r="R1451" i="18"/>
  <c r="R1459" i="18"/>
  <c r="S1459" i="18" s="1"/>
  <c r="R1467" i="18"/>
  <c r="S1467" i="18" s="1"/>
  <c r="R1475" i="18"/>
  <c r="R1483" i="18"/>
  <c r="R1491" i="18"/>
  <c r="S1491" i="18" s="1"/>
  <c r="R1499" i="18"/>
  <c r="R1507" i="18"/>
  <c r="R1515" i="18"/>
  <c r="R1523" i="18"/>
  <c r="S1523" i="18" s="1"/>
  <c r="R1531" i="18"/>
  <c r="S1531" i="18" s="1"/>
  <c r="R1539" i="18"/>
  <c r="R1547" i="18"/>
  <c r="S1547" i="18" s="1"/>
  <c r="R1555" i="18"/>
  <c r="R1563" i="18"/>
  <c r="S1563" i="18" s="1"/>
  <c r="R1571" i="18"/>
  <c r="S1571" i="18" s="1"/>
  <c r="R1579" i="18"/>
  <c r="R1587" i="18"/>
  <c r="S1587" i="18" s="1"/>
  <c r="R1595" i="18"/>
  <c r="S1595" i="18" s="1"/>
  <c r="R1603" i="18"/>
  <c r="R1611" i="18"/>
  <c r="R1619" i="18"/>
  <c r="S1619" i="18" s="1"/>
  <c r="R1627" i="18"/>
  <c r="S1627" i="18" s="1"/>
  <c r="R1635" i="18"/>
  <c r="R1643" i="18"/>
  <c r="R1651" i="18"/>
  <c r="S1651" i="18" s="1"/>
  <c r="R1659" i="18"/>
  <c r="S1659" i="18" s="1"/>
  <c r="R1667" i="18"/>
  <c r="R1675" i="18"/>
  <c r="R1683" i="18"/>
  <c r="S1683" i="18" s="1"/>
  <c r="R1691" i="18"/>
  <c r="S1691" i="18" s="1"/>
  <c r="R1699" i="18"/>
  <c r="R1707" i="18"/>
  <c r="S1707" i="18" s="1"/>
  <c r="R1715" i="18"/>
  <c r="S1715" i="18" s="1"/>
  <c r="R1723" i="18"/>
  <c r="S1723" i="18" s="1"/>
  <c r="R1731" i="18"/>
  <c r="R1739" i="18"/>
  <c r="R1747" i="18"/>
  <c r="S1747" i="18" s="1"/>
  <c r="R1755" i="18"/>
  <c r="S1755" i="18" s="1"/>
  <c r="R1763" i="18"/>
  <c r="R1771" i="18"/>
  <c r="S1771" i="18" s="1"/>
  <c r="R1779" i="18"/>
  <c r="S1779" i="18" s="1"/>
  <c r="R1787" i="18"/>
  <c r="S1787" i="18" s="1"/>
  <c r="R1795" i="18"/>
  <c r="R1803" i="18"/>
  <c r="S1803" i="18" s="1"/>
  <c r="R1811" i="18"/>
  <c r="R1819" i="18"/>
  <c r="S1819" i="18" s="1"/>
  <c r="R1827" i="18"/>
  <c r="R1835" i="18"/>
  <c r="R1843" i="18"/>
  <c r="S1843" i="18" s="1"/>
  <c r="R1851" i="18"/>
  <c r="S1851" i="18" s="1"/>
  <c r="R1859" i="18"/>
  <c r="R1867" i="18"/>
  <c r="R1875" i="18"/>
  <c r="S1875" i="18" s="1"/>
  <c r="R1883" i="18"/>
  <c r="S1883" i="18" s="1"/>
  <c r="R1891" i="18"/>
  <c r="R1899" i="18"/>
  <c r="R1907" i="18"/>
  <c r="R1915" i="18"/>
  <c r="S1915" i="18" s="1"/>
  <c r="R1923" i="18"/>
  <c r="R1931" i="18"/>
  <c r="R1939" i="18"/>
  <c r="S1939" i="18" s="1"/>
  <c r="R1947" i="18"/>
  <c r="S1947" i="18" s="1"/>
  <c r="R1955" i="18"/>
  <c r="R1963" i="18"/>
  <c r="S1963" i="18" s="1"/>
  <c r="R1971" i="18"/>
  <c r="S1971" i="18" s="1"/>
  <c r="R1979" i="18"/>
  <c r="S1979" i="18" s="1"/>
  <c r="R1987" i="18"/>
  <c r="R1995" i="18"/>
  <c r="R2003" i="18"/>
  <c r="S2003" i="18" s="1"/>
  <c r="R2011" i="18"/>
  <c r="S2011" i="18" s="1"/>
  <c r="R2019" i="18"/>
  <c r="R2027" i="18"/>
  <c r="R2035" i="18"/>
  <c r="S2035" i="18" s="1"/>
  <c r="R2043" i="18"/>
  <c r="S2043" i="18" s="1"/>
  <c r="R2051" i="18"/>
  <c r="R2059" i="18"/>
  <c r="R2067" i="18"/>
  <c r="R2075" i="18"/>
  <c r="S2075" i="18" s="1"/>
  <c r="R2083" i="18"/>
  <c r="R2091" i="18"/>
  <c r="S2091" i="18" s="1"/>
  <c r="R2099" i="18"/>
  <c r="S2099" i="18" s="1"/>
  <c r="R2107" i="18"/>
  <c r="S2107" i="18" s="1"/>
  <c r="R2115" i="18"/>
  <c r="R2123" i="18"/>
  <c r="S2123" i="18" s="1"/>
  <c r="R2131" i="18"/>
  <c r="S2131" i="18" s="1"/>
  <c r="R2139" i="18"/>
  <c r="S2139" i="18" s="1"/>
  <c r="R2147" i="18"/>
  <c r="S2147" i="18" s="1"/>
  <c r="R2155" i="18"/>
  <c r="S2155" i="18" s="1"/>
  <c r="R2163" i="18"/>
  <c r="R2171" i="18"/>
  <c r="S2171" i="18" s="1"/>
  <c r="R2179" i="18"/>
  <c r="R2187" i="18"/>
  <c r="R2195" i="18"/>
  <c r="S2195" i="18" s="1"/>
  <c r="R2203" i="18"/>
  <c r="S2203" i="18" s="1"/>
  <c r="R2211" i="18"/>
  <c r="R2219" i="18"/>
  <c r="R2227" i="18"/>
  <c r="S2227" i="18" s="1"/>
  <c r="R2235" i="18"/>
  <c r="S2235" i="18" s="1"/>
  <c r="R2243" i="18"/>
  <c r="R2251" i="18"/>
  <c r="R2259" i="18"/>
  <c r="S2259" i="18" s="1"/>
  <c r="R2267" i="18"/>
  <c r="S2267" i="18" s="1"/>
  <c r="R2275" i="18"/>
  <c r="R2283" i="18"/>
  <c r="R2291" i="18"/>
  <c r="S2291" i="18" s="1"/>
  <c r="R2299" i="18"/>
  <c r="S2299" i="18" s="1"/>
  <c r="R2307" i="18"/>
  <c r="R13" i="18"/>
  <c r="R138" i="18"/>
  <c r="S138" i="18" s="1"/>
  <c r="R309" i="18"/>
  <c r="S309" i="18" s="1"/>
  <c r="R424" i="18"/>
  <c r="R499" i="18"/>
  <c r="S499" i="18" s="1"/>
  <c r="R563" i="18"/>
  <c r="S563" i="18" s="1"/>
  <c r="R623" i="18"/>
  <c r="S623" i="18" s="1"/>
  <c r="R666" i="18"/>
  <c r="R706" i="18"/>
  <c r="S706" i="18" s="1"/>
  <c r="R727" i="18"/>
  <c r="R748" i="18"/>
  <c r="S748" i="18" s="1"/>
  <c r="R770" i="18"/>
  <c r="R791" i="18"/>
  <c r="R812" i="18"/>
  <c r="R834" i="18"/>
  <c r="S834" i="18" s="1"/>
  <c r="R855" i="18"/>
  <c r="R876" i="18"/>
  <c r="R898" i="18"/>
  <c r="S898" i="18" s="1"/>
  <c r="R919" i="18"/>
  <c r="S919" i="18" s="1"/>
  <c r="R940" i="18"/>
  <c r="R962" i="18"/>
  <c r="R983" i="18"/>
  <c r="R1004" i="18"/>
  <c r="S1004" i="18" s="1"/>
  <c r="R1026" i="18"/>
  <c r="S1026" i="18" s="1"/>
  <c r="R1047" i="18"/>
  <c r="R1068" i="18"/>
  <c r="R1090" i="18"/>
  <c r="S1090" i="18" s="1"/>
  <c r="R1104" i="18"/>
  <c r="R1119" i="18"/>
  <c r="R1132" i="18"/>
  <c r="S1132" i="18" s="1"/>
  <c r="R1147" i="18"/>
  <c r="S1147" i="18" s="1"/>
  <c r="R1158" i="18"/>
  <c r="R1168" i="18"/>
  <c r="R1179" i="18"/>
  <c r="R1190" i="18"/>
  <c r="S1190" i="18" s="1"/>
  <c r="R1200" i="18"/>
  <c r="R1211" i="18"/>
  <c r="S1211" i="18" s="1"/>
  <c r="R1222" i="18"/>
  <c r="S1222" i="18" s="1"/>
  <c r="R1232" i="18"/>
  <c r="S1232" i="18" s="1"/>
  <c r="R1243" i="18"/>
  <c r="R1254" i="18"/>
  <c r="S1254" i="18" s="1"/>
  <c r="R1264" i="18"/>
  <c r="S1264" i="18" s="1"/>
  <c r="R1275" i="18"/>
  <c r="S1275" i="18" s="1"/>
  <c r="R1286" i="18"/>
  <c r="R1296" i="18"/>
  <c r="S1296" i="18" s="1"/>
  <c r="R1307" i="18"/>
  <c r="S1307" i="18" s="1"/>
  <c r="R1318" i="18"/>
  <c r="S1318" i="18" s="1"/>
  <c r="R1328" i="18"/>
  <c r="R1339" i="18"/>
  <c r="R1350" i="18"/>
  <c r="S1350" i="18" s="1"/>
  <c r="R1360" i="18"/>
  <c r="S1360" i="18" s="1"/>
  <c r="R1371" i="18"/>
  <c r="R1380" i="18"/>
  <c r="R1388" i="18"/>
  <c r="S1388" i="18" s="1"/>
  <c r="R1396" i="18"/>
  <c r="S1396" i="18" s="1"/>
  <c r="R1404" i="18"/>
  <c r="S1404" i="18" s="1"/>
  <c r="R1412" i="18"/>
  <c r="R1420" i="18"/>
  <c r="S1420" i="18" s="1"/>
  <c r="R1428" i="18"/>
  <c r="S1428" i="18" s="1"/>
  <c r="R1436" i="18"/>
  <c r="R1444" i="18"/>
  <c r="R1452" i="18"/>
  <c r="R1460" i="18"/>
  <c r="S1460" i="18" s="1"/>
  <c r="R1468" i="18"/>
  <c r="R1476" i="18"/>
  <c r="R1484" i="18"/>
  <c r="R1492" i="18"/>
  <c r="S1492" i="18" s="1"/>
  <c r="R1500" i="18"/>
  <c r="R1508" i="18"/>
  <c r="R1516" i="18"/>
  <c r="S1516" i="18" s="1"/>
  <c r="R1524" i="18"/>
  <c r="S1524" i="18" s="1"/>
  <c r="R1532" i="18"/>
  <c r="R1540" i="18"/>
  <c r="S1540" i="18" s="1"/>
  <c r="R1548" i="18"/>
  <c r="R1556" i="18"/>
  <c r="S1556" i="18" s="1"/>
  <c r="R1564" i="18"/>
  <c r="R1572" i="18"/>
  <c r="S1572" i="18" s="1"/>
  <c r="R1580" i="18"/>
  <c r="R1588" i="18"/>
  <c r="S1588" i="18" s="1"/>
  <c r="R1596" i="18"/>
  <c r="R1604" i="18"/>
  <c r="S1604" i="18" s="1"/>
  <c r="R1612" i="18"/>
  <c r="S1612" i="18" s="1"/>
  <c r="R1620" i="18"/>
  <c r="S1620" i="18" s="1"/>
  <c r="R1628" i="18"/>
  <c r="R1636" i="18"/>
  <c r="S1636" i="18" s="1"/>
  <c r="R1644" i="18"/>
  <c r="S1644" i="18" s="1"/>
  <c r="R1652" i="18"/>
  <c r="S1652" i="18" s="1"/>
  <c r="R1660" i="18"/>
  <c r="S1660" i="18" s="1"/>
  <c r="R1668" i="18"/>
  <c r="R1676" i="18"/>
  <c r="R1684" i="18"/>
  <c r="S1684" i="18" s="1"/>
  <c r="R1692" i="18"/>
  <c r="R1700" i="18"/>
  <c r="R1708" i="18"/>
  <c r="R1716" i="18"/>
  <c r="S1716" i="18" s="1"/>
  <c r="R1724" i="18"/>
  <c r="R1732" i="18"/>
  <c r="R1740" i="18"/>
  <c r="S1740" i="18" s="1"/>
  <c r="R1748" i="18"/>
  <c r="S1748" i="18" s="1"/>
  <c r="R1756" i="18"/>
  <c r="R1764" i="18"/>
  <c r="R1772" i="18"/>
  <c r="S1772" i="18" s="1"/>
  <c r="R1780" i="18"/>
  <c r="S1780" i="18" s="1"/>
  <c r="R1788" i="18"/>
  <c r="R1796" i="18"/>
  <c r="S1796" i="18" s="1"/>
  <c r="R1804" i="18"/>
  <c r="S1804" i="18" s="1"/>
  <c r="R1812" i="18"/>
  <c r="S1812" i="18" s="1"/>
  <c r="R1820" i="18"/>
  <c r="R1828" i="18"/>
  <c r="R1836" i="18"/>
  <c r="S1836" i="18" s="1"/>
  <c r="R1844" i="18"/>
  <c r="S1844" i="18" s="1"/>
  <c r="R1852" i="18"/>
  <c r="R1860" i="18"/>
  <c r="S1860" i="18" s="1"/>
  <c r="R1868" i="18"/>
  <c r="S1868" i="18" s="1"/>
  <c r="R1876" i="18"/>
  <c r="S1876" i="18" s="1"/>
  <c r="R1884" i="18"/>
  <c r="R1892" i="18"/>
  <c r="R1900" i="18"/>
  <c r="S1900" i="18" s="1"/>
  <c r="R1908" i="18"/>
  <c r="S1908" i="18" s="1"/>
  <c r="R1916" i="18"/>
  <c r="S1916" i="18" s="1"/>
  <c r="R1924" i="18"/>
  <c r="R1932" i="18"/>
  <c r="S1932" i="18" s="1"/>
  <c r="R1940" i="18"/>
  <c r="S1940" i="18" s="1"/>
  <c r="R1948" i="18"/>
  <c r="R1956" i="18"/>
  <c r="S1956" i="18" s="1"/>
  <c r="R1964" i="18"/>
  <c r="S1964" i="18" s="1"/>
  <c r="R1972" i="18"/>
  <c r="S1972" i="18" s="1"/>
  <c r="R1980" i="18"/>
  <c r="R1988" i="18"/>
  <c r="R1996" i="18"/>
  <c r="S1996" i="18" s="1"/>
  <c r="R2004" i="18"/>
  <c r="S2004" i="18" s="1"/>
  <c r="R2012" i="18"/>
  <c r="R2020" i="18"/>
  <c r="S2020" i="18" s="1"/>
  <c r="R2028" i="18"/>
  <c r="S2028" i="18" s="1"/>
  <c r="R2036" i="18"/>
  <c r="S2036" i="18" s="1"/>
  <c r="R2044" i="18"/>
  <c r="R2052" i="18"/>
  <c r="S2052" i="18" s="1"/>
  <c r="R2060" i="18"/>
  <c r="R2068" i="18"/>
  <c r="S2068" i="18" s="1"/>
  <c r="R2076" i="18"/>
  <c r="R2084" i="18"/>
  <c r="S2084" i="18" s="1"/>
  <c r="R2092" i="18"/>
  <c r="S2092" i="18" s="1"/>
  <c r="R2100" i="18"/>
  <c r="S2100" i="18" s="1"/>
  <c r="R2108" i="18"/>
  <c r="S2108" i="18" s="1"/>
  <c r="R2116" i="18"/>
  <c r="S2116" i="18" s="1"/>
  <c r="R2124" i="18"/>
  <c r="R2132" i="18"/>
  <c r="S2132" i="18" s="1"/>
  <c r="R2140" i="18"/>
  <c r="R2148" i="18"/>
  <c r="R2156" i="18"/>
  <c r="R2164" i="18"/>
  <c r="S2164" i="18" s="1"/>
  <c r="R2172" i="18"/>
  <c r="R2180" i="18"/>
  <c r="R2188" i="18"/>
  <c r="R2196" i="18"/>
  <c r="S2196" i="18" s="1"/>
  <c r="R2204" i="18"/>
  <c r="R2212" i="18"/>
  <c r="R2220" i="18"/>
  <c r="R2228" i="18"/>
  <c r="S2228" i="18" s="1"/>
  <c r="R2236" i="18"/>
  <c r="R2244" i="18"/>
  <c r="R2252" i="18"/>
  <c r="S2252" i="18" s="1"/>
  <c r="R2260" i="18"/>
  <c r="S2260" i="18" s="1"/>
  <c r="R2268" i="18"/>
  <c r="R2276" i="18"/>
  <c r="R2284" i="18"/>
  <c r="S2284" i="18" s="1"/>
  <c r="R2292" i="18"/>
  <c r="S2292" i="18" s="1"/>
  <c r="R2300" i="18"/>
  <c r="R2308" i="18"/>
  <c r="S2308" i="18" s="1"/>
  <c r="R222" i="18"/>
  <c r="S222" i="18" s="1"/>
  <c r="R465" i="18"/>
  <c r="S465" i="18" s="1"/>
  <c r="R594" i="18"/>
  <c r="R686" i="18"/>
  <c r="R736" i="18"/>
  <c r="S736" i="18" s="1"/>
  <c r="R779" i="18"/>
  <c r="S779" i="18" s="1"/>
  <c r="R822" i="18"/>
  <c r="R864" i="18"/>
  <c r="S864" i="18" s="1"/>
  <c r="R907" i="18"/>
  <c r="S907" i="18" s="1"/>
  <c r="R950" i="18"/>
  <c r="S950" i="18" s="1"/>
  <c r="R992" i="18"/>
  <c r="R1035" i="18"/>
  <c r="R1078" i="18"/>
  <c r="R1110" i="18"/>
  <c r="S1110" i="18" s="1"/>
  <c r="R1138" i="18"/>
  <c r="R1162" i="18"/>
  <c r="R1183" i="18"/>
  <c r="S1183" i="18" s="1"/>
  <c r="R1204" i="18"/>
  <c r="S1204" i="18" s="1"/>
  <c r="R1226" i="18"/>
  <c r="S1226" i="18" s="1"/>
  <c r="R1247" i="18"/>
  <c r="R1268" i="18"/>
  <c r="S1268" i="18" s="1"/>
  <c r="R1290" i="18"/>
  <c r="S1290" i="18" s="1"/>
  <c r="R1311" i="18"/>
  <c r="R1332" i="18"/>
  <c r="S1332" i="18" s="1"/>
  <c r="R1354" i="18"/>
  <c r="S1354" i="18" s="1"/>
  <c r="R1375" i="18"/>
  <c r="S1375" i="18" s="1"/>
  <c r="R1391" i="18"/>
  <c r="R1407" i="18"/>
  <c r="S1407" i="18" s="1"/>
  <c r="R1423" i="18"/>
  <c r="S1423" i="18" s="1"/>
  <c r="R1439" i="18"/>
  <c r="S1439" i="18" s="1"/>
  <c r="R1455" i="18"/>
  <c r="R1471" i="18"/>
  <c r="S1471" i="18" s="1"/>
  <c r="R1487" i="18"/>
  <c r="S1487" i="18" s="1"/>
  <c r="R1503" i="18"/>
  <c r="S1503" i="18" s="1"/>
  <c r="R1519" i="18"/>
  <c r="R1535" i="18"/>
  <c r="R1551" i="18"/>
  <c r="S1551" i="18" s="1"/>
  <c r="R1567" i="18"/>
  <c r="S1567" i="18" s="1"/>
  <c r="R1583" i="18"/>
  <c r="S1583" i="18" s="1"/>
  <c r="R1599" i="18"/>
  <c r="S1599" i="18" s="1"/>
  <c r="R1615" i="18"/>
  <c r="R1631" i="18"/>
  <c r="S1631" i="18" s="1"/>
  <c r="R1647" i="18"/>
  <c r="R1663" i="18"/>
  <c r="S1663" i="18" s="1"/>
  <c r="R1679" i="18"/>
  <c r="S1679" i="18" s="1"/>
  <c r="R1695" i="18"/>
  <c r="S1695" i="18" s="1"/>
  <c r="R1711" i="18"/>
  <c r="R1727" i="18"/>
  <c r="S1727" i="18" s="1"/>
  <c r="R1743" i="18"/>
  <c r="S1743" i="18" s="1"/>
  <c r="R1759" i="18"/>
  <c r="S1759" i="18" s="1"/>
  <c r="R1775" i="18"/>
  <c r="R1791" i="18"/>
  <c r="S1791" i="18" s="1"/>
  <c r="R1807" i="18"/>
  <c r="S1807" i="18" s="1"/>
  <c r="R1823" i="18"/>
  <c r="S1823" i="18" s="1"/>
  <c r="R1839" i="18"/>
  <c r="R1855" i="18"/>
  <c r="S1855" i="18" s="1"/>
  <c r="R1871" i="18"/>
  <c r="S1871" i="18" s="1"/>
  <c r="R1887" i="18"/>
  <c r="S1887" i="18" s="1"/>
  <c r="R1903" i="18"/>
  <c r="R1919" i="18"/>
  <c r="S1919" i="18" s="1"/>
  <c r="R1935" i="18"/>
  <c r="S1935" i="18" s="1"/>
  <c r="R1951" i="18"/>
  <c r="S1951" i="18" s="1"/>
  <c r="R1967" i="18"/>
  <c r="R1983" i="18"/>
  <c r="S1983" i="18" s="1"/>
  <c r="R1999" i="18"/>
  <c r="S1999" i="18" s="1"/>
  <c r="R2015" i="18"/>
  <c r="S2015" i="18" s="1"/>
  <c r="R2031" i="18"/>
  <c r="S2031" i="18" s="1"/>
  <c r="R2047" i="18"/>
  <c r="S2047" i="18" s="1"/>
  <c r="R2063" i="18"/>
  <c r="S2063" i="18" s="1"/>
  <c r="R2079" i="18"/>
  <c r="S2079" i="18" s="1"/>
  <c r="R2095" i="18"/>
  <c r="R2111" i="18"/>
  <c r="R2127" i="18"/>
  <c r="S2127" i="18" s="1"/>
  <c r="R2143" i="18"/>
  <c r="S2143" i="18" s="1"/>
  <c r="R2159" i="18"/>
  <c r="S2159" i="18" s="1"/>
  <c r="R2175" i="18"/>
  <c r="R2191" i="18"/>
  <c r="S2191" i="18" s="1"/>
  <c r="R2207" i="18"/>
  <c r="S2207" i="18" s="1"/>
  <c r="R2223" i="18"/>
  <c r="S2223" i="18" s="1"/>
  <c r="R2239" i="18"/>
  <c r="S2239" i="18" s="1"/>
  <c r="R2255" i="18"/>
  <c r="S2255" i="18" s="1"/>
  <c r="R2271" i="18"/>
  <c r="S2271" i="18" s="1"/>
  <c r="R2287" i="18"/>
  <c r="R2303" i="18"/>
  <c r="R223" i="18"/>
  <c r="R467" i="18"/>
  <c r="R595" i="18"/>
  <c r="S595" i="18" s="1"/>
  <c r="R687" i="18"/>
  <c r="S687" i="18" s="1"/>
  <c r="R738" i="18"/>
  <c r="S738" i="18" s="1"/>
  <c r="R780" i="18"/>
  <c r="S780" i="18" s="1"/>
  <c r="R823" i="18"/>
  <c r="S823" i="18" s="1"/>
  <c r="R866" i="18"/>
  <c r="R908" i="18"/>
  <c r="S908" i="18" s="1"/>
  <c r="R951" i="18"/>
  <c r="R994" i="18"/>
  <c r="R1036" i="18"/>
  <c r="S1036" i="18" s="1"/>
  <c r="R1079" i="18"/>
  <c r="R1111" i="18"/>
  <c r="R1140" i="18"/>
  <c r="S1140" i="18" s="1"/>
  <c r="R1163" i="18"/>
  <c r="S1163" i="18" s="1"/>
  <c r="R1184" i="18"/>
  <c r="S1184" i="18" s="1"/>
  <c r="R1206" i="18"/>
  <c r="S1206" i="18" s="1"/>
  <c r="R1227" i="18"/>
  <c r="S1227" i="18" s="1"/>
  <c r="R1248" i="18"/>
  <c r="R1270" i="18"/>
  <c r="S1270" i="18" s="1"/>
  <c r="R1291" i="18"/>
  <c r="R1312" i="18"/>
  <c r="S1312" i="18" s="1"/>
  <c r="R1334" i="18"/>
  <c r="R1355" i="18"/>
  <c r="S1355" i="18" s="1"/>
  <c r="R1376" i="18"/>
  <c r="S1376" i="18" s="1"/>
  <c r="R1392" i="18"/>
  <c r="S1392" i="18" s="1"/>
  <c r="R1408" i="18"/>
  <c r="S1408" i="18" s="1"/>
  <c r="R1424" i="18"/>
  <c r="S1424" i="18" s="1"/>
  <c r="R1440" i="18"/>
  <c r="R1456" i="18"/>
  <c r="S1456" i="18" s="1"/>
  <c r="R1472" i="18"/>
  <c r="S1472" i="18" s="1"/>
  <c r="R1488" i="18"/>
  <c r="S1488" i="18" s="1"/>
  <c r="R1504" i="18"/>
  <c r="S1504" i="18" s="1"/>
  <c r="R1520" i="18"/>
  <c r="S1520" i="18" s="1"/>
  <c r="R1536" i="18"/>
  <c r="R1552" i="18"/>
  <c r="S1552" i="18" s="1"/>
  <c r="R1568" i="18"/>
  <c r="R1584" i="18"/>
  <c r="R1600" i="18"/>
  <c r="R1616" i="18"/>
  <c r="S1616" i="18" s="1"/>
  <c r="R1632" i="18"/>
  <c r="R1648" i="18"/>
  <c r="R1664" i="18"/>
  <c r="S1664" i="18" s="1"/>
  <c r="R1680" i="18"/>
  <c r="S1680" i="18" s="1"/>
  <c r="R1696" i="18"/>
  <c r="S1696" i="18" s="1"/>
  <c r="R1712" i="18"/>
  <c r="R1728" i="18"/>
  <c r="S1728" i="18" s="1"/>
  <c r="R1744" i="18"/>
  <c r="R1760" i="18"/>
  <c r="R1776" i="18"/>
  <c r="S1776" i="18" s="1"/>
  <c r="R1792" i="18"/>
  <c r="S1792" i="18" s="1"/>
  <c r="R1808" i="18"/>
  <c r="S1808" i="18" s="1"/>
  <c r="R1824" i="18"/>
  <c r="R1840" i="18"/>
  <c r="S1840" i="18" s="1"/>
  <c r="R1856" i="18"/>
  <c r="S1856" i="18" s="1"/>
  <c r="R1872" i="18"/>
  <c r="S1872" i="18" s="1"/>
  <c r="R1888" i="18"/>
  <c r="R1904" i="18"/>
  <c r="R1920" i="18"/>
  <c r="S1920" i="18" s="1"/>
  <c r="R1936" i="18"/>
  <c r="R1952" i="18"/>
  <c r="S1952" i="18" s="1"/>
  <c r="R1968" i="18"/>
  <c r="S1968" i="18" s="1"/>
  <c r="R1984" i="18"/>
  <c r="R2000" i="18"/>
  <c r="S2000" i="18" s="1"/>
  <c r="R2016" i="18"/>
  <c r="S2016" i="18" s="1"/>
  <c r="R2032" i="18"/>
  <c r="R2048" i="18"/>
  <c r="R2064" i="18"/>
  <c r="S2064" i="18" s="1"/>
  <c r="R2080" i="18"/>
  <c r="R2096" i="18"/>
  <c r="R2112" i="18"/>
  <c r="S2112" i="18" s="1"/>
  <c r="R2128" i="18"/>
  <c r="S2128" i="18" s="1"/>
  <c r="R2144" i="18"/>
  <c r="R2160" i="18"/>
  <c r="R2176" i="18"/>
  <c r="S2176" i="18" s="1"/>
  <c r="R2192" i="18"/>
  <c r="S2192" i="18" s="1"/>
  <c r="R2208" i="18"/>
  <c r="S2208" i="18" s="1"/>
  <c r="R2224" i="18"/>
  <c r="S2224" i="18" s="1"/>
  <c r="R2240" i="18"/>
  <c r="R2256" i="18"/>
  <c r="S2256" i="18" s="1"/>
  <c r="R2272" i="18"/>
  <c r="R2288" i="18"/>
  <c r="R2304" i="18"/>
  <c r="R380" i="18"/>
  <c r="S380" i="18" s="1"/>
  <c r="R530" i="18"/>
  <c r="S530" i="18" s="1"/>
  <c r="R643" i="18"/>
  <c r="R715" i="18"/>
  <c r="R758" i="18"/>
  <c r="S758" i="18" s="1"/>
  <c r="R800" i="18"/>
  <c r="S800" i="18" s="1"/>
  <c r="R843" i="18"/>
  <c r="R886" i="18"/>
  <c r="R928" i="18"/>
  <c r="S928" i="18" s="1"/>
  <c r="R971" i="18"/>
  <c r="S971" i="18" s="1"/>
  <c r="R1014" i="18"/>
  <c r="R1056" i="18"/>
  <c r="R1095" i="18"/>
  <c r="S1095" i="18" s="1"/>
  <c r="R1124" i="18"/>
  <c r="S1124" i="18" s="1"/>
  <c r="R1151" i="18"/>
  <c r="S1151" i="18" s="1"/>
  <c r="R1172" i="18"/>
  <c r="S1172" i="18" s="1"/>
  <c r="R1194" i="18"/>
  <c r="R1215" i="18"/>
  <c r="S1215" i="18" s="1"/>
  <c r="R1236" i="18"/>
  <c r="R1258" i="18"/>
  <c r="S1258" i="18" s="1"/>
  <c r="R1279" i="18"/>
  <c r="S1279" i="18" s="1"/>
  <c r="R1300" i="18"/>
  <c r="S1300" i="18" s="1"/>
  <c r="R1322" i="18"/>
  <c r="S1322" i="18" s="1"/>
  <c r="R1343" i="18"/>
  <c r="R1364" i="18"/>
  <c r="S1364" i="18" s="1"/>
  <c r="R1383" i="18"/>
  <c r="S1383" i="18" s="1"/>
  <c r="R1399" i="18"/>
  <c r="S1399" i="18" s="1"/>
  <c r="R1415" i="18"/>
  <c r="R1431" i="18"/>
  <c r="S1431" i="18" s="1"/>
  <c r="R1447" i="18"/>
  <c r="S1447" i="18" s="1"/>
  <c r="R1463" i="18"/>
  <c r="S1463" i="18" s="1"/>
  <c r="R1479" i="18"/>
  <c r="R1495" i="18"/>
  <c r="S1495" i="18" s="1"/>
  <c r="R1511" i="18"/>
  <c r="S1511" i="18" s="1"/>
  <c r="R1527" i="18"/>
  <c r="S1527" i="18" s="1"/>
  <c r="R1543" i="18"/>
  <c r="R1559" i="18"/>
  <c r="S1559" i="18" s="1"/>
  <c r="R1575" i="18"/>
  <c r="S1575" i="18" s="1"/>
  <c r="R1591" i="18"/>
  <c r="R1607" i="18"/>
  <c r="R1623" i="18"/>
  <c r="S1623" i="18" s="1"/>
  <c r="R1639" i="18"/>
  <c r="S1639" i="18" s="1"/>
  <c r="R1655" i="18"/>
  <c r="R1671" i="18"/>
  <c r="R1687" i="18"/>
  <c r="S1687" i="18" s="1"/>
  <c r="R1703" i="18"/>
  <c r="S1703" i="18" s="1"/>
  <c r="R1719" i="18"/>
  <c r="S1719" i="18" s="1"/>
  <c r="R1735" i="18"/>
  <c r="R1751" i="18"/>
  <c r="S1751" i="18" s="1"/>
  <c r="R1767" i="18"/>
  <c r="S1767" i="18" s="1"/>
  <c r="R1783" i="18"/>
  <c r="R1799" i="18"/>
  <c r="R1815" i="18"/>
  <c r="S1815" i="18" s="1"/>
  <c r="R1831" i="18"/>
  <c r="S1831" i="18" s="1"/>
  <c r="R1847" i="18"/>
  <c r="R1863" i="18"/>
  <c r="R1879" i="18"/>
  <c r="S1879" i="18" s="1"/>
  <c r="R1895" i="18"/>
  <c r="S1895" i="18" s="1"/>
  <c r="R1911" i="18"/>
  <c r="S1911" i="18" s="1"/>
  <c r="R1927" i="18"/>
  <c r="S1927" i="18" s="1"/>
  <c r="R1943" i="18"/>
  <c r="S1943" i="18" s="1"/>
  <c r="R1959" i="18"/>
  <c r="S1959" i="18" s="1"/>
  <c r="R1975" i="18"/>
  <c r="R1991" i="18"/>
  <c r="R2007" i="18"/>
  <c r="S2007" i="18" s="1"/>
  <c r="R2023" i="18"/>
  <c r="S2023" i="18" s="1"/>
  <c r="R2039" i="18"/>
  <c r="R2055" i="18"/>
  <c r="R2071" i="18"/>
  <c r="R2087" i="18"/>
  <c r="S2087" i="18" s="1"/>
  <c r="R2103" i="18"/>
  <c r="R2119" i="18"/>
  <c r="R2135" i="18"/>
  <c r="R2151" i="18"/>
  <c r="S2151" i="18" s="1"/>
  <c r="R2167" i="18"/>
  <c r="S2167" i="18" s="1"/>
  <c r="R2183" i="18"/>
  <c r="R2199" i="18"/>
  <c r="S2199" i="18" s="1"/>
  <c r="R2215" i="18"/>
  <c r="S2215" i="18" s="1"/>
  <c r="R2231" i="18"/>
  <c r="S2231" i="18" s="1"/>
  <c r="R2247" i="18"/>
  <c r="R2263" i="18"/>
  <c r="S2263" i="18" s="1"/>
  <c r="R2279" i="18"/>
  <c r="S2279" i="18" s="1"/>
  <c r="R2295" i="18"/>
  <c r="R2311" i="18"/>
  <c r="R381" i="18"/>
  <c r="S381" i="18" s="1"/>
  <c r="R759" i="18"/>
  <c r="R930" i="18"/>
  <c r="R1098" i="18"/>
  <c r="R1195" i="18"/>
  <c r="S1195" i="18" s="1"/>
  <c r="R1280" i="18"/>
  <c r="S1280" i="18" s="1"/>
  <c r="R1366" i="18"/>
  <c r="R1432" i="18"/>
  <c r="S1432" i="18" s="1"/>
  <c r="R1496" i="18"/>
  <c r="S1496" i="18" s="1"/>
  <c r="R1560" i="18"/>
  <c r="S1560" i="18" s="1"/>
  <c r="R1624" i="18"/>
  <c r="S1624" i="18" s="1"/>
  <c r="R1688" i="18"/>
  <c r="S1688" i="18" s="1"/>
  <c r="R1752" i="18"/>
  <c r="S1752" i="18" s="1"/>
  <c r="R1816" i="18"/>
  <c r="R1880" i="18"/>
  <c r="R1944" i="18"/>
  <c r="S1944" i="18" s="1"/>
  <c r="R2008" i="18"/>
  <c r="S2008" i="18" s="1"/>
  <c r="R2072" i="18"/>
  <c r="S2072" i="18" s="1"/>
  <c r="R2136" i="18"/>
  <c r="S2136" i="18" s="1"/>
  <c r="R2200" i="18"/>
  <c r="R2264" i="18"/>
  <c r="S2264" i="18" s="1"/>
  <c r="R1058" i="18"/>
  <c r="S1058" i="18" s="1"/>
  <c r="R1174" i="18"/>
  <c r="R1344" i="18"/>
  <c r="R1544" i="18"/>
  <c r="S1544" i="18" s="1"/>
  <c r="R1736" i="18"/>
  <c r="S1736" i="18" s="1"/>
  <c r="R1928" i="18"/>
  <c r="S1928" i="18" s="1"/>
  <c r="R2120" i="18"/>
  <c r="S2120" i="18" s="1"/>
  <c r="R2312" i="18"/>
  <c r="S2312" i="18" s="1"/>
  <c r="R531" i="18"/>
  <c r="S531" i="18" s="1"/>
  <c r="R802" i="18"/>
  <c r="R972" i="18"/>
  <c r="S972" i="18" s="1"/>
  <c r="R1126" i="18"/>
  <c r="S1126" i="18" s="1"/>
  <c r="R1216" i="18"/>
  <c r="S1216" i="18" s="1"/>
  <c r="R1302" i="18"/>
  <c r="R1384" i="18"/>
  <c r="R1448" i="18"/>
  <c r="S1448" i="18" s="1"/>
  <c r="R1512" i="18"/>
  <c r="S1512" i="18" s="1"/>
  <c r="R1576" i="18"/>
  <c r="R1640" i="18"/>
  <c r="S1640" i="18" s="1"/>
  <c r="R1704" i="18"/>
  <c r="S1704" i="18" s="1"/>
  <c r="R1768" i="18"/>
  <c r="S1768" i="18" s="1"/>
  <c r="R1832" i="18"/>
  <c r="R1896" i="18"/>
  <c r="S1896" i="18" s="1"/>
  <c r="R1960" i="18"/>
  <c r="S1960" i="18" s="1"/>
  <c r="R2024" i="18"/>
  <c r="S2024" i="18" s="1"/>
  <c r="R2088" i="18"/>
  <c r="R2152" i="18"/>
  <c r="S2152" i="18" s="1"/>
  <c r="R2216" i="18"/>
  <c r="S2216" i="18" s="1"/>
  <c r="R2280" i="18"/>
  <c r="S2280" i="18" s="1"/>
  <c r="R887" i="18"/>
  <c r="S887" i="18" s="1"/>
  <c r="R1259" i="18"/>
  <c r="S1259" i="18" s="1"/>
  <c r="R1480" i="18"/>
  <c r="R1672" i="18"/>
  <c r="S1672" i="18" s="1"/>
  <c r="R1864" i="18"/>
  <c r="R2056" i="18"/>
  <c r="S2056" i="18" s="1"/>
  <c r="R2248" i="18"/>
  <c r="R644" i="18"/>
  <c r="R844" i="18"/>
  <c r="S844" i="18" s="1"/>
  <c r="R1015" i="18"/>
  <c r="S1015" i="18" s="1"/>
  <c r="R1152" i="18"/>
  <c r="S1152" i="18" s="1"/>
  <c r="R1238" i="18"/>
  <c r="R1323" i="18"/>
  <c r="S1323" i="18" s="1"/>
  <c r="R1400" i="18"/>
  <c r="S1400" i="18" s="1"/>
  <c r="R1464" i="18"/>
  <c r="S1464" i="18" s="1"/>
  <c r="R1528" i="18"/>
  <c r="S1528" i="18" s="1"/>
  <c r="R1592" i="18"/>
  <c r="S1592" i="18" s="1"/>
  <c r="R1656" i="18"/>
  <c r="S1656" i="18" s="1"/>
  <c r="R1720" i="18"/>
  <c r="S1720" i="18" s="1"/>
  <c r="R1784" i="18"/>
  <c r="R1848" i="18"/>
  <c r="S1848" i="18" s="1"/>
  <c r="R1912" i="18"/>
  <c r="S1912" i="18" s="1"/>
  <c r="R1976" i="18"/>
  <c r="S1976" i="18" s="1"/>
  <c r="R2040" i="18"/>
  <c r="S2040" i="18" s="1"/>
  <c r="R2104" i="18"/>
  <c r="R2168" i="18"/>
  <c r="S2168" i="18" s="1"/>
  <c r="R2232" i="18"/>
  <c r="S2232" i="18" s="1"/>
  <c r="R2296" i="18"/>
  <c r="R716" i="18"/>
  <c r="S716" i="18" s="1"/>
  <c r="R1416" i="18"/>
  <c r="S1416" i="18" s="1"/>
  <c r="R1608" i="18"/>
  <c r="R1800" i="18"/>
  <c r="S1800" i="18" s="1"/>
  <c r="R1992" i="18"/>
  <c r="R2184" i="18"/>
  <c r="S2184" i="18" s="1"/>
  <c r="S521" i="18"/>
  <c r="S18" i="18"/>
  <c r="S927" i="18"/>
  <c r="S1114" i="18"/>
  <c r="S295" i="18"/>
  <c r="S1565" i="18"/>
  <c r="S365" i="18"/>
  <c r="S201" i="18"/>
  <c r="S701" i="18"/>
  <c r="S360" i="18"/>
  <c r="S160" i="18"/>
  <c r="S206" i="18"/>
  <c r="S415" i="18"/>
  <c r="S516" i="18"/>
  <c r="S123" i="18"/>
  <c r="S1128" i="18"/>
  <c r="S1985" i="18"/>
  <c r="S2218" i="18"/>
  <c r="S2125" i="18"/>
  <c r="S1330" i="18"/>
  <c r="S979" i="18"/>
  <c r="S176" i="18"/>
  <c r="S1130" i="18"/>
  <c r="S1553" i="18"/>
  <c r="S608" i="18"/>
  <c r="S115" i="18"/>
  <c r="S154" i="18"/>
  <c r="S680" i="18"/>
  <c r="S86" i="18"/>
  <c r="S456" i="18"/>
  <c r="S399" i="18"/>
  <c r="S752" i="18"/>
  <c r="S2285" i="18"/>
  <c r="S682" i="18"/>
  <c r="S119" i="18"/>
  <c r="S471" i="18"/>
  <c r="S1049" i="18"/>
  <c r="S1451" i="18"/>
  <c r="S582" i="18"/>
  <c r="S997" i="18"/>
  <c r="S2076" i="18"/>
  <c r="S30" i="18"/>
  <c r="S22" i="18"/>
  <c r="S785" i="18"/>
  <c r="S418" i="18"/>
  <c r="S511" i="18"/>
  <c r="S205" i="18"/>
  <c r="S539" i="18"/>
  <c r="S455" i="18"/>
  <c r="S607" i="18"/>
  <c r="S167" i="18"/>
  <c r="S945" i="18"/>
  <c r="S1536" i="18"/>
  <c r="S535" i="18"/>
  <c r="S335" i="18"/>
  <c r="S805" i="18"/>
  <c r="S1169" i="18"/>
  <c r="S1918" i="18"/>
  <c r="S137" i="18"/>
  <c r="S443" i="18"/>
  <c r="S1040" i="18"/>
  <c r="S990" i="18"/>
  <c r="S1134" i="18"/>
  <c r="S2241" i="18"/>
  <c r="S204" i="18"/>
  <c r="S163" i="18"/>
  <c r="S454" i="18"/>
  <c r="S486" i="18"/>
  <c r="S935" i="18"/>
  <c r="S767" i="18"/>
  <c r="S1011" i="18"/>
  <c r="S577" i="18"/>
  <c r="S1189" i="18"/>
  <c r="S1436" i="18"/>
  <c r="S1923" i="18"/>
  <c r="S1380" i="18"/>
  <c r="S1649" i="18"/>
  <c r="S269" i="18"/>
  <c r="S1562" i="18"/>
  <c r="S1937" i="18"/>
  <c r="S1981" i="18"/>
  <c r="S707" i="18"/>
  <c r="S1009" i="18"/>
  <c r="S1827" i="18"/>
  <c r="S240" i="18"/>
  <c r="S576" i="18"/>
  <c r="S1694" i="18"/>
  <c r="S1109" i="18"/>
  <c r="S714" i="18"/>
  <c r="S189" i="18"/>
  <c r="S1017" i="18"/>
  <c r="S1579" i="18"/>
  <c r="S921" i="18"/>
  <c r="S382" i="18"/>
  <c r="S638" i="18"/>
  <c r="S787" i="18"/>
  <c r="S498" i="18"/>
  <c r="S386" i="18"/>
  <c r="S479" i="18"/>
  <c r="S962" i="18"/>
  <c r="S575" i="18"/>
  <c r="S902" i="18"/>
  <c r="S217" i="18"/>
  <c r="S1191" i="18"/>
  <c r="S1555" i="18"/>
  <c r="S40" i="18"/>
  <c r="S265" i="18"/>
  <c r="S411" i="18"/>
  <c r="S750" i="18"/>
  <c r="S936" i="18"/>
  <c r="S2269" i="18"/>
  <c r="S463" i="18"/>
  <c r="S377" i="18"/>
  <c r="S1962" i="18"/>
  <c r="S400" i="18"/>
  <c r="S1001" i="18"/>
  <c r="S38" i="18"/>
  <c r="S1051" i="18"/>
  <c r="S128" i="18"/>
  <c r="S774" i="18"/>
  <c r="S1535" i="18"/>
  <c r="S179" i="18"/>
  <c r="S527" i="18"/>
  <c r="S256" i="18"/>
  <c r="S669" i="18"/>
  <c r="S1821" i="18"/>
  <c r="S53" i="18"/>
  <c r="S468" i="18"/>
  <c r="S449" i="18"/>
  <c r="S144" i="18"/>
  <c r="S585" i="18"/>
  <c r="S603" i="18"/>
  <c r="S337" i="18"/>
  <c r="S1072" i="18"/>
  <c r="S1386" i="18"/>
  <c r="S2062" i="18"/>
  <c r="S1693" i="18"/>
  <c r="S387" i="18"/>
  <c r="S975" i="18"/>
  <c r="S1425" i="18"/>
  <c r="S1118" i="18"/>
  <c r="S134" i="18"/>
  <c r="S913" i="18"/>
  <c r="S453" i="18"/>
  <c r="S268" i="18"/>
  <c r="S367" i="18"/>
  <c r="S722" i="18"/>
  <c r="S980" i="18"/>
  <c r="S105" i="18"/>
  <c r="S32" i="18"/>
  <c r="S1061" i="18"/>
  <c r="S1745" i="18"/>
  <c r="S998" i="18"/>
  <c r="S373" i="18"/>
  <c r="S98" i="18"/>
  <c r="S1626" i="18"/>
  <c r="S609" i="18"/>
  <c r="S288" i="18"/>
  <c r="S444" i="18"/>
  <c r="S1361" i="18"/>
  <c r="S1116" i="18"/>
  <c r="S1557" i="18"/>
  <c r="S1444" i="18"/>
  <c r="S778" i="18"/>
  <c r="S349" i="18"/>
  <c r="S692" i="18"/>
  <c r="S1081" i="18"/>
  <c r="S1328" i="18"/>
  <c r="S1153" i="18"/>
  <c r="S1613" i="18"/>
  <c r="S1658" i="18"/>
  <c r="S41" i="18"/>
  <c r="S1045" i="18"/>
  <c r="S248" i="18"/>
  <c r="S91" i="18"/>
  <c r="S830" i="18"/>
  <c r="S676" i="18"/>
  <c r="S529" i="18"/>
  <c r="S60" i="18"/>
  <c r="S31" i="18"/>
  <c r="S102" i="18"/>
  <c r="S792" i="18"/>
  <c r="S46" i="18"/>
  <c r="S39" i="18"/>
  <c r="S1674" i="18"/>
  <c r="S1669" i="18"/>
  <c r="S627" i="18"/>
  <c r="S1948" i="18"/>
  <c r="S232" i="18"/>
  <c r="S430" i="18"/>
  <c r="S219" i="18"/>
  <c r="S942" i="18"/>
  <c r="S374" i="18"/>
  <c r="S108" i="18"/>
  <c r="S916" i="18"/>
  <c r="S1950" i="18"/>
  <c r="S255" i="18"/>
  <c r="S611" i="18"/>
  <c r="S174" i="18"/>
  <c r="S905" i="18"/>
  <c r="S731" i="18"/>
  <c r="S1281" i="18"/>
  <c r="S1271" i="18"/>
  <c r="S1614" i="18"/>
  <c r="S126" i="18"/>
  <c r="S966" i="18"/>
  <c r="S1066" i="18"/>
  <c r="S218" i="18"/>
  <c r="S915" i="18"/>
  <c r="S699" i="18"/>
  <c r="S371" i="18"/>
  <c r="S28" i="18"/>
  <c r="S703" i="18"/>
  <c r="S118" i="18"/>
  <c r="S841" i="18"/>
  <c r="S2211" i="18"/>
  <c r="S127" i="18"/>
  <c r="S799" i="18"/>
  <c r="S688" i="18"/>
  <c r="S1174" i="18"/>
  <c r="S1731" i="18"/>
  <c r="S1757" i="18"/>
  <c r="S461" i="18"/>
  <c r="S1667" i="18"/>
  <c r="S1379" i="18"/>
  <c r="S2205" i="18"/>
  <c r="S282" i="18"/>
  <c r="S441" i="18"/>
  <c r="S637" i="18"/>
  <c r="S953" i="18"/>
  <c r="S1023" i="18"/>
  <c r="S1841" i="18"/>
  <c r="S2051" i="18"/>
  <c r="S1818" i="18"/>
  <c r="S231" i="18"/>
  <c r="S332" i="18"/>
  <c r="S145" i="18"/>
  <c r="S850" i="18"/>
  <c r="S1025" i="18"/>
  <c r="S2302" i="18"/>
  <c r="S842" i="18"/>
  <c r="S392" i="18"/>
  <c r="S777" i="18"/>
  <c r="S1712" i="18"/>
  <c r="S2154" i="18"/>
  <c r="S1925" i="18"/>
  <c r="S870" i="18"/>
  <c r="S51" i="18"/>
  <c r="S505" i="18"/>
  <c r="S761" i="18"/>
  <c r="S316" i="18"/>
  <c r="S503" i="18"/>
  <c r="S110" i="18"/>
  <c r="S640" i="18"/>
  <c r="S1643" i="18"/>
  <c r="S1357" i="18"/>
  <c r="S1941" i="18"/>
  <c r="S857" i="18"/>
  <c r="S94" i="18"/>
  <c r="S69" i="18"/>
  <c r="S484" i="18"/>
  <c r="S984" i="18"/>
  <c r="S172" i="18"/>
  <c r="S709" i="18"/>
  <c r="S234" i="18"/>
  <c r="S985" i="18"/>
  <c r="S460" i="18"/>
  <c r="S1366" i="18"/>
  <c r="S214" i="18"/>
  <c r="S1418" i="18"/>
  <c r="S1413" i="18"/>
  <c r="S1054" i="18"/>
  <c r="S513" i="18"/>
  <c r="S24" i="18"/>
  <c r="S734" i="18"/>
  <c r="S992" i="18"/>
  <c r="S1022" i="18"/>
  <c r="S70" i="18"/>
  <c r="S665" i="18"/>
  <c r="S249" i="18"/>
  <c r="S383" i="18"/>
  <c r="S959" i="18"/>
  <c r="S2026" i="18"/>
  <c r="S1129" i="18"/>
  <c r="S213" i="18"/>
  <c r="S1033" i="18"/>
  <c r="S775" i="18"/>
  <c r="S1845" i="18"/>
  <c r="S272" i="18"/>
  <c r="S1000" i="18"/>
  <c r="S1837" i="18"/>
  <c r="S328" i="18"/>
  <c r="S379" i="18"/>
  <c r="S590" i="18"/>
  <c r="S808" i="18"/>
  <c r="S1141" i="18"/>
  <c r="S142" i="18"/>
  <c r="S315" i="18"/>
  <c r="S274" i="18"/>
  <c r="S1089" i="18"/>
  <c r="S807" i="18"/>
  <c r="S1946" i="18"/>
  <c r="S1044" i="18"/>
  <c r="S753" i="18"/>
  <c r="S1027" i="18"/>
  <c r="S2186" i="18"/>
  <c r="S1517" i="18"/>
  <c r="S776" i="18"/>
  <c r="S1148" i="18"/>
  <c r="S1393" i="18"/>
  <c r="S2300" i="18"/>
  <c r="S1795" i="18"/>
  <c r="S598" i="18"/>
  <c r="S764" i="18"/>
  <c r="S1610" i="18"/>
  <c r="S831" i="18"/>
  <c r="S624" i="18"/>
  <c r="S2017" i="18"/>
  <c r="S1063" i="18"/>
  <c r="S1468" i="18"/>
  <c r="S1725" i="18"/>
  <c r="S2273" i="18"/>
  <c r="S2158" i="18"/>
  <c r="S1286" i="18"/>
  <c r="S1677" i="18"/>
  <c r="S2283" i="18"/>
  <c r="S2180" i="18"/>
  <c r="S2042" i="18"/>
  <c r="S114" i="18"/>
  <c r="S1368" i="18"/>
  <c r="S635" i="18"/>
  <c r="S557" i="18"/>
  <c r="S1859" i="18"/>
  <c r="S147" i="18"/>
  <c r="S2305" i="18"/>
  <c r="S19" i="18"/>
  <c r="S1308" i="18"/>
  <c r="S1137" i="18"/>
  <c r="S1711" i="18"/>
  <c r="S416" i="18"/>
  <c r="S1758" i="18"/>
  <c r="S1283" i="18"/>
  <c r="S1434" i="18"/>
  <c r="S1121" i="18"/>
  <c r="S853" i="18"/>
  <c r="S1112" i="18"/>
  <c r="S2138" i="18"/>
  <c r="S1566" i="18"/>
  <c r="S1820" i="18"/>
  <c r="S2209" i="18"/>
  <c r="S1055" i="18"/>
  <c r="S1412" i="18"/>
  <c r="S43" i="18"/>
  <c r="S1738" i="18"/>
  <c r="S545" i="18"/>
  <c r="S141" i="18"/>
  <c r="S705" i="18"/>
  <c r="S1197" i="18"/>
  <c r="S614" i="18"/>
  <c r="S1372" i="18"/>
  <c r="S1709" i="18"/>
  <c r="S1854" i="18"/>
  <c r="S1549" i="18"/>
  <c r="S1091" i="18"/>
  <c r="S1201" i="18"/>
  <c r="S1653" i="18"/>
  <c r="S1989" i="18"/>
  <c r="S1980" i="18"/>
  <c r="S1377" i="18"/>
  <c r="S1149" i="18"/>
  <c r="S2030" i="18"/>
  <c r="S524" i="18"/>
  <c r="S376" i="18"/>
  <c r="S1550" i="18"/>
  <c r="S1076" i="18"/>
  <c r="S544" i="18"/>
  <c r="S1267" i="18"/>
  <c r="S1212" i="18"/>
  <c r="S920" i="18"/>
  <c r="S1075" i="18"/>
  <c r="S684" i="18"/>
  <c r="S2029" i="18"/>
  <c r="S1788" i="18"/>
  <c r="S1213" i="18"/>
  <c r="S1469" i="18"/>
  <c r="S1252" i="18"/>
  <c r="S1311" i="18"/>
  <c r="S2179" i="18"/>
  <c r="S150" i="18"/>
  <c r="S1349" i="18"/>
  <c r="S1994" i="18"/>
  <c r="S1309" i="18"/>
  <c r="S1873" i="18"/>
  <c r="S1176" i="18"/>
  <c r="S1880" i="18"/>
  <c r="S2081" i="18"/>
  <c r="S1319" i="18"/>
  <c r="S2229" i="18"/>
  <c r="S1806" i="18"/>
  <c r="S445" i="18"/>
  <c r="S1233" i="18"/>
  <c r="S1438" i="18"/>
  <c r="S278" i="18"/>
  <c r="S553" i="18"/>
  <c r="S1992" i="18"/>
  <c r="S1234" i="18"/>
  <c r="S2115" i="18"/>
  <c r="S1106" i="18"/>
  <c r="S1882" i="18"/>
  <c r="S2222" i="18"/>
  <c r="S588" i="18"/>
  <c r="S1266" i="18"/>
  <c r="S1621" i="18"/>
  <c r="S1006" i="18"/>
  <c r="S157" i="18"/>
  <c r="S506" i="18"/>
  <c r="S1384" i="18"/>
  <c r="S929" i="18"/>
  <c r="S1662" i="18"/>
  <c r="S1391" i="18"/>
  <c r="S1078" i="18"/>
  <c r="S993" i="18"/>
  <c r="S1304" i="18"/>
  <c r="S1490" i="18"/>
  <c r="S1455" i="18"/>
  <c r="S1489" i="18"/>
  <c r="S1348" i="18"/>
  <c r="S1265" i="18"/>
  <c r="S2204" i="18"/>
  <c r="S493" i="18"/>
  <c r="S2243" i="18"/>
  <c r="S1596" i="18"/>
  <c r="S1295" i="18"/>
  <c r="S625" i="18"/>
  <c r="S508" i="18"/>
  <c r="S1314" i="18"/>
  <c r="S1331" i="18"/>
  <c r="S641" i="18"/>
  <c r="S892" i="18"/>
  <c r="S587" i="18"/>
  <c r="S514" i="18"/>
  <c r="S725" i="18"/>
  <c r="S1247" i="18"/>
  <c r="S2039" i="18"/>
  <c r="S897" i="18"/>
  <c r="S1742" i="18"/>
  <c r="S534" i="18"/>
  <c r="S333" i="18"/>
  <c r="S1093" i="18"/>
  <c r="S1445" i="18"/>
  <c r="S264" i="18"/>
  <c r="S111" i="18"/>
  <c r="S526" i="18"/>
  <c r="S697" i="18"/>
  <c r="S656" i="18"/>
  <c r="S1158" i="18"/>
  <c r="S1585" i="18"/>
  <c r="S2097" i="18"/>
  <c r="S1482" i="18"/>
  <c r="S1250" i="18"/>
  <c r="S2046" i="18"/>
  <c r="S1365" i="18"/>
  <c r="S1749" i="18"/>
  <c r="S250" i="18"/>
  <c r="S605" i="18"/>
  <c r="S1164" i="18"/>
  <c r="S1181" i="18"/>
  <c r="S1317" i="18"/>
  <c r="S140" i="18"/>
  <c r="S402" i="18"/>
  <c r="S594" i="18"/>
  <c r="S728" i="18"/>
  <c r="S532" i="18"/>
  <c r="S667" i="18"/>
  <c r="S1060" i="18"/>
  <c r="S1334" i="18"/>
  <c r="S1967" i="18"/>
  <c r="S1173" i="18"/>
  <c r="S1402" i="18"/>
  <c r="S80" i="18"/>
  <c r="S403" i="18"/>
  <c r="S253" i="18"/>
  <c r="S1338" i="18"/>
  <c r="S2141" i="18"/>
  <c r="S166" i="18"/>
  <c r="S433" i="18"/>
  <c r="S385" i="18"/>
  <c r="S811" i="18"/>
  <c r="S970" i="18"/>
  <c r="S2190" i="18"/>
  <c r="S436" i="18"/>
  <c r="S948" i="18"/>
  <c r="S816" i="18"/>
  <c r="S732" i="18"/>
  <c r="S1665" i="18"/>
  <c r="S1475" i="18"/>
  <c r="S1834" i="18"/>
  <c r="S438" i="18"/>
  <c r="S48" i="18"/>
  <c r="S27" i="18"/>
  <c r="S1228" i="18"/>
  <c r="S1582" i="18"/>
  <c r="S833" i="18"/>
  <c r="S2019" i="18"/>
  <c r="S184" i="18"/>
  <c r="S346" i="18"/>
  <c r="S766" i="18"/>
  <c r="S135" i="18"/>
  <c r="S784" i="18"/>
  <c r="S1371" i="18"/>
  <c r="S1905" i="18"/>
  <c r="S791" i="18"/>
  <c r="S1597" i="18"/>
  <c r="S1221" i="18"/>
  <c r="S2018" i="18"/>
  <c r="S1074" i="18"/>
  <c r="S422" i="18"/>
  <c r="S490" i="18"/>
  <c r="S537" i="18"/>
  <c r="S1500" i="18"/>
  <c r="S619" i="18"/>
  <c r="S1437" i="18"/>
  <c r="S1978" i="18"/>
  <c r="S188" i="18"/>
  <c r="S420" i="18"/>
  <c r="S421" i="18"/>
  <c r="S93" i="18"/>
  <c r="S852" i="18"/>
  <c r="S795" i="18"/>
  <c r="S881" i="18"/>
  <c r="S683" i="18"/>
  <c r="S1313" i="18"/>
  <c r="S1761" i="18"/>
  <c r="S2058" i="18"/>
  <c r="S1826" i="18"/>
  <c r="S1486" i="18"/>
  <c r="S16" i="18"/>
  <c r="S710" i="18"/>
  <c r="S221" i="18"/>
  <c r="S1292" i="18"/>
  <c r="S1034" i="18"/>
  <c r="S481" i="18"/>
  <c r="S746" i="18"/>
  <c r="S492" i="18"/>
  <c r="S901" i="18"/>
  <c r="S860" i="18"/>
  <c r="S1217" i="18"/>
  <c r="S417" i="18"/>
  <c r="S1789" i="18"/>
  <c r="S855" i="18"/>
  <c r="S2010" i="18"/>
  <c r="S1443" i="18"/>
  <c r="S293" i="18"/>
  <c r="S883" i="18"/>
  <c r="S1180" i="18"/>
  <c r="S2170" i="18"/>
  <c r="S296" i="18"/>
  <c r="S475" i="18"/>
  <c r="S814" i="18"/>
  <c r="S368" i="18"/>
  <c r="S569" i="18"/>
  <c r="S657" i="18"/>
  <c r="S1764" i="18"/>
  <c r="S1457" i="18"/>
  <c r="S673" i="18"/>
  <c r="S1539" i="18"/>
  <c r="S652" i="18"/>
  <c r="S1534" i="18"/>
  <c r="S663" i="18"/>
  <c r="S1002" i="18"/>
  <c r="S2237" i="18"/>
  <c r="S1898" i="18"/>
  <c r="S112" i="18"/>
  <c r="S419" i="18"/>
  <c r="S1866" i="18"/>
  <c r="S125" i="18"/>
  <c r="S1581" i="18"/>
  <c r="S1877" i="18"/>
  <c r="S370" i="18"/>
  <c r="S59" i="18"/>
  <c r="S626" i="18"/>
  <c r="S685" i="18"/>
  <c r="S321" i="18"/>
  <c r="S745" i="18"/>
  <c r="S923" i="18"/>
  <c r="S1825" i="18"/>
  <c r="S2304" i="18"/>
  <c r="S1802" i="18"/>
  <c r="S1485" i="18"/>
  <c r="S1797" i="18"/>
  <c r="S801" i="18"/>
  <c r="S1870" i="18"/>
  <c r="S192" i="18"/>
  <c r="S662" i="18"/>
  <c r="S559" i="18"/>
  <c r="S1244" i="18"/>
  <c r="S1298" i="18"/>
  <c r="S242" i="18"/>
  <c r="S63" i="18"/>
  <c r="S969" i="18"/>
  <c r="S85" i="18"/>
  <c r="S251" i="18"/>
  <c r="S874" i="18"/>
  <c r="S345" i="18"/>
  <c r="S407" i="18"/>
  <c r="S497" i="18"/>
  <c r="S543" i="18"/>
  <c r="S1113" i="18"/>
  <c r="S817" i="18"/>
  <c r="S1168" i="18"/>
  <c r="S1744" i="18"/>
  <c r="S1537" i="18"/>
  <c r="S2049" i="18"/>
  <c r="S1046" i="18"/>
  <c r="S1869" i="18"/>
  <c r="S1139" i="18"/>
  <c r="S2253" i="18"/>
  <c r="S14" i="18"/>
  <c r="S541" i="18"/>
  <c r="S361" i="18"/>
  <c r="S1724" i="18"/>
  <c r="S1043" i="18"/>
  <c r="S1207" i="18"/>
  <c r="S2275" i="18"/>
  <c r="S152" i="18"/>
  <c r="S73" i="18"/>
  <c r="S414" i="18"/>
  <c r="S459" i="18"/>
  <c r="S462" i="18"/>
  <c r="S798" i="18"/>
  <c r="S476" i="18"/>
  <c r="S247" i="18"/>
  <c r="S783" i="18"/>
  <c r="S528" i="18"/>
  <c r="S480" i="18"/>
  <c r="S987" i="18"/>
  <c r="S2177" i="18"/>
  <c r="S64" i="18"/>
  <c r="S2065" i="18"/>
  <c r="S1210" i="18"/>
  <c r="S2090" i="18"/>
  <c r="S156" i="18"/>
  <c r="S78" i="18"/>
  <c r="S187" i="18"/>
  <c r="S674" i="18"/>
  <c r="S263" i="18"/>
  <c r="S1041" i="18"/>
  <c r="S837" i="18"/>
  <c r="S1352" i="18"/>
  <c r="S1441" i="18"/>
  <c r="S2059" i="18"/>
  <c r="S1205" i="18"/>
  <c r="S1068" i="18"/>
  <c r="S1541" i="18"/>
  <c r="S2289" i="18"/>
  <c r="S336" i="18"/>
  <c r="S50" i="18"/>
  <c r="S257" i="18"/>
  <c r="S960" i="18"/>
  <c r="S1084" i="18"/>
  <c r="S1351" i="18"/>
  <c r="S695" i="18"/>
  <c r="S1706" i="18"/>
  <c r="S793" i="18"/>
  <c r="S1591" i="18"/>
  <c r="S494" i="18"/>
  <c r="S92" i="18"/>
  <c r="S447" i="18"/>
  <c r="S103" i="18"/>
  <c r="S977" i="18"/>
  <c r="S1224" i="18"/>
  <c r="S327" i="18"/>
  <c r="S592" i="18"/>
  <c r="S1554" i="18"/>
  <c r="S604" i="18"/>
  <c r="S1533" i="18"/>
  <c r="S1159" i="18"/>
  <c r="S2163" i="18"/>
  <c r="S96" i="18"/>
  <c r="S726" i="18"/>
  <c r="S424" i="18"/>
  <c r="S1681" i="18"/>
  <c r="S1326" i="18"/>
  <c r="S72" i="18"/>
  <c r="S197" i="18"/>
  <c r="S193" i="18"/>
  <c r="S847" i="18"/>
  <c r="S82" i="18"/>
  <c r="S827" i="18"/>
  <c r="S1119" i="18"/>
  <c r="S1710" i="18"/>
  <c r="S299" i="18"/>
  <c r="S1335" i="18"/>
  <c r="S352" i="18"/>
  <c r="S556" i="18"/>
  <c r="S1509" i="18"/>
  <c r="S1389" i="18"/>
  <c r="S428" i="18"/>
  <c r="S107" i="18"/>
  <c r="S1356" i="18"/>
  <c r="S875" i="18"/>
  <c r="S1763" i="18"/>
  <c r="S57" i="18"/>
  <c r="S117" i="18"/>
  <c r="S495" i="18"/>
  <c r="S617" i="18"/>
  <c r="S965" i="18"/>
  <c r="S1867" i="18"/>
  <c r="S1661" i="18"/>
  <c r="S567" i="18"/>
  <c r="S1955" i="18"/>
  <c r="S297" i="18"/>
  <c r="S241" i="18"/>
  <c r="S518" i="18"/>
  <c r="S1756" i="18"/>
  <c r="S1805" i="18"/>
  <c r="S1778" i="18"/>
  <c r="S75" i="18"/>
  <c r="S884" i="18"/>
  <c r="S1936" i="18"/>
  <c r="S1345" i="18"/>
  <c r="S1857" i="18"/>
  <c r="S1498" i="18"/>
  <c r="S2067" i="18"/>
  <c r="S375" i="18"/>
  <c r="S586" i="18"/>
  <c r="S440" i="18"/>
  <c r="S54" i="18"/>
  <c r="S1047" i="18"/>
  <c r="S1219" i="18"/>
  <c r="S183" i="18"/>
  <c r="S1698" i="18"/>
  <c r="S1765" i="18"/>
  <c r="S224" i="18"/>
  <c r="S473" i="18"/>
  <c r="S947" i="18"/>
  <c r="S1628" i="18"/>
  <c r="S2234" i="18"/>
  <c r="S1453" i="18"/>
  <c r="S812" i="18"/>
  <c r="S312" i="18"/>
  <c r="S262" i="18"/>
  <c r="S894" i="18"/>
  <c r="S616" i="18"/>
  <c r="S655" i="18"/>
  <c r="S955" i="18"/>
  <c r="S991" i="18"/>
  <c r="S97" i="18"/>
  <c r="S1104" i="18"/>
  <c r="S2103" i="18"/>
  <c r="S1167" i="18"/>
  <c r="S1891" i="18"/>
  <c r="S2126" i="18"/>
  <c r="S1692" i="18"/>
  <c r="S496" i="18"/>
  <c r="S1519" i="18"/>
  <c r="S1530" i="18"/>
  <c r="S2157" i="18"/>
  <c r="S252" i="18"/>
  <c r="S181" i="18"/>
  <c r="S770" i="18"/>
  <c r="S937" i="18"/>
  <c r="S226" i="18"/>
  <c r="S1031" i="18"/>
  <c r="S2088" i="18"/>
  <c r="S1262" i="18"/>
  <c r="S1603" i="18"/>
  <c r="S2053" i="18"/>
  <c r="S1145" i="18"/>
  <c r="S233" i="18"/>
  <c r="S432" i="18"/>
  <c r="S1852" i="18"/>
  <c r="S1406" i="18"/>
  <c r="S359" i="18"/>
  <c r="S826" i="18"/>
  <c r="S735" i="18"/>
  <c r="S944" i="18"/>
  <c r="S1904" i="18"/>
  <c r="S1473" i="18"/>
  <c r="S1899" i="18"/>
  <c r="S1333" i="18"/>
  <c r="S1902" i="18"/>
  <c r="S1120" i="18"/>
  <c r="S162" i="18"/>
  <c r="S940" i="18"/>
  <c r="S366" i="18"/>
  <c r="S878" i="18"/>
  <c r="S1008" i="18"/>
  <c r="S719" i="18"/>
  <c r="S1098" i="18"/>
  <c r="S1828" i="18"/>
  <c r="S1713" i="18"/>
  <c r="S2156" i="18"/>
  <c r="S1198" i="18"/>
  <c r="S2109" i="18"/>
  <c r="S1647" i="18"/>
  <c r="S1786" i="18"/>
  <c r="S1965" i="18"/>
  <c r="S304" i="18"/>
  <c r="S198" i="18"/>
  <c r="S389" i="18"/>
  <c r="S44" i="18"/>
  <c r="S185" i="18"/>
  <c r="S434" i="18"/>
  <c r="S230" i="18"/>
  <c r="S690" i="18"/>
  <c r="S946" i="18"/>
  <c r="S771" i="18"/>
  <c r="S477" i="18"/>
  <c r="S895" i="18"/>
  <c r="S668" i="18"/>
  <c r="S1569" i="18"/>
  <c r="S66" i="18"/>
  <c r="S1917" i="18"/>
  <c r="S1501" i="18"/>
  <c r="S190" i="18"/>
  <c r="S1617" i="18"/>
  <c r="S2122" i="18"/>
  <c r="S859" i="18"/>
  <c r="S1934" i="18"/>
  <c r="S131" i="18"/>
  <c r="S170" i="18"/>
  <c r="S404" i="18"/>
  <c r="S698" i="18"/>
  <c r="S890" i="18"/>
  <c r="S2083" i="18"/>
  <c r="S25" i="18"/>
  <c r="S209" i="18"/>
  <c r="S589" i="18"/>
  <c r="S564" i="18"/>
  <c r="S560" i="18"/>
  <c r="S983" i="18"/>
  <c r="S555" i="18"/>
  <c r="S1646" i="18"/>
  <c r="S2197" i="18"/>
  <c r="S1157" i="18"/>
  <c r="S1982" i="18"/>
  <c r="S631" i="18"/>
  <c r="S819" i="18"/>
  <c r="S933" i="18"/>
  <c r="S1884" i="18"/>
  <c r="S1411" i="18"/>
  <c r="S1083" i="18"/>
  <c r="S2077" i="18"/>
  <c r="S216" i="18"/>
  <c r="S158" i="18"/>
  <c r="S133" i="18"/>
  <c r="S523" i="18"/>
  <c r="S862" i="18"/>
  <c r="S573" i="18"/>
  <c r="S804" i="18"/>
  <c r="S741" i="18"/>
  <c r="S1521" i="18"/>
  <c r="S2033" i="18"/>
  <c r="S1255" i="18"/>
  <c r="S1733" i="18"/>
  <c r="S2174" i="18"/>
  <c r="S1770" i="18"/>
  <c r="S502" i="18"/>
  <c r="S220" i="18"/>
  <c r="S223" i="18"/>
  <c r="S482" i="18"/>
  <c r="S835" i="18"/>
  <c r="S724" i="18"/>
  <c r="S1105" i="18"/>
  <c r="S880" i="18"/>
  <c r="S1082" i="18"/>
  <c r="S1086" i="18"/>
  <c r="S1633" i="18"/>
  <c r="S2160" i="18"/>
  <c r="S1546" i="18"/>
  <c r="S1997" i="18"/>
  <c r="S1070" i="18"/>
  <c r="S1573" i="18"/>
  <c r="S1949" i="18"/>
  <c r="S2173" i="18"/>
  <c r="S62" i="18"/>
  <c r="S364" i="18"/>
  <c r="S1029" i="18"/>
  <c r="S71" i="18"/>
  <c r="S1466" i="18"/>
  <c r="S821" i="18"/>
  <c r="S2225" i="18"/>
  <c r="S2093" i="18"/>
  <c r="S207" i="18"/>
  <c r="S1125" i="18"/>
  <c r="S1722" i="18"/>
  <c r="S285" i="18"/>
  <c r="S341" i="18"/>
  <c r="S762" i="18"/>
  <c r="S149" i="18"/>
  <c r="S666" i="18"/>
  <c r="S357" i="18"/>
  <c r="S290" i="18"/>
  <c r="S55" i="18"/>
  <c r="S978" i="18"/>
  <c r="S2200" i="18"/>
  <c r="S2282" i="18"/>
  <c r="S2095" i="18"/>
  <c r="S1773" i="18"/>
  <c r="S1261" i="18"/>
  <c r="S721" i="18"/>
  <c r="S2094" i="18"/>
  <c r="S329" i="18"/>
  <c r="S177" i="18"/>
  <c r="S659" i="18"/>
  <c r="S889" i="18"/>
  <c r="S1397" i="18"/>
  <c r="S1502" i="18"/>
  <c r="S2140" i="18"/>
  <c r="S1690" i="18"/>
  <c r="S354" i="18"/>
  <c r="S866" i="18"/>
  <c r="S996" i="18"/>
  <c r="S109" i="18"/>
  <c r="S1160" i="18"/>
  <c r="S1185" i="18"/>
  <c r="S2288" i="18"/>
  <c r="S1229" i="18"/>
  <c r="S1202" i="18"/>
  <c r="S1578" i="18"/>
  <c r="S1564" i="18"/>
  <c r="S1645" i="18"/>
  <c r="S1629" i="18"/>
  <c r="S1988" i="18"/>
  <c r="S1079" i="18"/>
  <c r="S1933" i="18"/>
  <c r="S2301" i="18"/>
  <c r="S2276" i="18"/>
  <c r="S76" i="18"/>
  <c r="S287" i="18"/>
  <c r="S643" i="18"/>
  <c r="S873" i="18"/>
  <c r="S1249" i="18"/>
  <c r="S1018" i="18"/>
  <c r="S981" i="18"/>
  <c r="S704" i="18"/>
  <c r="S949" i="18"/>
  <c r="S298" i="18"/>
  <c r="S1014" i="18"/>
  <c r="S450" i="18"/>
  <c r="S2113" i="18"/>
  <c r="S509" i="18"/>
  <c r="S79" i="18"/>
  <c r="S302" i="18"/>
  <c r="S294" i="18"/>
  <c r="S632" i="18"/>
  <c r="S773" i="18"/>
  <c r="S2048" i="18"/>
  <c r="S1921" i="18"/>
  <c r="S1811" i="18"/>
  <c r="S210" i="18"/>
  <c r="S2145" i="18"/>
  <c r="S120" i="18"/>
  <c r="S261" i="18"/>
  <c r="S702" i="18"/>
  <c r="S1508" i="18"/>
  <c r="S2236" i="18"/>
  <c r="S2219" i="18"/>
  <c r="S1615" i="18"/>
  <c r="S2221" i="18"/>
  <c r="S1032" i="18"/>
  <c r="S2044" i="18"/>
  <c r="S2187" i="18"/>
  <c r="S227" i="18"/>
  <c r="S642" i="18"/>
  <c r="S963" i="18"/>
  <c r="S681" i="18"/>
  <c r="S1142" i="18"/>
  <c r="S437" i="18"/>
  <c r="S2142" i="18"/>
  <c r="S1685" i="18"/>
  <c r="S968" i="18"/>
  <c r="S618" i="18"/>
  <c r="S696" i="18"/>
  <c r="S1065" i="18"/>
  <c r="S2096" i="18"/>
  <c r="S737" i="18"/>
  <c r="S1187" i="18"/>
  <c r="S1637" i="18"/>
  <c r="S822" i="18"/>
  <c r="S1297" i="18"/>
  <c r="S1294" i="18"/>
  <c r="S168" i="18"/>
  <c r="S317" i="18"/>
  <c r="S470" i="18"/>
  <c r="S912" i="18"/>
  <c r="S1969" i="18"/>
  <c r="S1306" i="18"/>
  <c r="S1422" i="18"/>
  <c r="S2189" i="18"/>
  <c r="S1514" i="18"/>
  <c r="S291" i="18"/>
  <c r="S245" i="18"/>
  <c r="S818" i="18"/>
  <c r="S1012" i="18"/>
  <c r="S338" i="18"/>
  <c r="S1739" i="18"/>
  <c r="S1461" i="18"/>
  <c r="S2270" i="18"/>
  <c r="S713" i="18"/>
  <c r="S810" i="18"/>
  <c r="S464" i="18"/>
  <c r="S820" i="18"/>
  <c r="S1092" i="18"/>
  <c r="S1100" i="18"/>
  <c r="S2193" i="18"/>
  <c r="S390" i="18"/>
  <c r="S1532" i="18"/>
  <c r="S599" i="18"/>
  <c r="S2013" i="18"/>
  <c r="S344" i="18"/>
  <c r="S395" i="18"/>
  <c r="S347" i="18"/>
  <c r="S670" i="18"/>
  <c r="S744" i="18"/>
  <c r="S633" i="18"/>
  <c r="S1732" i="18"/>
  <c r="S1243" i="18"/>
  <c r="S2268" i="18"/>
  <c r="S2266" i="18"/>
  <c r="S1064" i="18"/>
  <c r="S840" i="18"/>
  <c r="S2148" i="18"/>
  <c r="S1135" i="18"/>
  <c r="S2257" i="18"/>
  <c r="S2307" i="18"/>
  <c r="S729" i="18"/>
  <c r="S2298" i="18"/>
  <c r="S136" i="18"/>
  <c r="S398" i="18"/>
  <c r="S591" i="18"/>
  <c r="S868" i="18"/>
  <c r="S311" i="18"/>
  <c r="S1924" i="18"/>
  <c r="S1329" i="18"/>
  <c r="S393" i="18"/>
  <c r="S885" i="18"/>
  <c r="S1138" i="18"/>
  <c r="S1901" i="18"/>
  <c r="S208" i="18"/>
  <c r="S646" i="18"/>
  <c r="S601" i="18"/>
  <c r="S2001" i="18"/>
  <c r="S466" i="18"/>
  <c r="S15" i="18"/>
  <c r="S313" i="18"/>
  <c r="S202" i="18"/>
  <c r="S446" i="18"/>
  <c r="S930" i="18"/>
  <c r="S899" i="18"/>
  <c r="S788" i="18"/>
  <c r="S342" i="18"/>
  <c r="S1611" i="18"/>
  <c r="S1953" i="18"/>
  <c r="S1285" i="18"/>
  <c r="S358" i="18"/>
  <c r="S566" i="18"/>
  <c r="S1087" i="18"/>
  <c r="S1735" i="18"/>
  <c r="S259" i="18"/>
  <c r="S653" i="18"/>
  <c r="S1097" i="18"/>
  <c r="S1515" i="18"/>
  <c r="S2027" i="18"/>
  <c r="S1726" i="18"/>
  <c r="S21" i="18"/>
  <c r="S650" i="18"/>
  <c r="S547" i="18"/>
  <c r="S178" i="18"/>
  <c r="S1200" i="18"/>
  <c r="S1584" i="18"/>
  <c r="S1984" i="18"/>
  <c r="S1387" i="18"/>
  <c r="S1835" i="18"/>
  <c r="S1277" i="18"/>
  <c r="S1930" i="18"/>
  <c r="S1783" i="18"/>
  <c r="S1245" i="18"/>
  <c r="S1886" i="18"/>
  <c r="S83" i="18"/>
  <c r="S678" i="18"/>
  <c r="S2212" i="18"/>
  <c r="S56" i="18"/>
  <c r="S286" i="18"/>
  <c r="S175" i="18"/>
  <c r="S412" i="18"/>
  <c r="S958" i="18"/>
  <c r="S872" i="18"/>
  <c r="S911" i="18"/>
  <c r="S199" i="18"/>
  <c r="S1700" i="18"/>
  <c r="S917" i="18"/>
  <c r="S2172" i="18"/>
  <c r="S769" i="18"/>
  <c r="S1790" i="18"/>
  <c r="S1822" i="18"/>
  <c r="S326" i="18"/>
  <c r="S1013" i="18"/>
  <c r="S1863" i="18"/>
  <c r="S121" i="18"/>
  <c r="S578" i="18"/>
  <c r="S621" i="18"/>
  <c r="S596" i="18"/>
  <c r="S1073" i="18"/>
  <c r="S540" i="18"/>
  <c r="S1483" i="18"/>
  <c r="S1931" i="18"/>
  <c r="S1347" i="18"/>
  <c r="S397" i="18"/>
  <c r="S1598" i="18"/>
  <c r="S2161" i="18"/>
  <c r="S1914" i="18"/>
  <c r="S712" i="18"/>
  <c r="S2060" i="18"/>
  <c r="S2244" i="18"/>
  <c r="S1975" i="18"/>
  <c r="S554" i="18"/>
  <c r="S938" i="18"/>
  <c r="S1020" i="18"/>
  <c r="S756" i="18"/>
  <c r="S171" i="18"/>
  <c r="S1248" i="18"/>
  <c r="S2032" i="18"/>
  <c r="S1253" i="18"/>
  <c r="S1907" i="18"/>
  <c r="S580" i="18"/>
  <c r="S789" i="18"/>
  <c r="S1155" i="18"/>
  <c r="S2061" i="18"/>
  <c r="S104" i="18"/>
  <c r="S239" i="18"/>
  <c r="S558" i="18"/>
  <c r="S146" i="18"/>
  <c r="S306" i="18"/>
  <c r="S740" i="18"/>
  <c r="S1892" i="18"/>
  <c r="S994" i="18"/>
  <c r="S2220" i="18"/>
  <c r="S1341" i="18"/>
  <c r="S2202" i="18"/>
  <c r="S1847" i="18"/>
  <c r="S1194" i="18"/>
  <c r="S2014" i="18"/>
  <c r="S1594" i="18"/>
  <c r="S318" i="18"/>
  <c r="S550" i="18"/>
  <c r="S2129" i="18"/>
  <c r="S1775" i="18"/>
  <c r="S2133" i="18"/>
  <c r="S236" i="18"/>
  <c r="S270" i="18"/>
  <c r="S512" i="18"/>
  <c r="S856" i="18"/>
  <c r="S639" i="18"/>
  <c r="S1057" i="18"/>
  <c r="S1995" i="18"/>
  <c r="S1655" i="18"/>
  <c r="S2012" i="18"/>
  <c r="S715" i="18"/>
  <c r="S235" i="18"/>
  <c r="S500" i="18"/>
  <c r="S954" i="18"/>
  <c r="S89" i="18"/>
  <c r="S372" i="18"/>
  <c r="S675" i="18"/>
  <c r="S649" i="18"/>
  <c r="S1793" i="18"/>
  <c r="S1186" i="18"/>
  <c r="S1301" i="18"/>
  <c r="S320" i="18"/>
  <c r="S1048" i="18"/>
  <c r="S1885" i="18"/>
  <c r="S280" i="18"/>
  <c r="S303" i="18"/>
  <c r="S926" i="18"/>
  <c r="S548" i="18"/>
  <c r="S869" i="18"/>
  <c r="S1668" i="18"/>
  <c r="S1421" i="18"/>
  <c r="S1543" i="18"/>
  <c r="S2078" i="18"/>
  <c r="S284" i="18"/>
  <c r="S579" i="18"/>
  <c r="S809" i="18"/>
  <c r="S1030" i="18"/>
  <c r="S1864" i="18"/>
  <c r="S1889" i="18"/>
  <c r="S2110" i="18"/>
  <c r="S1642" i="18"/>
  <c r="S406" i="18"/>
  <c r="S1077" i="18"/>
  <c r="S1170" i="18"/>
  <c r="S1165" i="18"/>
  <c r="S1223" i="18"/>
  <c r="S2071" i="18"/>
  <c r="S838" i="18"/>
  <c r="S2251" i="18"/>
  <c r="S1203" i="18"/>
  <c r="S334" i="18"/>
  <c r="S413" i="18"/>
  <c r="S2104" i="18"/>
  <c r="S1697" i="18"/>
  <c r="S1518" i="18"/>
  <c r="S1340" i="18"/>
  <c r="S961" i="18"/>
  <c r="S1507" i="18"/>
  <c r="S988" i="18"/>
  <c r="S1600" i="18"/>
  <c r="S1601" i="18"/>
  <c r="S1390" i="18"/>
  <c r="S1839" i="18"/>
  <c r="S906" i="18"/>
  <c r="S863" i="18"/>
  <c r="S561" i="18"/>
  <c r="S1648" i="18"/>
  <c r="S1409" i="18"/>
  <c r="S876" i="18"/>
  <c r="S2045" i="18"/>
  <c r="S1470" i="18"/>
  <c r="S275" i="18"/>
  <c r="S29" i="18"/>
  <c r="S1699" i="18"/>
  <c r="S491" i="18"/>
  <c r="S932" i="18"/>
  <c r="S1136" i="18"/>
  <c r="S1096" i="18"/>
  <c r="S1903" i="18"/>
  <c r="S1450" i="18"/>
  <c r="S757" i="18"/>
  <c r="S790" i="18"/>
  <c r="S1039" i="18"/>
  <c r="S1269" i="18"/>
  <c r="S1635" i="18"/>
  <c r="S124" i="18"/>
  <c r="S273" i="18"/>
  <c r="S425" i="18"/>
  <c r="S1576" i="18"/>
  <c r="S1675" i="18"/>
  <c r="S1405" i="18"/>
  <c r="S1741" i="18"/>
  <c r="S1373" i="18"/>
  <c r="S355" i="18"/>
  <c r="S593" i="18"/>
  <c r="S620" i="18"/>
  <c r="S65" i="18"/>
  <c r="S689" i="18"/>
  <c r="S1729" i="18"/>
  <c r="S211" i="18"/>
  <c r="S849" i="18"/>
  <c r="S325" i="18"/>
  <c r="S851" i="18"/>
  <c r="S825" i="18"/>
  <c r="S1236" i="18"/>
  <c r="S1107" i="18"/>
  <c r="S2287" i="18"/>
  <c r="S2295" i="18"/>
  <c r="S865" i="18"/>
  <c r="S742" i="18"/>
  <c r="S1850" i="18"/>
  <c r="S300" i="18"/>
  <c r="S489" i="18"/>
  <c r="S660" i="18"/>
  <c r="S1240" i="18"/>
  <c r="S2240" i="18"/>
  <c r="S2314" i="18"/>
  <c r="S1310" i="18"/>
  <c r="S2106" i="18"/>
  <c r="S1998" i="18"/>
  <c r="S904" i="18"/>
  <c r="S1339" i="18"/>
  <c r="S2210" i="18"/>
  <c r="S457" i="18"/>
  <c r="S1344" i="18"/>
  <c r="S570" i="18"/>
  <c r="S525" i="18"/>
  <c r="S319" i="18"/>
  <c r="S647" i="18"/>
  <c r="S1987" i="18"/>
  <c r="S1754" i="18"/>
  <c r="S843" i="18"/>
  <c r="S1325" i="18"/>
  <c r="S283" i="18"/>
  <c r="S88" i="18"/>
  <c r="S350" i="18"/>
  <c r="S33" i="18"/>
  <c r="S1476" i="18"/>
  <c r="S1777" i="18"/>
  <c r="S1853" i="18"/>
  <c r="S2074" i="18"/>
  <c r="S1809" i="18"/>
  <c r="S1237" i="18"/>
  <c r="S348" i="18"/>
  <c r="S610" i="18"/>
  <c r="S34" i="18"/>
  <c r="S429" i="18"/>
  <c r="S1287" i="18"/>
  <c r="S165" i="18"/>
  <c r="S1035" i="18"/>
  <c r="S522" i="18"/>
  <c r="S129" i="18"/>
  <c r="S2135" i="18"/>
  <c r="S155" i="18"/>
  <c r="S755" i="18"/>
  <c r="S1276" i="18"/>
  <c r="S1293" i="18"/>
  <c r="S2238" i="18"/>
  <c r="S200" i="18"/>
  <c r="S47" i="18"/>
  <c r="S305" i="18"/>
  <c r="S723" i="18"/>
  <c r="S612" i="18"/>
  <c r="S572" i="18"/>
  <c r="J2308" i="15"/>
  <c r="J2300" i="15"/>
  <c r="J2292" i="15"/>
  <c r="J2284" i="15"/>
  <c r="J2276" i="15"/>
  <c r="J2268" i="15"/>
  <c r="J2260" i="15"/>
  <c r="J2256" i="15"/>
  <c r="J2248" i="15"/>
  <c r="J2240" i="15"/>
  <c r="J2232" i="15"/>
  <c r="J2224" i="15"/>
  <c r="J2220" i="15"/>
  <c r="J2212" i="15"/>
  <c r="J2204" i="15"/>
  <c r="J2196" i="15"/>
  <c r="J2188" i="15"/>
  <c r="J2180" i="15"/>
  <c r="J2172" i="15"/>
  <c r="J2164" i="15"/>
  <c r="J2156" i="15"/>
  <c r="J2148" i="15"/>
  <c r="J2140" i="15"/>
  <c r="J2132" i="15"/>
  <c r="J2124" i="15"/>
  <c r="J2116" i="15"/>
  <c r="J2108" i="15"/>
  <c r="J2100" i="15"/>
  <c r="J2092" i="15"/>
  <c r="J2084" i="15"/>
  <c r="J2076" i="15"/>
  <c r="J2068" i="15"/>
  <c r="J2064" i="15"/>
  <c r="J2056" i="15"/>
  <c r="J2048" i="15"/>
  <c r="J2044" i="15"/>
  <c r="J2036" i="15"/>
  <c r="J2028" i="15"/>
  <c r="J2020" i="15"/>
  <c r="J2012" i="15"/>
  <c r="J2004" i="15"/>
  <c r="J1996" i="15"/>
  <c r="J1988" i="15"/>
  <c r="J1980" i="15"/>
  <c r="J1976" i="15"/>
  <c r="J1968" i="15"/>
  <c r="J1960" i="15"/>
  <c r="J1952" i="15"/>
  <c r="J1944" i="15"/>
  <c r="J1936" i="15"/>
  <c r="J1928" i="15"/>
  <c r="J1924" i="15"/>
  <c r="J1916" i="15"/>
  <c r="J1908" i="15"/>
  <c r="J1900" i="15"/>
  <c r="J1892" i="15"/>
  <c r="J1884" i="15"/>
  <c r="J1876" i="15"/>
  <c r="J1868" i="15"/>
  <c r="J1860" i="15"/>
  <c r="J1852" i="15"/>
  <c r="J1844" i="15"/>
  <c r="J1836" i="15"/>
  <c r="J1828" i="15"/>
  <c r="J1820" i="15"/>
  <c r="J1812" i="15"/>
  <c r="J1804" i="15"/>
  <c r="J1796" i="15"/>
  <c r="J1792" i="15"/>
  <c r="J1784" i="15"/>
  <c r="J1776" i="15"/>
  <c r="J1768" i="15"/>
  <c r="J1760" i="15"/>
  <c r="J1752" i="15"/>
  <c r="J1744" i="15"/>
  <c r="J1736" i="15"/>
  <c r="J1728" i="15"/>
  <c r="J1720" i="15"/>
  <c r="J1712" i="15"/>
  <c r="J1704" i="15"/>
  <c r="J1700" i="15"/>
  <c r="J1692" i="15"/>
  <c r="J1684" i="15"/>
  <c r="J1676" i="15"/>
  <c r="J1668" i="15"/>
  <c r="J1660" i="15"/>
  <c r="J1652" i="15"/>
  <c r="J1644" i="15"/>
  <c r="J1636" i="15"/>
  <c r="J1628" i="15"/>
  <c r="J1620" i="15"/>
  <c r="J1612" i="15"/>
  <c r="J1604" i="15"/>
  <c r="J1600" i="15"/>
  <c r="J1592" i="15"/>
  <c r="J1584" i="15"/>
  <c r="J1576" i="15"/>
  <c r="J1568" i="15"/>
  <c r="J1560" i="15"/>
  <c r="J1552" i="15"/>
  <c r="J1544" i="15"/>
  <c r="J1536" i="15"/>
  <c r="J1528" i="15"/>
  <c r="J1520" i="15"/>
  <c r="J1512" i="15"/>
  <c r="J1504" i="15"/>
  <c r="J1496" i="15"/>
  <c r="J1488" i="15"/>
  <c r="J1480" i="15"/>
  <c r="J1476" i="15"/>
  <c r="J1468" i="15"/>
  <c r="J1460" i="15"/>
  <c r="J1452" i="15"/>
  <c r="J1448" i="15"/>
  <c r="J1440" i="15"/>
  <c r="J1432" i="15"/>
  <c r="J1424" i="15"/>
  <c r="J1416" i="15"/>
  <c r="J1408" i="15"/>
  <c r="J1404" i="15"/>
  <c r="J1396" i="15"/>
  <c r="J1388" i="15"/>
  <c r="J1380" i="15"/>
  <c r="J1372" i="15"/>
  <c r="J1364" i="15"/>
  <c r="J1356" i="15"/>
  <c r="J1348" i="15"/>
  <c r="J1340" i="15"/>
  <c r="J1336" i="15"/>
  <c r="J1328" i="15"/>
  <c r="J1320" i="15"/>
  <c r="J1312" i="15"/>
  <c r="J1304" i="15"/>
  <c r="J1296" i="15"/>
  <c r="J1288" i="15"/>
  <c r="J1280" i="15"/>
  <c r="J1272" i="15"/>
  <c r="J1264" i="15"/>
  <c r="J1256" i="15"/>
  <c r="J1248" i="15"/>
  <c r="J1240" i="15"/>
  <c r="J1232" i="15"/>
  <c r="J1224" i="15"/>
  <c r="J1216" i="15"/>
  <c r="J1208" i="15"/>
  <c r="J1200" i="15"/>
  <c r="J1192" i="15"/>
  <c r="J1184" i="15"/>
  <c r="J1176" i="15"/>
  <c r="J1172" i="15"/>
  <c r="J1164" i="15"/>
  <c r="J1160" i="15"/>
  <c r="J1152" i="15"/>
  <c r="J1144" i="15"/>
  <c r="J1136" i="15"/>
  <c r="J1128" i="15"/>
  <c r="J1120" i="15"/>
  <c r="J1112" i="15"/>
  <c r="J1104" i="15"/>
  <c r="J1096" i="15"/>
  <c r="J1088" i="15"/>
  <c r="J1080" i="15"/>
  <c r="J1072" i="15"/>
  <c r="J1064" i="15"/>
  <c r="J1056" i="15"/>
  <c r="J1048" i="15"/>
  <c r="J1040" i="15"/>
  <c r="J1032" i="15"/>
  <c r="J1024" i="15"/>
  <c r="J1016" i="15"/>
  <c r="J1008" i="15"/>
  <c r="J1000" i="15"/>
  <c r="J988" i="15"/>
  <c r="J980" i="15"/>
  <c r="J972" i="15"/>
  <c r="J964" i="15"/>
  <c r="J956" i="15"/>
  <c r="J948" i="15"/>
  <c r="J940" i="15"/>
  <c r="J932" i="15"/>
  <c r="J928" i="15"/>
  <c r="J920" i="15"/>
  <c r="J912" i="15"/>
  <c r="J904" i="15"/>
  <c r="J892" i="15"/>
  <c r="J884" i="15"/>
  <c r="J876" i="15"/>
  <c r="J868" i="15"/>
  <c r="J860" i="15"/>
  <c r="J852" i="15"/>
  <c r="J844" i="15"/>
  <c r="J840" i="15"/>
  <c r="J832" i="15"/>
  <c r="J824" i="15"/>
  <c r="J816" i="15"/>
  <c r="J808" i="15"/>
  <c r="J804" i="15"/>
  <c r="J796" i="15"/>
  <c r="J788" i="15"/>
  <c r="J776" i="15"/>
  <c r="J768" i="15"/>
  <c r="J760" i="15"/>
  <c r="J756" i="15"/>
  <c r="J748" i="15"/>
  <c r="J740" i="15"/>
  <c r="J732" i="15"/>
  <c r="J724" i="15"/>
  <c r="J716" i="15"/>
  <c r="J708" i="15"/>
  <c r="J700" i="15"/>
  <c r="J692" i="15"/>
  <c r="J684" i="15"/>
  <c r="J676" i="15"/>
  <c r="J672" i="15"/>
  <c r="J664" i="15"/>
  <c r="J656" i="15"/>
  <c r="J648" i="15"/>
  <c r="J640" i="15"/>
  <c r="J632" i="15"/>
  <c r="J624" i="15"/>
  <c r="J616" i="15"/>
  <c r="J608" i="15"/>
  <c r="J600" i="15"/>
  <c r="J592" i="15"/>
  <c r="J584" i="15"/>
  <c r="J576" i="15"/>
  <c r="J568" i="15"/>
  <c r="J560" i="15"/>
  <c r="J552" i="15"/>
  <c r="J544" i="15"/>
  <c r="J536" i="15"/>
  <c r="J528" i="15"/>
  <c r="J520" i="15"/>
  <c r="J508" i="15"/>
  <c r="J500" i="15"/>
  <c r="J492" i="15"/>
  <c r="J484" i="15"/>
  <c r="J480" i="15"/>
  <c r="J472" i="15"/>
  <c r="J464" i="15"/>
  <c r="J456" i="15"/>
  <c r="J448" i="15"/>
  <c r="J440" i="15"/>
  <c r="J432" i="15"/>
  <c r="J424" i="15"/>
  <c r="J416" i="15"/>
  <c r="J412" i="15"/>
  <c r="J404" i="15"/>
  <c r="J396" i="15"/>
  <c r="J388" i="15"/>
  <c r="J380" i="15"/>
  <c r="J372" i="15"/>
  <c r="J364" i="15"/>
  <c r="J352" i="15"/>
  <c r="J344" i="15"/>
  <c r="J336" i="15"/>
  <c r="J332" i="15"/>
  <c r="J324" i="15"/>
  <c r="J316" i="15"/>
  <c r="J312" i="15"/>
  <c r="J304" i="15"/>
  <c r="J296" i="15"/>
  <c r="J288" i="15"/>
  <c r="J280" i="15"/>
  <c r="J272" i="15"/>
  <c r="J264" i="15"/>
  <c r="J256" i="15"/>
  <c r="J252" i="15"/>
  <c r="J244" i="15"/>
  <c r="J232" i="15"/>
  <c r="J224" i="15"/>
  <c r="J216" i="15"/>
  <c r="J208" i="15"/>
  <c r="J200" i="15"/>
  <c r="J192" i="15"/>
  <c r="J184" i="15"/>
  <c r="J180" i="15"/>
  <c r="J172" i="15"/>
  <c r="J160" i="15"/>
  <c r="J20" i="15"/>
  <c r="J2311" i="15"/>
  <c r="J2303" i="15"/>
  <c r="J2295" i="15"/>
  <c r="J2287" i="15"/>
  <c r="J2283" i="15"/>
  <c r="J2275" i="15"/>
  <c r="J2267" i="15"/>
  <c r="J2263" i="15"/>
  <c r="J2255" i="15"/>
  <c r="J2251" i="15"/>
  <c r="J2247" i="15"/>
  <c r="J2243" i="15"/>
  <c r="J2235" i="15"/>
  <c r="J2231" i="15"/>
  <c r="J2227" i="15"/>
  <c r="J2223" i="15"/>
  <c r="J2219" i="15"/>
  <c r="J2215" i="15"/>
  <c r="J2211" i="15"/>
  <c r="J2207" i="15"/>
  <c r="J2203" i="15"/>
  <c r="J2199" i="15"/>
  <c r="J2195" i="15"/>
  <c r="J2191" i="15"/>
  <c r="J2187" i="15"/>
  <c r="J2179" i="15"/>
  <c r="J2175" i="15"/>
  <c r="J2171" i="15"/>
  <c r="J2167" i="15"/>
  <c r="J2163" i="15"/>
  <c r="J2159" i="15"/>
  <c r="J2155" i="15"/>
  <c r="J2151" i="15"/>
  <c r="J2147" i="15"/>
  <c r="J2143" i="15"/>
  <c r="J2139" i="15"/>
  <c r="J2135" i="15"/>
  <c r="J2131" i="15"/>
  <c r="J2127" i="15"/>
  <c r="J2123" i="15"/>
  <c r="J2119" i="15"/>
  <c r="J2115" i="15"/>
  <c r="J2111" i="15"/>
  <c r="J2107" i="15"/>
  <c r="J2103" i="15"/>
  <c r="J2099" i="15"/>
  <c r="J2095" i="15"/>
  <c r="J2091" i="15"/>
  <c r="J2087" i="15"/>
  <c r="J2083" i="15"/>
  <c r="J2079" i="15"/>
  <c r="J2075" i="15"/>
  <c r="J2071" i="15"/>
  <c r="J2067" i="15"/>
  <c r="J2063" i="15"/>
  <c r="J2059" i="15"/>
  <c r="J2055" i="15"/>
  <c r="J2051" i="15"/>
  <c r="J2047" i="15"/>
  <c r="J2043" i="15"/>
  <c r="J2039" i="15"/>
  <c r="J2035" i="15"/>
  <c r="J2031" i="15"/>
  <c r="J2027" i="15"/>
  <c r="J2023" i="15"/>
  <c r="J2019" i="15"/>
  <c r="J2015" i="15"/>
  <c r="J2011" i="15"/>
  <c r="J2007" i="15"/>
  <c r="J2003" i="15"/>
  <c r="J1999" i="15"/>
  <c r="J1995" i="15"/>
  <c r="J1991" i="15"/>
  <c r="J1987" i="15"/>
  <c r="J1983" i="15"/>
  <c r="J1979" i="15"/>
  <c r="J1975" i="15"/>
  <c r="J1971" i="15"/>
  <c r="J1967" i="15"/>
  <c r="J1963" i="15"/>
  <c r="J1959" i="15"/>
  <c r="J1955" i="15"/>
  <c r="J1951" i="15"/>
  <c r="J1943" i="15"/>
  <c r="J1939" i="15"/>
  <c r="J1935" i="15"/>
  <c r="J1931" i="15"/>
  <c r="J1927" i="15"/>
  <c r="J1923" i="15"/>
  <c r="J1919" i="15"/>
  <c r="J1915" i="15"/>
  <c r="J1911" i="15"/>
  <c r="J1907" i="15"/>
  <c r="J1903" i="15"/>
  <c r="J1899" i="15"/>
  <c r="J1895" i="15"/>
  <c r="J1891" i="15"/>
  <c r="J1887" i="15"/>
  <c r="J1883" i="15"/>
  <c r="J1879" i="15"/>
  <c r="J1875" i="15"/>
  <c r="J1871" i="15"/>
  <c r="J1867" i="15"/>
  <c r="J1863" i="15"/>
  <c r="J1859" i="15"/>
  <c r="J1855" i="15"/>
  <c r="J1851" i="15"/>
  <c r="J1847" i="15"/>
  <c r="J1843" i="15"/>
  <c r="J1839" i="15"/>
  <c r="J1835" i="15"/>
  <c r="J1831" i="15"/>
  <c r="J1827" i="15"/>
  <c r="J1823" i="15"/>
  <c r="J1819" i="15"/>
  <c r="J1815" i="15"/>
  <c r="J1811" i="15"/>
  <c r="J1807" i="15"/>
  <c r="J1803" i="15"/>
  <c r="J1799" i="15"/>
  <c r="J1795" i="15"/>
  <c r="J1791" i="15"/>
  <c r="J1787" i="15"/>
  <c r="J1783" i="15"/>
  <c r="J1779" i="15"/>
  <c r="J1775" i="15"/>
  <c r="J1771" i="15"/>
  <c r="J1767" i="15"/>
  <c r="J1763" i="15"/>
  <c r="J1759" i="15"/>
  <c r="J1755" i="15"/>
  <c r="J1751" i="15"/>
  <c r="J1747" i="15"/>
  <c r="J1743" i="15"/>
  <c r="J1739" i="15"/>
  <c r="J1735" i="15"/>
  <c r="J1731" i="15"/>
  <c r="J1727" i="15"/>
  <c r="J1723" i="15"/>
  <c r="J1719" i="15"/>
  <c r="J1715" i="15"/>
  <c r="J1711" i="15"/>
  <c r="J1707" i="15"/>
  <c r="J1703" i="15"/>
  <c r="J1699" i="15"/>
  <c r="J1695" i="15"/>
  <c r="J1691" i="15"/>
  <c r="J1687" i="15"/>
  <c r="J1683" i="15"/>
  <c r="J1679" i="15"/>
  <c r="J1675" i="15"/>
  <c r="J1671" i="15"/>
  <c r="J1667" i="15"/>
  <c r="J1663" i="15"/>
  <c r="J1659" i="15"/>
  <c r="J1655" i="15"/>
  <c r="J1651" i="15"/>
  <c r="J1647" i="15"/>
  <c r="J1643" i="15"/>
  <c r="J1639" i="15"/>
  <c r="J1635" i="15"/>
  <c r="J1631" i="15"/>
  <c r="J1627" i="15"/>
  <c r="J1623" i="15"/>
  <c r="J1619" i="15"/>
  <c r="J1615" i="15"/>
  <c r="J1611" i="15"/>
  <c r="J1607" i="15"/>
  <c r="J1603" i="15"/>
  <c r="J1599" i="15"/>
  <c r="J1595" i="15"/>
  <c r="J1591" i="15"/>
  <c r="J1587" i="15"/>
  <c r="J1583" i="15"/>
  <c r="J1579" i="15"/>
  <c r="J1575" i="15"/>
  <c r="J1571" i="15"/>
  <c r="J1567" i="15"/>
  <c r="J1563" i="15"/>
  <c r="J1559" i="15"/>
  <c r="J1555" i="15"/>
  <c r="J1551" i="15"/>
  <c r="J1547" i="15"/>
  <c r="J1543" i="15"/>
  <c r="J1539" i="15"/>
  <c r="J1535" i="15"/>
  <c r="J1531" i="15"/>
  <c r="J1527" i="15"/>
  <c r="J1523" i="15"/>
  <c r="J1519" i="15"/>
  <c r="J1515" i="15"/>
  <c r="J1511" i="15"/>
  <c r="J1507" i="15"/>
  <c r="J1503" i="15"/>
  <c r="J1499" i="15"/>
  <c r="J1495" i="15"/>
  <c r="J1491" i="15"/>
  <c r="J1487" i="15"/>
  <c r="J1483" i="15"/>
  <c r="J1479" i="15"/>
  <c r="J1475" i="15"/>
  <c r="J1471" i="15"/>
  <c r="J1467" i="15"/>
  <c r="J1463" i="15"/>
  <c r="J1459" i="15"/>
  <c r="J1455" i="15"/>
  <c r="J1451" i="15"/>
  <c r="J1447" i="15"/>
  <c r="J1443" i="15"/>
  <c r="J1439" i="15"/>
  <c r="J1435" i="15"/>
  <c r="J1431" i="15"/>
  <c r="J1427" i="15"/>
  <c r="J1423" i="15"/>
  <c r="J1419" i="15"/>
  <c r="J1415" i="15"/>
  <c r="J1411" i="15"/>
  <c r="J1407" i="15"/>
  <c r="J1403" i="15"/>
  <c r="J1399" i="15"/>
  <c r="J1395" i="15"/>
  <c r="J1391" i="15"/>
  <c r="J1387" i="15"/>
  <c r="J1383" i="15"/>
  <c r="J1379" i="15"/>
  <c r="J1375" i="15"/>
  <c r="J1371" i="15"/>
  <c r="J1367" i="15"/>
  <c r="J1363" i="15"/>
  <c r="J1359" i="15"/>
  <c r="J1355" i="15"/>
  <c r="J1351" i="15"/>
  <c r="J1347" i="15"/>
  <c r="J1343" i="15"/>
  <c r="J1339" i="15"/>
  <c r="J1335" i="15"/>
  <c r="J1331" i="15"/>
  <c r="J1327" i="15"/>
  <c r="J1323" i="15"/>
  <c r="J1319" i="15"/>
  <c r="J1315" i="15"/>
  <c r="J1311" i="15"/>
  <c r="J1307" i="15"/>
  <c r="J1303" i="15"/>
  <c r="J1299" i="15"/>
  <c r="J1295" i="15"/>
  <c r="J1291" i="15"/>
  <c r="J1287" i="15"/>
  <c r="J1283" i="15"/>
  <c r="J1279" i="15"/>
  <c r="J1275" i="15"/>
  <c r="J1271" i="15"/>
  <c r="J1267" i="15"/>
  <c r="J1263" i="15"/>
  <c r="J1259" i="15"/>
  <c r="J1255" i="15"/>
  <c r="J1251" i="15"/>
  <c r="J1247" i="15"/>
  <c r="J1243" i="15"/>
  <c r="J1239" i="15"/>
  <c r="J1235" i="15"/>
  <c r="J1231" i="15"/>
  <c r="J1227" i="15"/>
  <c r="J1223" i="15"/>
  <c r="J1219" i="15"/>
  <c r="J1215" i="15"/>
  <c r="J1211" i="15"/>
  <c r="J1207" i="15"/>
  <c r="J1203" i="15"/>
  <c r="J1199" i="15"/>
  <c r="J1195" i="15"/>
  <c r="J1191" i="15"/>
  <c r="J1187" i="15"/>
  <c r="J1183" i="15"/>
  <c r="J1179" i="15"/>
  <c r="J1175" i="15"/>
  <c r="J1171" i="15"/>
  <c r="J1167" i="15"/>
  <c r="J1163" i="15"/>
  <c r="J1159" i="15"/>
  <c r="J1155" i="15"/>
  <c r="J1151" i="15"/>
  <c r="J1147" i="15"/>
  <c r="J1143" i="15"/>
  <c r="J1139" i="15"/>
  <c r="J1135" i="15"/>
  <c r="J1131" i="15"/>
  <c r="J1127" i="15"/>
  <c r="J1123" i="15"/>
  <c r="J1119" i="15"/>
  <c r="J1115" i="15"/>
  <c r="J1111" i="15"/>
  <c r="J1107" i="15"/>
  <c r="J1103" i="15"/>
  <c r="J1099" i="15"/>
  <c r="J1095" i="15"/>
  <c r="J1091" i="15"/>
  <c r="J1087" i="15"/>
  <c r="J1083" i="15"/>
  <c r="J1079" i="15"/>
  <c r="J1075" i="15"/>
  <c r="J1071" i="15"/>
  <c r="J1067" i="15"/>
  <c r="J1063" i="15"/>
  <c r="J1059" i="15"/>
  <c r="J1055" i="15"/>
  <c r="J1051" i="15"/>
  <c r="J1047" i="15"/>
  <c r="J1043" i="15"/>
  <c r="J1039" i="15"/>
  <c r="J1035" i="15"/>
  <c r="J1031" i="15"/>
  <c r="J1027" i="15"/>
  <c r="J1023" i="15"/>
  <c r="J1019" i="15"/>
  <c r="J1015" i="15"/>
  <c r="J1011" i="15"/>
  <c r="J1007" i="15"/>
  <c r="J1003" i="15"/>
  <c r="J999" i="15"/>
  <c r="J995" i="15"/>
  <c r="J991" i="15"/>
  <c r="J987" i="15"/>
  <c r="J983" i="15"/>
  <c r="J979" i="15"/>
  <c r="J975" i="15"/>
  <c r="J971" i="15"/>
  <c r="J967" i="15"/>
  <c r="J963" i="15"/>
  <c r="J959" i="15"/>
  <c r="J955" i="15"/>
  <c r="J951" i="15"/>
  <c r="J947" i="15"/>
  <c r="J943" i="15"/>
  <c r="J939" i="15"/>
  <c r="J935" i="15"/>
  <c r="J931" i="15"/>
  <c r="J927" i="15"/>
  <c r="J923" i="15"/>
  <c r="J919" i="15"/>
  <c r="J915" i="15"/>
  <c r="J911" i="15"/>
  <c r="J907" i="15"/>
  <c r="J903" i="15"/>
  <c r="J899" i="15"/>
  <c r="J895" i="15"/>
  <c r="J891" i="15"/>
  <c r="J887" i="15"/>
  <c r="J883" i="15"/>
  <c r="J879" i="15"/>
  <c r="J875" i="15"/>
  <c r="J871" i="15"/>
  <c r="J867" i="15"/>
  <c r="J863" i="15"/>
  <c r="J859" i="15"/>
  <c r="J855" i="15"/>
  <c r="J851" i="15"/>
  <c r="J847" i="15"/>
  <c r="J843" i="15"/>
  <c r="J839" i="15"/>
  <c r="J835" i="15"/>
  <c r="J831" i="15"/>
  <c r="J827" i="15"/>
  <c r="J823" i="15"/>
  <c r="J819" i="15"/>
  <c r="J815" i="15"/>
  <c r="J811" i="15"/>
  <c r="J807" i="15"/>
  <c r="J803" i="15"/>
  <c r="J799" i="15"/>
  <c r="J795" i="15"/>
  <c r="J791" i="15"/>
  <c r="J787" i="15"/>
  <c r="J783" i="15"/>
  <c r="J779" i="15"/>
  <c r="J775" i="15"/>
  <c r="J771" i="15"/>
  <c r="J767" i="15"/>
  <c r="J763" i="15"/>
  <c r="J759" i="15"/>
  <c r="J755" i="15"/>
  <c r="J751" i="15"/>
  <c r="J747" i="15"/>
  <c r="J743" i="15"/>
  <c r="J739" i="15"/>
  <c r="J735" i="15"/>
  <c r="J731" i="15"/>
  <c r="J727" i="15"/>
  <c r="J723" i="15"/>
  <c r="J719" i="15"/>
  <c r="J715" i="15"/>
  <c r="J711" i="15"/>
  <c r="J707" i="15"/>
  <c r="J703" i="15"/>
  <c r="J699" i="15"/>
  <c r="J695" i="15"/>
  <c r="J691" i="15"/>
  <c r="J687" i="15"/>
  <c r="J683" i="15"/>
  <c r="J679" i="15"/>
  <c r="J675" i="15"/>
  <c r="J671" i="15"/>
  <c r="J667" i="15"/>
  <c r="J663" i="15"/>
  <c r="J659" i="15"/>
  <c r="J655" i="15"/>
  <c r="J651" i="15"/>
  <c r="J647" i="15"/>
  <c r="J643" i="15"/>
  <c r="J639" i="15"/>
  <c r="J635" i="15"/>
  <c r="J631" i="15"/>
  <c r="J627" i="15"/>
  <c r="J623" i="15"/>
  <c r="J619" i="15"/>
  <c r="J615" i="15"/>
  <c r="J611" i="15"/>
  <c r="J607" i="15"/>
  <c r="J603" i="15"/>
  <c r="J599" i="15"/>
  <c r="J595" i="15"/>
  <c r="J591" i="15"/>
  <c r="J587" i="15"/>
  <c r="J583" i="15"/>
  <c r="J579" i="15"/>
  <c r="J575" i="15"/>
  <c r="J571" i="15"/>
  <c r="J567" i="15"/>
  <c r="J563" i="15"/>
  <c r="J559" i="15"/>
  <c r="J555" i="15"/>
  <c r="J551" i="15"/>
  <c r="J547" i="15"/>
  <c r="J543" i="15"/>
  <c r="J539" i="15"/>
  <c r="J535" i="15"/>
  <c r="J531" i="15"/>
  <c r="J527" i="15"/>
  <c r="J523" i="15"/>
  <c r="J519" i="15"/>
  <c r="J515" i="15"/>
  <c r="J511" i="15"/>
  <c r="J507" i="15"/>
  <c r="J503" i="15"/>
  <c r="J495" i="15"/>
  <c r="J491" i="15"/>
  <c r="J483" i="15"/>
  <c r="J475" i="15"/>
  <c r="J467" i="15"/>
  <c r="J459" i="15"/>
  <c r="J451" i="15"/>
  <c r="J443" i="15"/>
  <c r="J435" i="15"/>
  <c r="J427" i="15"/>
  <c r="J419" i="15"/>
  <c r="J411" i="15"/>
  <c r="J403" i="15"/>
  <c r="J395" i="15"/>
  <c r="J383" i="15"/>
  <c r="J375" i="15"/>
  <c r="J367" i="15"/>
  <c r="J359" i="15"/>
  <c r="J351" i="15"/>
  <c r="J343" i="15"/>
  <c r="J335" i="15"/>
  <c r="J327" i="15"/>
  <c r="J319" i="15"/>
  <c r="J311" i="15"/>
  <c r="J303" i="15"/>
  <c r="J295" i="15"/>
  <c r="J283" i="15"/>
  <c r="J259" i="15"/>
  <c r="J19" i="15"/>
  <c r="J2310" i="15"/>
  <c r="J2306" i="15"/>
  <c r="J2302" i="15"/>
  <c r="J2298" i="15"/>
  <c r="J2294" i="15"/>
  <c r="J2290" i="15"/>
  <c r="J2286" i="15"/>
  <c r="J2282" i="15"/>
  <c r="J2278" i="15"/>
  <c r="J2274" i="15"/>
  <c r="J2270" i="15"/>
  <c r="J2266" i="15"/>
  <c r="J2262" i="15"/>
  <c r="J2258" i="15"/>
  <c r="J2254" i="15"/>
  <c r="J2250" i="15"/>
  <c r="J2246" i="15"/>
  <c r="J2242" i="15"/>
  <c r="J2238" i="15"/>
  <c r="J2234" i="15"/>
  <c r="J2230" i="15"/>
  <c r="J2226" i="15"/>
  <c r="J2222" i="15"/>
  <c r="J2218" i="15"/>
  <c r="J2214" i="15"/>
  <c r="J2210" i="15"/>
  <c r="J2206" i="15"/>
  <c r="J2202" i="15"/>
  <c r="J2198" i="15"/>
  <c r="J2194" i="15"/>
  <c r="J2190" i="15"/>
  <c r="J2186" i="15"/>
  <c r="J2182" i="15"/>
  <c r="J2178" i="15"/>
  <c r="J2174" i="15"/>
  <c r="J2170" i="15"/>
  <c r="J2166" i="15"/>
  <c r="J2162" i="15"/>
  <c r="J2158" i="15"/>
  <c r="J2154" i="15"/>
  <c r="J2150" i="15"/>
  <c r="J2146" i="15"/>
  <c r="J2142" i="15"/>
  <c r="J2138" i="15"/>
  <c r="J2134" i="15"/>
  <c r="J2130" i="15"/>
  <c r="J2126" i="15"/>
  <c r="J2122" i="15"/>
  <c r="J2118" i="15"/>
  <c r="J2114" i="15"/>
  <c r="J2110" i="15"/>
  <c r="J2106" i="15"/>
  <c r="J2102" i="15"/>
  <c r="J2098" i="15"/>
  <c r="J2094" i="15"/>
  <c r="J2090" i="15"/>
  <c r="J2086" i="15"/>
  <c r="J2082" i="15"/>
  <c r="J2078" i="15"/>
  <c r="J2074" i="15"/>
  <c r="J2070" i="15"/>
  <c r="J2066" i="15"/>
  <c r="J2062" i="15"/>
  <c r="J2058" i="15"/>
  <c r="J2054" i="15"/>
  <c r="J2050" i="15"/>
  <c r="J2046" i="15"/>
  <c r="J2042" i="15"/>
  <c r="J2038" i="15"/>
  <c r="J2034" i="15"/>
  <c r="J2030" i="15"/>
  <c r="J2026" i="15"/>
  <c r="J2022" i="15"/>
  <c r="J2018" i="15"/>
  <c r="J2014" i="15"/>
  <c r="J2010" i="15"/>
  <c r="J2006" i="15"/>
  <c r="J2002" i="15"/>
  <c r="J1998" i="15"/>
  <c r="J1994" i="15"/>
  <c r="J1990" i="15"/>
  <c r="J1986" i="15"/>
  <c r="J1982" i="15"/>
  <c r="J1978" i="15"/>
  <c r="J1974" i="15"/>
  <c r="J1970" i="15"/>
  <c r="J1966" i="15"/>
  <c r="J1962" i="15"/>
  <c r="J1958" i="15"/>
  <c r="J1954" i="15"/>
  <c r="J1950" i="15"/>
  <c r="J1946" i="15"/>
  <c r="J1942" i="15"/>
  <c r="J1938" i="15"/>
  <c r="J1934" i="15"/>
  <c r="J1930" i="15"/>
  <c r="J1926" i="15"/>
  <c r="J1922" i="15"/>
  <c r="J1918" i="15"/>
  <c r="J1914" i="15"/>
  <c r="J1910" i="15"/>
  <c r="J1906" i="15"/>
  <c r="J1902" i="15"/>
  <c r="J1898" i="15"/>
  <c r="J1894" i="15"/>
  <c r="J1890" i="15"/>
  <c r="J1886" i="15"/>
  <c r="J1882" i="15"/>
  <c r="J1878" i="15"/>
  <c r="J1874" i="15"/>
  <c r="J1870" i="15"/>
  <c r="J1866" i="15"/>
  <c r="J1862" i="15"/>
  <c r="J1858" i="15"/>
  <c r="J1854" i="15"/>
  <c r="J1850" i="15"/>
  <c r="J1846" i="15"/>
  <c r="J1842" i="15"/>
  <c r="J1838" i="15"/>
  <c r="J1834" i="15"/>
  <c r="J1830" i="15"/>
  <c r="J1826" i="15"/>
  <c r="J1822" i="15"/>
  <c r="J1818" i="15"/>
  <c r="J1814" i="15"/>
  <c r="J1810" i="15"/>
  <c r="J1806" i="15"/>
  <c r="J1802" i="15"/>
  <c r="J1798" i="15"/>
  <c r="J1794" i="15"/>
  <c r="J1790" i="15"/>
  <c r="J1786" i="15"/>
  <c r="J1782" i="15"/>
  <c r="J1778" i="15"/>
  <c r="J1774" i="15"/>
  <c r="J1770" i="15"/>
  <c r="J1766" i="15"/>
  <c r="J1762" i="15"/>
  <c r="J1758" i="15"/>
  <c r="J1754" i="15"/>
  <c r="J1750" i="15"/>
  <c r="J1746" i="15"/>
  <c r="J1742" i="15"/>
  <c r="J1738" i="15"/>
  <c r="J1734" i="15"/>
  <c r="J1730" i="15"/>
  <c r="J1726" i="15"/>
  <c r="J1722" i="15"/>
  <c r="J1718" i="15"/>
  <c r="J1714" i="15"/>
  <c r="J1710" i="15"/>
  <c r="J1706" i="15"/>
  <c r="J1702" i="15"/>
  <c r="J1698" i="15"/>
  <c r="J1694" i="15"/>
  <c r="J1690" i="15"/>
  <c r="J1686" i="15"/>
  <c r="J1682" i="15"/>
  <c r="J1678" i="15"/>
  <c r="J1674" i="15"/>
  <c r="J1670" i="15"/>
  <c r="J1666" i="15"/>
  <c r="J1662" i="15"/>
  <c r="J1658" i="15"/>
  <c r="J1654" i="15"/>
  <c r="J1650" i="15"/>
  <c r="J1646" i="15"/>
  <c r="J1642" i="15"/>
  <c r="J1638" i="15"/>
  <c r="J1634" i="15"/>
  <c r="J1630" i="15"/>
  <c r="J1626" i="15"/>
  <c r="J1622" i="15"/>
  <c r="J1618" i="15"/>
  <c r="J1614" i="15"/>
  <c r="J1610" i="15"/>
  <c r="J1606" i="15"/>
  <c r="J1602" i="15"/>
  <c r="J1598" i="15"/>
  <c r="J1594" i="15"/>
  <c r="J1590" i="15"/>
  <c r="J1586" i="15"/>
  <c r="J1582" i="15"/>
  <c r="J1578" i="15"/>
  <c r="J1574" i="15"/>
  <c r="J1570" i="15"/>
  <c r="J1566" i="15"/>
  <c r="J1562" i="15"/>
  <c r="J1558" i="15"/>
  <c r="J1554" i="15"/>
  <c r="J1550" i="15"/>
  <c r="J1546" i="15"/>
  <c r="J1542" i="15"/>
  <c r="J1538" i="15"/>
  <c r="J1534" i="15"/>
  <c r="J1530" i="15"/>
  <c r="J1526" i="15"/>
  <c r="J1522" i="15"/>
  <c r="J1518" i="15"/>
  <c r="J1514" i="15"/>
  <c r="J1510" i="15"/>
  <c r="J1506" i="15"/>
  <c r="J1502" i="15"/>
  <c r="J1498" i="15"/>
  <c r="J1494" i="15"/>
  <c r="J1490" i="15"/>
  <c r="J1486" i="15"/>
  <c r="J1482" i="15"/>
  <c r="J1478" i="15"/>
  <c r="J1474" i="15"/>
  <c r="J1470" i="15"/>
  <c r="J1466" i="15"/>
  <c r="J1462" i="15"/>
  <c r="J1458" i="15"/>
  <c r="J1454" i="15"/>
  <c r="J1450" i="15"/>
  <c r="J1446" i="15"/>
  <c r="J1442" i="15"/>
  <c r="J1438" i="15"/>
  <c r="J1434" i="15"/>
  <c r="J1430" i="15"/>
  <c r="J1426" i="15"/>
  <c r="J1422" i="15"/>
  <c r="J1418" i="15"/>
  <c r="J1414" i="15"/>
  <c r="J1410" i="15"/>
  <c r="J1406" i="15"/>
  <c r="J1402" i="15"/>
  <c r="J1398" i="15"/>
  <c r="J1394" i="15"/>
  <c r="J1390" i="15"/>
  <c r="J1386" i="15"/>
  <c r="J1382" i="15"/>
  <c r="J1378" i="15"/>
  <c r="J1374" i="15"/>
  <c r="J1370" i="15"/>
  <c r="J1366" i="15"/>
  <c r="J1362" i="15"/>
  <c r="J1358" i="15"/>
  <c r="J1354" i="15"/>
  <c r="J1350" i="15"/>
  <c r="J1346" i="15"/>
  <c r="J1342" i="15"/>
  <c r="J1338" i="15"/>
  <c r="J1334" i="15"/>
  <c r="J1330" i="15"/>
  <c r="J1326" i="15"/>
  <c r="J1322" i="15"/>
  <c r="J1318" i="15"/>
  <c r="J1314" i="15"/>
  <c r="J1310" i="15"/>
  <c r="J1306" i="15"/>
  <c r="J1302" i="15"/>
  <c r="J1298" i="15"/>
  <c r="J1294" i="15"/>
  <c r="J1290" i="15"/>
  <c r="J1286" i="15"/>
  <c r="J1282" i="15"/>
  <c r="J1278" i="15"/>
  <c r="J1274" i="15"/>
  <c r="J1270" i="15"/>
  <c r="J1266" i="15"/>
  <c r="J1262" i="15"/>
  <c r="J1258" i="15"/>
  <c r="J1254" i="15"/>
  <c r="J1250" i="15"/>
  <c r="J1246" i="15"/>
  <c r="J1242" i="15"/>
  <c r="J1238" i="15"/>
  <c r="J1234" i="15"/>
  <c r="J1230" i="15"/>
  <c r="J1226" i="15"/>
  <c r="J1222" i="15"/>
  <c r="J1218" i="15"/>
  <c r="J1214" i="15"/>
  <c r="J1210" i="15"/>
  <c r="J1206" i="15"/>
  <c r="J1202" i="15"/>
  <c r="J1198" i="15"/>
  <c r="J1194" i="15"/>
  <c r="J1190" i="15"/>
  <c r="J1186" i="15"/>
  <c r="J1182" i="15"/>
  <c r="J1178" i="15"/>
  <c r="J1174" i="15"/>
  <c r="J1170" i="15"/>
  <c r="J1166" i="15"/>
  <c r="J1162" i="15"/>
  <c r="J1158" i="15"/>
  <c r="J1154" i="15"/>
  <c r="J1150" i="15"/>
  <c r="J1146" i="15"/>
  <c r="J1142" i="15"/>
  <c r="J1138" i="15"/>
  <c r="J1134" i="15"/>
  <c r="J1130" i="15"/>
  <c r="J1126" i="15"/>
  <c r="J1122" i="15"/>
  <c r="J1118" i="15"/>
  <c r="J1114" i="15"/>
  <c r="J1110" i="15"/>
  <c r="J1106" i="15"/>
  <c r="J1102" i="15"/>
  <c r="J1098" i="15"/>
  <c r="J1094" i="15"/>
  <c r="J1090" i="15"/>
  <c r="J1086" i="15"/>
  <c r="J1082" i="15"/>
  <c r="J1078" i="15"/>
  <c r="J1074" i="15"/>
  <c r="J1070" i="15"/>
  <c r="J1066" i="15"/>
  <c r="J1062" i="15"/>
  <c r="J1058" i="15"/>
  <c r="J1054" i="15"/>
  <c r="J1050" i="15"/>
  <c r="J1046" i="15"/>
  <c r="J1042" i="15"/>
  <c r="J1038" i="15"/>
  <c r="J1034" i="15"/>
  <c r="J1030" i="15"/>
  <c r="J1026" i="15"/>
  <c r="J1022" i="15"/>
  <c r="J1018" i="15"/>
  <c r="J1014" i="15"/>
  <c r="J1010" i="15"/>
  <c r="J1006" i="15"/>
  <c r="J1002" i="15"/>
  <c r="J998" i="15"/>
  <c r="J994" i="15"/>
  <c r="J990" i="15"/>
  <c r="J986" i="15"/>
  <c r="J982" i="15"/>
  <c r="J978" i="15"/>
  <c r="J974" i="15"/>
  <c r="J970" i="15"/>
  <c r="J966" i="15"/>
  <c r="J962" i="15"/>
  <c r="J958" i="15"/>
  <c r="J954" i="15"/>
  <c r="J950" i="15"/>
  <c r="J946" i="15"/>
  <c r="J942" i="15"/>
  <c r="J938" i="15"/>
  <c r="J934" i="15"/>
  <c r="J930" i="15"/>
  <c r="J926" i="15"/>
  <c r="J922" i="15"/>
  <c r="J918" i="15"/>
  <c r="J914" i="15"/>
  <c r="J910" i="15"/>
  <c r="J906" i="15"/>
  <c r="J902" i="15"/>
  <c r="J898" i="15"/>
  <c r="J894" i="15"/>
  <c r="J890" i="15"/>
  <c r="J886" i="15"/>
  <c r="J882" i="15"/>
  <c r="J878" i="15"/>
  <c r="J874" i="15"/>
  <c r="J870" i="15"/>
  <c r="J866" i="15"/>
  <c r="J862" i="15"/>
  <c r="J858" i="15"/>
  <c r="J854" i="15"/>
  <c r="J850" i="15"/>
  <c r="J846" i="15"/>
  <c r="J842" i="15"/>
  <c r="J838" i="15"/>
  <c r="J834" i="15"/>
  <c r="J830" i="15"/>
  <c r="J826" i="15"/>
  <c r="J822" i="15"/>
  <c r="J818" i="15"/>
  <c r="J814" i="15"/>
  <c r="J810" i="15"/>
  <c r="J806" i="15"/>
  <c r="J802" i="15"/>
  <c r="J798" i="15"/>
  <c r="J794" i="15"/>
  <c r="J790" i="15"/>
  <c r="J786" i="15"/>
  <c r="J782" i="15"/>
  <c r="J778" i="15"/>
  <c r="J774" i="15"/>
  <c r="J770" i="15"/>
  <c r="J766" i="15"/>
  <c r="J762" i="15"/>
  <c r="J758" i="15"/>
  <c r="J754" i="15"/>
  <c r="J750" i="15"/>
  <c r="J746" i="15"/>
  <c r="J742" i="15"/>
  <c r="J738" i="15"/>
  <c r="J734" i="15"/>
  <c r="J730" i="15"/>
  <c r="J726" i="15"/>
  <c r="J722" i="15"/>
  <c r="J718" i="15"/>
  <c r="J714" i="15"/>
  <c r="J710" i="15"/>
  <c r="J706" i="15"/>
  <c r="J702" i="15"/>
  <c r="J698" i="15"/>
  <c r="J694" i="15"/>
  <c r="J690" i="15"/>
  <c r="J686" i="15"/>
  <c r="J682" i="15"/>
  <c r="J678" i="15"/>
  <c r="J674" i="15"/>
  <c r="J670" i="15"/>
  <c r="J666" i="15"/>
  <c r="J662" i="15"/>
  <c r="J658" i="15"/>
  <c r="J654" i="15"/>
  <c r="J650" i="15"/>
  <c r="J646" i="15"/>
  <c r="J642" i="15"/>
  <c r="J638" i="15"/>
  <c r="J634" i="15"/>
  <c r="J630" i="15"/>
  <c r="J626" i="15"/>
  <c r="J622" i="15"/>
  <c r="J618" i="15"/>
  <c r="J614" i="15"/>
  <c r="J610" i="15"/>
  <c r="J606" i="15"/>
  <c r="J602" i="15"/>
  <c r="J598" i="15"/>
  <c r="J594" i="15"/>
  <c r="J590" i="15"/>
  <c r="J586" i="15"/>
  <c r="J582" i="15"/>
  <c r="J578" i="15"/>
  <c r="J574" i="15"/>
  <c r="J570" i="15"/>
  <c r="J566" i="15"/>
  <c r="J562" i="15"/>
  <c r="J558" i="15"/>
  <c r="J554" i="15"/>
  <c r="J550" i="15"/>
  <c r="J546" i="15"/>
  <c r="J542" i="15"/>
  <c r="J538" i="15"/>
  <c r="J534" i="15"/>
  <c r="J530" i="15"/>
  <c r="J526" i="15"/>
  <c r="J522" i="15"/>
  <c r="J518" i="15"/>
  <c r="J514" i="15"/>
  <c r="J510" i="15"/>
  <c r="J506" i="15"/>
  <c r="J502" i="15"/>
  <c r="J498" i="15"/>
  <c r="J494" i="15"/>
  <c r="J490" i="15"/>
  <c r="J486" i="15"/>
  <c r="J482" i="15"/>
  <c r="J478" i="15"/>
  <c r="J474" i="15"/>
  <c r="J470" i="15"/>
  <c r="J466" i="15"/>
  <c r="J462" i="15"/>
  <c r="J458" i="15"/>
  <c r="J454" i="15"/>
  <c r="J450" i="15"/>
  <c r="J446" i="15"/>
  <c r="J442" i="15"/>
  <c r="J438" i="15"/>
  <c r="J434" i="15"/>
  <c r="J430" i="15"/>
  <c r="J426" i="15"/>
  <c r="J422" i="15"/>
  <c r="J418" i="15"/>
  <c r="J414" i="15"/>
  <c r="J410" i="15"/>
  <c r="J406" i="15"/>
  <c r="J402" i="15"/>
  <c r="J398" i="15"/>
  <c r="J394" i="15"/>
  <c r="J390" i="15"/>
  <c r="J386" i="15"/>
  <c r="J382" i="15"/>
  <c r="J378" i="15"/>
  <c r="J374" i="15"/>
  <c r="J370" i="15"/>
  <c r="J366" i="15"/>
  <c r="J362" i="15"/>
  <c r="J358" i="15"/>
  <c r="J354" i="15"/>
  <c r="J350" i="15"/>
  <c r="J346" i="15"/>
  <c r="J342" i="15"/>
  <c r="J338" i="15"/>
  <c r="J334" i="15"/>
  <c r="J330" i="15"/>
  <c r="J326" i="15"/>
  <c r="J322" i="15"/>
  <c r="J318" i="15"/>
  <c r="J314" i="15"/>
  <c r="J310" i="15"/>
  <c r="J306" i="15"/>
  <c r="J302" i="15"/>
  <c r="J298" i="15"/>
  <c r="J294" i="15"/>
  <c r="J290" i="15"/>
  <c r="J286" i="15"/>
  <c r="J282" i="15"/>
  <c r="J278" i="15"/>
  <c r="J274" i="15"/>
  <c r="J270" i="15"/>
  <c r="J266" i="15"/>
  <c r="J262" i="15"/>
  <c r="J258" i="15"/>
  <c r="J254" i="15"/>
  <c r="J250" i="15"/>
  <c r="J246" i="15"/>
  <c r="J242" i="15"/>
  <c r="J238" i="15"/>
  <c r="J234" i="15"/>
  <c r="J230" i="15"/>
  <c r="J226" i="15"/>
  <c r="J222" i="15"/>
  <c r="J218" i="15"/>
  <c r="J214" i="15"/>
  <c r="J210" i="15"/>
  <c r="J206" i="15"/>
  <c r="J202" i="15"/>
  <c r="J198" i="15"/>
  <c r="J194" i="15"/>
  <c r="J190" i="15"/>
  <c r="J186" i="15"/>
  <c r="J182" i="15"/>
  <c r="J178" i="15"/>
  <c r="J174" i="15"/>
  <c r="J170" i="15"/>
  <c r="J166" i="15"/>
  <c r="J162" i="15"/>
  <c r="J158" i="15"/>
  <c r="J154" i="15"/>
  <c r="J150" i="15"/>
  <c r="J146" i="15"/>
  <c r="J142" i="15"/>
  <c r="J138" i="15"/>
  <c r="J134" i="15"/>
  <c r="J130" i="15"/>
  <c r="J126" i="15"/>
  <c r="J122" i="15"/>
  <c r="J118" i="15"/>
  <c r="J114" i="15"/>
  <c r="J110" i="15"/>
  <c r="J106" i="15"/>
  <c r="J102" i="15"/>
  <c r="J98" i="15"/>
  <c r="J94" i="15"/>
  <c r="J90" i="15"/>
  <c r="J86" i="15"/>
  <c r="J82" i="15"/>
  <c r="J78" i="15"/>
  <c r="J74" i="15"/>
  <c r="J70" i="15"/>
  <c r="J66" i="15"/>
  <c r="J62" i="15"/>
  <c r="J58" i="15"/>
  <c r="J54" i="15"/>
  <c r="J50" i="15"/>
  <c r="J46" i="15"/>
  <c r="J42" i="15"/>
  <c r="J38" i="15"/>
  <c r="J34" i="15"/>
  <c r="J30" i="15"/>
  <c r="J26" i="15"/>
  <c r="J22" i="15"/>
  <c r="J18" i="15"/>
  <c r="J14" i="15"/>
  <c r="J2312" i="15"/>
  <c r="J2304" i="15"/>
  <c r="J2296" i="15"/>
  <c r="J2288" i="15"/>
  <c r="J2280" i="15"/>
  <c r="J2272" i="15"/>
  <c r="J2264" i="15"/>
  <c r="J2252" i="15"/>
  <c r="J2244" i="15"/>
  <c r="J2236" i="15"/>
  <c r="J2228" i="15"/>
  <c r="J2216" i="15"/>
  <c r="J2208" i="15"/>
  <c r="J2200" i="15"/>
  <c r="J2192" i="15"/>
  <c r="J2184" i="15"/>
  <c r="J2176" i="15"/>
  <c r="J2168" i="15"/>
  <c r="J2160" i="15"/>
  <c r="J2152" i="15"/>
  <c r="J2144" i="15"/>
  <c r="J2136" i="15"/>
  <c r="J2128" i="15"/>
  <c r="J2120" i="15"/>
  <c r="J2112" i="15"/>
  <c r="J2104" i="15"/>
  <c r="J2096" i="15"/>
  <c r="J2088" i="15"/>
  <c r="J2080" i="15"/>
  <c r="J2072" i="15"/>
  <c r="J2060" i="15"/>
  <c r="J2052" i="15"/>
  <c r="J2040" i="15"/>
  <c r="J2032" i="15"/>
  <c r="J2024" i="15"/>
  <c r="J2016" i="15"/>
  <c r="J2008" i="15"/>
  <c r="J2000" i="15"/>
  <c r="J1992" i="15"/>
  <c r="J1984" i="15"/>
  <c r="J1972" i="15"/>
  <c r="J1964" i="15"/>
  <c r="J1956" i="15"/>
  <c r="J1948" i="15"/>
  <c r="J1940" i="15"/>
  <c r="J1932" i="15"/>
  <c r="J1920" i="15"/>
  <c r="J1912" i="15"/>
  <c r="J1904" i="15"/>
  <c r="J1896" i="15"/>
  <c r="J1888" i="15"/>
  <c r="J1880" i="15"/>
  <c r="J1872" i="15"/>
  <c r="J1864" i="15"/>
  <c r="J1856" i="15"/>
  <c r="J1848" i="15"/>
  <c r="J1840" i="15"/>
  <c r="J1832" i="15"/>
  <c r="J1824" i="15"/>
  <c r="J1816" i="15"/>
  <c r="J1808" i="15"/>
  <c r="J1800" i="15"/>
  <c r="J1788" i="15"/>
  <c r="J1780" i="15"/>
  <c r="J1772" i="15"/>
  <c r="J1764" i="15"/>
  <c r="J1756" i="15"/>
  <c r="J1748" i="15"/>
  <c r="J1740" i="15"/>
  <c r="J1732" i="15"/>
  <c r="J1724" i="15"/>
  <c r="J1716" i="15"/>
  <c r="J1708" i="15"/>
  <c r="J1696" i="15"/>
  <c r="J1688" i="15"/>
  <c r="J1680" i="15"/>
  <c r="J1672" i="15"/>
  <c r="J1664" i="15"/>
  <c r="J1656" i="15"/>
  <c r="J1648" i="15"/>
  <c r="J1640" i="15"/>
  <c r="J1632" i="15"/>
  <c r="J1624" i="15"/>
  <c r="J1616" i="15"/>
  <c r="J1608" i="15"/>
  <c r="J1596" i="15"/>
  <c r="J1588" i="15"/>
  <c r="J1580" i="15"/>
  <c r="J1572" i="15"/>
  <c r="J1564" i="15"/>
  <c r="J1556" i="15"/>
  <c r="J1548" i="15"/>
  <c r="J1540" i="15"/>
  <c r="J1532" i="15"/>
  <c r="J1524" i="15"/>
  <c r="J1516" i="15"/>
  <c r="J1508" i="15"/>
  <c r="J1500" i="15"/>
  <c r="J1492" i="15"/>
  <c r="J1484" i="15"/>
  <c r="J1472" i="15"/>
  <c r="J1464" i="15"/>
  <c r="J1456" i="15"/>
  <c r="J1444" i="15"/>
  <c r="J1436" i="15"/>
  <c r="J1428" i="15"/>
  <c r="J1420" i="15"/>
  <c r="J1412" i="15"/>
  <c r="J1400" i="15"/>
  <c r="J1392" i="15"/>
  <c r="J1384" i="15"/>
  <c r="J1376" i="15"/>
  <c r="J1368" i="15"/>
  <c r="J1360" i="15"/>
  <c r="J1352" i="15"/>
  <c r="J1344" i="15"/>
  <c r="J1332" i="15"/>
  <c r="J1324" i="15"/>
  <c r="J1316" i="15"/>
  <c r="J1308" i="15"/>
  <c r="J1300" i="15"/>
  <c r="J1292" i="15"/>
  <c r="J1284" i="15"/>
  <c r="J1276" i="15"/>
  <c r="J1268" i="15"/>
  <c r="J1260" i="15"/>
  <c r="J1252" i="15"/>
  <c r="J1244" i="15"/>
  <c r="J1236" i="15"/>
  <c r="J1228" i="15"/>
  <c r="J1220" i="15"/>
  <c r="J1212" i="15"/>
  <c r="J1204" i="15"/>
  <c r="J1196" i="15"/>
  <c r="J1188" i="15"/>
  <c r="J1180" i="15"/>
  <c r="J1168" i="15"/>
  <c r="J1156" i="15"/>
  <c r="J1148" i="15"/>
  <c r="J1140" i="15"/>
  <c r="J1132" i="15"/>
  <c r="J1124" i="15"/>
  <c r="J1116" i="15"/>
  <c r="J1108" i="15"/>
  <c r="J1100" i="15"/>
  <c r="J1092" i="15"/>
  <c r="J1084" i="15"/>
  <c r="J1076" i="15"/>
  <c r="J1068" i="15"/>
  <c r="J1060" i="15"/>
  <c r="J1052" i="15"/>
  <c r="J1044" i="15"/>
  <c r="J1036" i="15"/>
  <c r="J1028" i="15"/>
  <c r="J1020" i="15"/>
  <c r="J1012" i="15"/>
  <c r="J1004" i="15"/>
  <c r="J996" i="15"/>
  <c r="J992" i="15"/>
  <c r="J984" i="15"/>
  <c r="J976" i="15"/>
  <c r="J968" i="15"/>
  <c r="J960" i="15"/>
  <c r="J952" i="15"/>
  <c r="J944" i="15"/>
  <c r="J936" i="15"/>
  <c r="J924" i="15"/>
  <c r="J916" i="15"/>
  <c r="J908" i="15"/>
  <c r="J900" i="15"/>
  <c r="J896" i="15"/>
  <c r="J888" i="15"/>
  <c r="J880" i="15"/>
  <c r="J872" i="15"/>
  <c r="J864" i="15"/>
  <c r="J856" i="15"/>
  <c r="J848" i="15"/>
  <c r="J836" i="15"/>
  <c r="J828" i="15"/>
  <c r="J820" i="15"/>
  <c r="J812" i="15"/>
  <c r="J800" i="15"/>
  <c r="J792" i="15"/>
  <c r="J784" i="15"/>
  <c r="J780" i="15"/>
  <c r="J772" i="15"/>
  <c r="J764" i="15"/>
  <c r="J752" i="15"/>
  <c r="J744" i="15"/>
  <c r="J736" i="15"/>
  <c r="J728" i="15"/>
  <c r="J720" i="15"/>
  <c r="J712" i="15"/>
  <c r="J704" i="15"/>
  <c r="J696" i="15"/>
  <c r="J688" i="15"/>
  <c r="J680" i="15"/>
  <c r="J668" i="15"/>
  <c r="J660" i="15"/>
  <c r="J652" i="15"/>
  <c r="J644" i="15"/>
  <c r="J636" i="15"/>
  <c r="J628" i="15"/>
  <c r="J620" i="15"/>
  <c r="J612" i="15"/>
  <c r="J604" i="15"/>
  <c r="J596" i="15"/>
  <c r="J588" i="15"/>
  <c r="J580" i="15"/>
  <c r="J572" i="15"/>
  <c r="J564" i="15"/>
  <c r="J556" i="15"/>
  <c r="J548" i="15"/>
  <c r="J540" i="15"/>
  <c r="J532" i="15"/>
  <c r="J524" i="15"/>
  <c r="J516" i="15"/>
  <c r="J512" i="15"/>
  <c r="J504" i="15"/>
  <c r="J496" i="15"/>
  <c r="J488" i="15"/>
  <c r="J476" i="15"/>
  <c r="J468" i="15"/>
  <c r="J460" i="15"/>
  <c r="J452" i="15"/>
  <c r="J444" i="15"/>
  <c r="J436" i="15"/>
  <c r="J428" i="15"/>
  <c r="J420" i="15"/>
  <c r="J408" i="15"/>
  <c r="J400" i="15"/>
  <c r="J392" i="15"/>
  <c r="J384" i="15"/>
  <c r="J376" i="15"/>
  <c r="J368" i="15"/>
  <c r="J360" i="15"/>
  <c r="J356" i="15"/>
  <c r="J348" i="15"/>
  <c r="J340" i="15"/>
  <c r="J328" i="15"/>
  <c r="J320" i="15"/>
  <c r="J308" i="15"/>
  <c r="J300" i="15"/>
  <c r="J292" i="15"/>
  <c r="J284" i="15"/>
  <c r="J276" i="15"/>
  <c r="J268" i="15"/>
  <c r="J260" i="15"/>
  <c r="J248" i="15"/>
  <c r="J240" i="15"/>
  <c r="J236" i="15"/>
  <c r="J228" i="15"/>
  <c r="J220" i="15"/>
  <c r="J212" i="15"/>
  <c r="J204" i="15"/>
  <c r="J196" i="15"/>
  <c r="J188" i="15"/>
  <c r="J176" i="15"/>
  <c r="J168" i="15"/>
  <c r="J164" i="15"/>
  <c r="J156" i="15"/>
  <c r="J152" i="15"/>
  <c r="J148" i="15"/>
  <c r="J144" i="15"/>
  <c r="J140" i="15"/>
  <c r="J136" i="15"/>
  <c r="J132" i="15"/>
  <c r="J128" i="15"/>
  <c r="J124" i="15"/>
  <c r="J120" i="15"/>
  <c r="J116" i="15"/>
  <c r="J112" i="15"/>
  <c r="J108" i="15"/>
  <c r="J104" i="15"/>
  <c r="J100" i="15"/>
  <c r="J96" i="15"/>
  <c r="J92" i="15"/>
  <c r="J88" i="15"/>
  <c r="J84" i="15"/>
  <c r="J80" i="15"/>
  <c r="J76" i="15"/>
  <c r="J72" i="15"/>
  <c r="J68" i="15"/>
  <c r="J64" i="15"/>
  <c r="J60" i="15"/>
  <c r="J56" i="15"/>
  <c r="J52" i="15"/>
  <c r="J48" i="15"/>
  <c r="J44" i="15"/>
  <c r="J40" i="15"/>
  <c r="J36" i="15"/>
  <c r="J32" i="15"/>
  <c r="J28" i="15"/>
  <c r="J24" i="15"/>
  <c r="J16" i="15"/>
  <c r="J2307" i="15"/>
  <c r="J2299" i="15"/>
  <c r="J2291" i="15"/>
  <c r="J2279" i="15"/>
  <c r="J2271" i="15"/>
  <c r="J2259" i="15"/>
  <c r="J2239" i="15"/>
  <c r="J2183" i="15"/>
  <c r="J1947" i="15"/>
  <c r="J499" i="15"/>
  <c r="J487" i="15"/>
  <c r="J479" i="15"/>
  <c r="J471" i="15"/>
  <c r="J463" i="15"/>
  <c r="J455" i="15"/>
  <c r="J447" i="15"/>
  <c r="J439" i="15"/>
  <c r="J431" i="15"/>
  <c r="J423" i="15"/>
  <c r="J415" i="15"/>
  <c r="J407" i="15"/>
  <c r="J399" i="15"/>
  <c r="J391" i="15"/>
  <c r="J387" i="15"/>
  <c r="J379" i="15"/>
  <c r="J371" i="15"/>
  <c r="J363" i="15"/>
  <c r="J355" i="15"/>
  <c r="J347" i="15"/>
  <c r="J339" i="15"/>
  <c r="J331" i="15"/>
  <c r="J323" i="15"/>
  <c r="J315" i="15"/>
  <c r="J307" i="15"/>
  <c r="J299" i="15"/>
  <c r="J291" i="15"/>
  <c r="J287" i="15"/>
  <c r="J279" i="15"/>
  <c r="J275" i="15"/>
  <c r="J271" i="15"/>
  <c r="J267" i="15"/>
  <c r="J263" i="15"/>
  <c r="J255" i="15"/>
  <c r="J251" i="15"/>
  <c r="J247" i="15"/>
  <c r="J243" i="15"/>
  <c r="J239" i="15"/>
  <c r="J235" i="15"/>
  <c r="J231" i="15"/>
  <c r="J227" i="15"/>
  <c r="J223" i="15"/>
  <c r="J219" i="15"/>
  <c r="J215" i="15"/>
  <c r="J211" i="15"/>
  <c r="J207" i="15"/>
  <c r="J203" i="15"/>
  <c r="J199" i="15"/>
  <c r="J195" i="15"/>
  <c r="J191" i="15"/>
  <c r="J187" i="15"/>
  <c r="J183" i="15"/>
  <c r="J179" i="15"/>
  <c r="J175" i="15"/>
  <c r="J171" i="15"/>
  <c r="J167" i="15"/>
  <c r="J163" i="15"/>
  <c r="J159" i="15"/>
  <c r="J155" i="15"/>
  <c r="J151" i="15"/>
  <c r="J147" i="15"/>
  <c r="J143" i="15"/>
  <c r="J139" i="15"/>
  <c r="J135" i="15"/>
  <c r="J131" i="15"/>
  <c r="J127" i="15"/>
  <c r="J123" i="15"/>
  <c r="J119" i="15"/>
  <c r="J115" i="15"/>
  <c r="J111" i="15"/>
  <c r="J107" i="15"/>
  <c r="J103" i="15"/>
  <c r="J99" i="15"/>
  <c r="J95" i="15"/>
  <c r="J91" i="15"/>
  <c r="J87" i="15"/>
  <c r="J83" i="15"/>
  <c r="J79" i="15"/>
  <c r="J75" i="15"/>
  <c r="J71" i="15"/>
  <c r="J67" i="15"/>
  <c r="J63" i="15"/>
  <c r="J59" i="15"/>
  <c r="J55" i="15"/>
  <c r="J51" i="15"/>
  <c r="J47" i="15"/>
  <c r="J43" i="15"/>
  <c r="J39" i="15"/>
  <c r="J35" i="15"/>
  <c r="J31" i="15"/>
  <c r="J27" i="15"/>
  <c r="J23" i="15"/>
  <c r="J15" i="15"/>
  <c r="J2313" i="15"/>
  <c r="J2309" i="15"/>
  <c r="J2305" i="15"/>
  <c r="J2301" i="15"/>
  <c r="J2297" i="15"/>
  <c r="J2293" i="15"/>
  <c r="J2289" i="15"/>
  <c r="J2285" i="15"/>
  <c r="J2281" i="15"/>
  <c r="J2277" i="15"/>
  <c r="J2273" i="15"/>
  <c r="J2269" i="15"/>
  <c r="J2265" i="15"/>
  <c r="J2261" i="15"/>
  <c r="J2257" i="15"/>
  <c r="J2253" i="15"/>
  <c r="J2249" i="15"/>
  <c r="J2245" i="15"/>
  <c r="J2241" i="15"/>
  <c r="J2237" i="15"/>
  <c r="J2233" i="15"/>
  <c r="J2229" i="15"/>
  <c r="J2225" i="15"/>
  <c r="J2221" i="15"/>
  <c r="J2217" i="15"/>
  <c r="J2213" i="15"/>
  <c r="J2209" i="15"/>
  <c r="J2205" i="15"/>
  <c r="J2201" i="15"/>
  <c r="J2197" i="15"/>
  <c r="J2193" i="15"/>
  <c r="J2189" i="15"/>
  <c r="J2185" i="15"/>
  <c r="J2181" i="15"/>
  <c r="J2177" i="15"/>
  <c r="J2173" i="15"/>
  <c r="J2169" i="15"/>
  <c r="J2165" i="15"/>
  <c r="J2161" i="15"/>
  <c r="J2157" i="15"/>
  <c r="J2153" i="15"/>
  <c r="J2149" i="15"/>
  <c r="J2145" i="15"/>
  <c r="J2141" i="15"/>
  <c r="J2137" i="15"/>
  <c r="J2133" i="15"/>
  <c r="J2129" i="15"/>
  <c r="J2125" i="15"/>
  <c r="J2121" i="15"/>
  <c r="J2117" i="15"/>
  <c r="J2113" i="15"/>
  <c r="J2109" i="15"/>
  <c r="J2105" i="15"/>
  <c r="J2101" i="15"/>
  <c r="J2097" i="15"/>
  <c r="J2093" i="15"/>
  <c r="J2089" i="15"/>
  <c r="J2085" i="15"/>
  <c r="J2081" i="15"/>
  <c r="J2077" i="15"/>
  <c r="J2073" i="15"/>
  <c r="J2069" i="15"/>
  <c r="J2065" i="15"/>
  <c r="J2061" i="15"/>
  <c r="J2057" i="15"/>
  <c r="J2053" i="15"/>
  <c r="J2049" i="15"/>
  <c r="J2045" i="15"/>
  <c r="J2041" i="15"/>
  <c r="J2037" i="15"/>
  <c r="J2033" i="15"/>
  <c r="J2029" i="15"/>
  <c r="J2025" i="15"/>
  <c r="J2021" i="15"/>
  <c r="J2017" i="15"/>
  <c r="J2013" i="15"/>
  <c r="J2009" i="15"/>
  <c r="J2005" i="15"/>
  <c r="J2001" i="15"/>
  <c r="J1997" i="15"/>
  <c r="J1993" i="15"/>
  <c r="J1989" i="15"/>
  <c r="J1985" i="15"/>
  <c r="J1981" i="15"/>
  <c r="J1977" i="15"/>
  <c r="J1973" i="15"/>
  <c r="J1969" i="15"/>
  <c r="J1965" i="15"/>
  <c r="J1961" i="15"/>
  <c r="J1957" i="15"/>
  <c r="J1953" i="15"/>
  <c r="J1949" i="15"/>
  <c r="J1945" i="15"/>
  <c r="J1941" i="15"/>
  <c r="J1937" i="15"/>
  <c r="J1933" i="15"/>
  <c r="J1929" i="15"/>
  <c r="J1925" i="15"/>
  <c r="J1921" i="15"/>
  <c r="J1917" i="15"/>
  <c r="J1913" i="15"/>
  <c r="J1909" i="15"/>
  <c r="J1905" i="15"/>
  <c r="J1901" i="15"/>
  <c r="J1897" i="15"/>
  <c r="J1893" i="15"/>
  <c r="J1889" i="15"/>
  <c r="J1885" i="15"/>
  <c r="J1881" i="15"/>
  <c r="J1877" i="15"/>
  <c r="J1873" i="15"/>
  <c r="J1869" i="15"/>
  <c r="J1865" i="15"/>
  <c r="J1861" i="15"/>
  <c r="J1857" i="15"/>
  <c r="J1853" i="15"/>
  <c r="J1849" i="15"/>
  <c r="J1845" i="15"/>
  <c r="J1841" i="15"/>
  <c r="J1837" i="15"/>
  <c r="J1833" i="15"/>
  <c r="J1829" i="15"/>
  <c r="J1825" i="15"/>
  <c r="J1821" i="15"/>
  <c r="J1817" i="15"/>
  <c r="J1813" i="15"/>
  <c r="J1809" i="15"/>
  <c r="J1805" i="15"/>
  <c r="J1801" i="15"/>
  <c r="J1797" i="15"/>
  <c r="J1793" i="15"/>
  <c r="J1789" i="15"/>
  <c r="J1785" i="15"/>
  <c r="J1781" i="15"/>
  <c r="J1777" i="15"/>
  <c r="J1773" i="15"/>
  <c r="J1769" i="15"/>
  <c r="J1765" i="15"/>
  <c r="J1761" i="15"/>
  <c r="J1757" i="15"/>
  <c r="J1753" i="15"/>
  <c r="J1749" i="15"/>
  <c r="J1745" i="15"/>
  <c r="J1741" i="15"/>
  <c r="J1737" i="15"/>
  <c r="J1733" i="15"/>
  <c r="J1729" i="15"/>
  <c r="J1725" i="15"/>
  <c r="J1721" i="15"/>
  <c r="J1717" i="15"/>
  <c r="J1713" i="15"/>
  <c r="J1709" i="15"/>
  <c r="J1705" i="15"/>
  <c r="J1701" i="15"/>
  <c r="J1697" i="15"/>
  <c r="J1693" i="15"/>
  <c r="J1689" i="15"/>
  <c r="J1685" i="15"/>
  <c r="J1681" i="15"/>
  <c r="J1677" i="15"/>
  <c r="J1673" i="15"/>
  <c r="J1669" i="15"/>
  <c r="J1665" i="15"/>
  <c r="J1661" i="15"/>
  <c r="J1657" i="15"/>
  <c r="J1653" i="15"/>
  <c r="J1649" i="15"/>
  <c r="J1645" i="15"/>
  <c r="J1641" i="15"/>
  <c r="J1637" i="15"/>
  <c r="J1633" i="15"/>
  <c r="J1629" i="15"/>
  <c r="J1625" i="15"/>
  <c r="J1621" i="15"/>
  <c r="J1617" i="15"/>
  <c r="J1613" i="15"/>
  <c r="J1609" i="15"/>
  <c r="J1605" i="15"/>
  <c r="J1601" i="15"/>
  <c r="J1597" i="15"/>
  <c r="J1593" i="15"/>
  <c r="J1589" i="15"/>
  <c r="J1585" i="15"/>
  <c r="J1581" i="15"/>
  <c r="J1577" i="15"/>
  <c r="J1573" i="15"/>
  <c r="J1569" i="15"/>
  <c r="J1565" i="15"/>
  <c r="J1561" i="15"/>
  <c r="J1557" i="15"/>
  <c r="J1553" i="15"/>
  <c r="J1549" i="15"/>
  <c r="J1545" i="15"/>
  <c r="J1541" i="15"/>
  <c r="J1537" i="15"/>
  <c r="J1533" i="15"/>
  <c r="J1529" i="15"/>
  <c r="J1525" i="15"/>
  <c r="J1521" i="15"/>
  <c r="J1517" i="15"/>
  <c r="J1513" i="15"/>
  <c r="J1509" i="15"/>
  <c r="J1505" i="15"/>
  <c r="J1501" i="15"/>
  <c r="J1497" i="15"/>
  <c r="J1493" i="15"/>
  <c r="J1489" i="15"/>
  <c r="J1485" i="15"/>
  <c r="J1481" i="15"/>
  <c r="J1477" i="15"/>
  <c r="J1473" i="15"/>
  <c r="J1469" i="15"/>
  <c r="J1465" i="15"/>
  <c r="J1461" i="15"/>
  <c r="J1457" i="15"/>
  <c r="J1453" i="15"/>
  <c r="J1449" i="15"/>
  <c r="J1445" i="15"/>
  <c r="J1441" i="15"/>
  <c r="J1437" i="15"/>
  <c r="J1433" i="15"/>
  <c r="J1429" i="15"/>
  <c r="J1425" i="15"/>
  <c r="J1421" i="15"/>
  <c r="J1417" i="15"/>
  <c r="J1413" i="15"/>
  <c r="J1409" i="15"/>
  <c r="J1405" i="15"/>
  <c r="J1401" i="15"/>
  <c r="J1397" i="15"/>
  <c r="J1393" i="15"/>
  <c r="J1389" i="15"/>
  <c r="J1385" i="15"/>
  <c r="J1381" i="15"/>
  <c r="J1377" i="15"/>
  <c r="J1373" i="15"/>
  <c r="J1369" i="15"/>
  <c r="J1365" i="15"/>
  <c r="J1361" i="15"/>
  <c r="J1357" i="15"/>
  <c r="J1353" i="15"/>
  <c r="J1349" i="15"/>
  <c r="J1345" i="15"/>
  <c r="J1341" i="15"/>
  <c r="J1337" i="15"/>
  <c r="J1333" i="15"/>
  <c r="J1329" i="15"/>
  <c r="J1325" i="15"/>
  <c r="J1321" i="15"/>
  <c r="J1317" i="15"/>
  <c r="J1313" i="15"/>
  <c r="J1309" i="15"/>
  <c r="J1305" i="15"/>
  <c r="J1301" i="15"/>
  <c r="J1297" i="15"/>
  <c r="J1293" i="15"/>
  <c r="J1289" i="15"/>
  <c r="J1285" i="15"/>
  <c r="J1281" i="15"/>
  <c r="J1277" i="15"/>
  <c r="J1273" i="15"/>
  <c r="J1269" i="15"/>
  <c r="J1265" i="15"/>
  <c r="J1261" i="15"/>
  <c r="J1257" i="15"/>
  <c r="J1253" i="15"/>
  <c r="J1249" i="15"/>
  <c r="J1245" i="15"/>
  <c r="J1241" i="15"/>
  <c r="J1237" i="15"/>
  <c r="J1233" i="15"/>
  <c r="J1229" i="15"/>
  <c r="J1225" i="15"/>
  <c r="J1221" i="15"/>
  <c r="J1217" i="15"/>
  <c r="J1213" i="15"/>
  <c r="J1209" i="15"/>
  <c r="J1205" i="15"/>
  <c r="J1201" i="15"/>
  <c r="J1197" i="15"/>
  <c r="J1193" i="15"/>
  <c r="J1189" i="15"/>
  <c r="J1185" i="15"/>
  <c r="J1181" i="15"/>
  <c r="J1177" i="15"/>
  <c r="J1173" i="15"/>
  <c r="J1169" i="15"/>
  <c r="J1165" i="15"/>
  <c r="J1161" i="15"/>
  <c r="J1157" i="15"/>
  <c r="J1153" i="15"/>
  <c r="J1149" i="15"/>
  <c r="J1145" i="15"/>
  <c r="J1141" i="15"/>
  <c r="J1137" i="15"/>
  <c r="J1133" i="15"/>
  <c r="J1129" i="15"/>
  <c r="J1125" i="15"/>
  <c r="J1121" i="15"/>
  <c r="J1117" i="15"/>
  <c r="J1113" i="15"/>
  <c r="J1109" i="15"/>
  <c r="J1105" i="15"/>
  <c r="J1101" i="15"/>
  <c r="J1097" i="15"/>
  <c r="J1093" i="15"/>
  <c r="J1089" i="15"/>
  <c r="J1085" i="15"/>
  <c r="J1081" i="15"/>
  <c r="J1077" i="15"/>
  <c r="J1073" i="15"/>
  <c r="J1069" i="15"/>
  <c r="J1065" i="15"/>
  <c r="J1061" i="15"/>
  <c r="J1057" i="15"/>
  <c r="J1053" i="15"/>
  <c r="J1049" i="15"/>
  <c r="J1045" i="15"/>
  <c r="J1041" i="15"/>
  <c r="J1037" i="15"/>
  <c r="J1033" i="15"/>
  <c r="J1029" i="15"/>
  <c r="J1025" i="15"/>
  <c r="J1021" i="15"/>
  <c r="J1017" i="15"/>
  <c r="J1013" i="15"/>
  <c r="J1009" i="15"/>
  <c r="J1005" i="15"/>
  <c r="J1001" i="15"/>
  <c r="J997" i="15"/>
  <c r="J993" i="15"/>
  <c r="J989" i="15"/>
  <c r="J985" i="15"/>
  <c r="J981" i="15"/>
  <c r="J977" i="15"/>
  <c r="J973" i="15"/>
  <c r="J969" i="15"/>
  <c r="J965" i="15"/>
  <c r="J961" i="15"/>
  <c r="J957" i="15"/>
  <c r="J953" i="15"/>
  <c r="J949" i="15"/>
  <c r="J945" i="15"/>
  <c r="J941" i="15"/>
  <c r="J937" i="15"/>
  <c r="J933" i="15"/>
  <c r="J929" i="15"/>
  <c r="J925" i="15"/>
  <c r="J921" i="15"/>
  <c r="J917" i="15"/>
  <c r="J913" i="15"/>
  <c r="J909" i="15"/>
  <c r="J905" i="15"/>
  <c r="J901" i="15"/>
  <c r="J897" i="15"/>
  <c r="J893" i="15"/>
  <c r="J889" i="15"/>
  <c r="J885" i="15"/>
  <c r="J881" i="15"/>
  <c r="J877" i="15"/>
  <c r="J873" i="15"/>
  <c r="J869" i="15"/>
  <c r="J865" i="15"/>
  <c r="J861" i="15"/>
  <c r="J857" i="15"/>
  <c r="J853" i="15"/>
  <c r="J849" i="15"/>
  <c r="J845" i="15"/>
  <c r="J841" i="15"/>
  <c r="J837" i="15"/>
  <c r="J833" i="15"/>
  <c r="J829" i="15"/>
  <c r="J825" i="15"/>
  <c r="J821" i="15"/>
  <c r="J817" i="15"/>
  <c r="J813" i="15"/>
  <c r="J809" i="15"/>
  <c r="J805" i="15"/>
  <c r="J801" i="15"/>
  <c r="J797" i="15"/>
  <c r="J793" i="15"/>
  <c r="J789" i="15"/>
  <c r="J785" i="15"/>
  <c r="J781" i="15"/>
  <c r="J777" i="15"/>
  <c r="J773" i="15"/>
  <c r="J769" i="15"/>
  <c r="J765" i="15"/>
  <c r="J761" i="15"/>
  <c r="J757" i="15"/>
  <c r="J753" i="15"/>
  <c r="J749" i="15"/>
  <c r="J745" i="15"/>
  <c r="J741" i="15"/>
  <c r="J737" i="15"/>
  <c r="J733" i="15"/>
  <c r="J729" i="15"/>
  <c r="J725" i="15"/>
  <c r="J721" i="15"/>
  <c r="J717" i="15"/>
  <c r="J713" i="15"/>
  <c r="J709" i="15"/>
  <c r="J705" i="15"/>
  <c r="J701" i="15"/>
  <c r="J697" i="15"/>
  <c r="J693" i="15"/>
  <c r="J689" i="15"/>
  <c r="J685" i="15"/>
  <c r="J681" i="15"/>
  <c r="J677" i="15"/>
  <c r="J673" i="15"/>
  <c r="J669" i="15"/>
  <c r="J665" i="15"/>
  <c r="J661" i="15"/>
  <c r="J657" i="15"/>
  <c r="J653" i="15"/>
  <c r="J649" i="15"/>
  <c r="J645" i="15"/>
  <c r="J641" i="15"/>
  <c r="J637" i="15"/>
  <c r="J633" i="15"/>
  <c r="J629" i="15"/>
  <c r="J625" i="15"/>
  <c r="J621" i="15"/>
  <c r="J617" i="15"/>
  <c r="J613" i="15"/>
  <c r="J609" i="15"/>
  <c r="J605" i="15"/>
  <c r="J601" i="15"/>
  <c r="J597" i="15"/>
  <c r="J593" i="15"/>
  <c r="J589" i="15"/>
  <c r="J585" i="15"/>
  <c r="J581" i="15"/>
  <c r="J577" i="15"/>
  <c r="J573" i="15"/>
  <c r="J569" i="15"/>
  <c r="J565" i="15"/>
  <c r="J561" i="15"/>
  <c r="J557" i="15"/>
  <c r="J553" i="15"/>
  <c r="J549" i="15"/>
  <c r="J545" i="15"/>
  <c r="J541" i="15"/>
  <c r="J537" i="15"/>
  <c r="J533" i="15"/>
  <c r="J529" i="15"/>
  <c r="J525" i="15"/>
  <c r="J521" i="15"/>
  <c r="J517" i="15"/>
  <c r="J513" i="15"/>
  <c r="J509" i="15"/>
  <c r="J505" i="15"/>
  <c r="J501" i="15"/>
  <c r="J497" i="15"/>
  <c r="J493" i="15"/>
  <c r="J489" i="15"/>
  <c r="J485" i="15"/>
  <c r="J481" i="15"/>
  <c r="J477" i="15"/>
  <c r="J473" i="15"/>
  <c r="J469" i="15"/>
  <c r="J465" i="15"/>
  <c r="J461" i="15"/>
  <c r="J457" i="15"/>
  <c r="J453" i="15"/>
  <c r="J449" i="15"/>
  <c r="J445" i="15"/>
  <c r="J441" i="15"/>
  <c r="J437" i="15"/>
  <c r="J433" i="15"/>
  <c r="J429" i="15"/>
  <c r="J425" i="15"/>
  <c r="J421" i="15"/>
  <c r="J417" i="15"/>
  <c r="J413" i="15"/>
  <c r="J409" i="15"/>
  <c r="J405" i="15"/>
  <c r="J401" i="15"/>
  <c r="J397" i="15"/>
  <c r="J393" i="15"/>
  <c r="J389" i="15"/>
  <c r="J385" i="15"/>
  <c r="J381" i="15"/>
  <c r="J377" i="15"/>
  <c r="J373" i="15"/>
  <c r="J369" i="15"/>
  <c r="J365" i="15"/>
  <c r="J361" i="15"/>
  <c r="J357" i="15"/>
  <c r="J353" i="15"/>
  <c r="J349" i="15"/>
  <c r="J345" i="15"/>
  <c r="J341" i="15"/>
  <c r="J337" i="15"/>
  <c r="J333" i="15"/>
  <c r="J329" i="15"/>
  <c r="J325" i="15"/>
  <c r="J321" i="15"/>
  <c r="J317" i="15"/>
  <c r="J313" i="15"/>
  <c r="J309" i="15"/>
  <c r="J305" i="15"/>
  <c r="J301" i="15"/>
  <c r="J297" i="15"/>
  <c r="J293" i="15"/>
  <c r="J289" i="15"/>
  <c r="J285" i="15"/>
  <c r="J281" i="15"/>
  <c r="J277" i="15"/>
  <c r="J273" i="15"/>
  <c r="J269" i="15"/>
  <c r="J265" i="15"/>
  <c r="J261" i="15"/>
  <c r="J257" i="15"/>
  <c r="J253" i="15"/>
  <c r="J249" i="15"/>
  <c r="J245" i="15"/>
  <c r="J241" i="15"/>
  <c r="J237" i="15"/>
  <c r="J233" i="15"/>
  <c r="J229" i="15"/>
  <c r="J225" i="15"/>
  <c r="J221" i="15"/>
  <c r="J217" i="15"/>
  <c r="J213" i="15"/>
  <c r="J209" i="15"/>
  <c r="J205" i="15"/>
  <c r="J201" i="15"/>
  <c r="J197" i="15"/>
  <c r="J193" i="15"/>
  <c r="J189" i="15"/>
  <c r="J185" i="15"/>
  <c r="J181" i="15"/>
  <c r="J177" i="15"/>
  <c r="J173" i="15"/>
  <c r="J169" i="15"/>
  <c r="J165" i="15"/>
  <c r="J161" i="15"/>
  <c r="J157" i="15"/>
  <c r="J153" i="15"/>
  <c r="J149" i="15"/>
  <c r="J145" i="15"/>
  <c r="J141" i="15"/>
  <c r="J137" i="15"/>
  <c r="J133" i="15"/>
  <c r="J129" i="15"/>
  <c r="J125" i="15"/>
  <c r="J121" i="15"/>
  <c r="J117" i="15"/>
  <c r="J113" i="15"/>
  <c r="J109" i="15"/>
  <c r="J105" i="15"/>
  <c r="J101" i="15"/>
  <c r="J97" i="15"/>
  <c r="J93" i="15"/>
  <c r="J89" i="15"/>
  <c r="J85" i="15"/>
  <c r="J81" i="15"/>
  <c r="J77" i="15"/>
  <c r="J73" i="15"/>
  <c r="J69" i="15"/>
  <c r="J65" i="15"/>
  <c r="J61" i="15"/>
  <c r="J57" i="15"/>
  <c r="J53" i="15"/>
  <c r="J49" i="15"/>
  <c r="J45" i="15"/>
  <c r="J41" i="15"/>
  <c r="J37" i="15"/>
  <c r="J33" i="15"/>
  <c r="J29" i="15"/>
  <c r="J25" i="15"/>
  <c r="J21" i="15"/>
  <c r="J17" i="15"/>
  <c r="J13" i="15"/>
  <c r="R2317" i="18" l="1"/>
  <c r="R2315" i="18"/>
  <c r="S1608" i="18"/>
  <c r="S2296" i="18"/>
  <c r="S1784" i="18"/>
  <c r="S1238" i="18"/>
  <c r="S644" i="18"/>
  <c r="S1832" i="18"/>
  <c r="S1302" i="18"/>
  <c r="S802" i="18"/>
  <c r="S759" i="18"/>
  <c r="S2311" i="18"/>
  <c r="S2247" i="18"/>
  <c r="S2119" i="18"/>
  <c r="S1991" i="18"/>
  <c r="S1799" i="18"/>
  <c r="S1671" i="18"/>
  <c r="S1607" i="18"/>
  <c r="S1479" i="18"/>
  <c r="S1415" i="18"/>
  <c r="S1343" i="18"/>
  <c r="S1056" i="18"/>
  <c r="S886" i="18"/>
  <c r="S2272" i="18"/>
  <c r="S2144" i="18"/>
  <c r="S2080" i="18"/>
  <c r="S1888" i="18"/>
  <c r="S1824" i="18"/>
  <c r="S1760" i="18"/>
  <c r="S1440" i="18"/>
  <c r="S1291" i="18"/>
  <c r="S467" i="18"/>
  <c r="S1111" i="18"/>
  <c r="S1580" i="18"/>
  <c r="S1708" i="18"/>
  <c r="S2188" i="18"/>
  <c r="S2183" i="18"/>
  <c r="S2175" i="18"/>
  <c r="S2055" i="18"/>
  <c r="S1816" i="18"/>
  <c r="S1568" i="18"/>
  <c r="S2303" i="18"/>
  <c r="S1480" i="18"/>
  <c r="S2248" i="18"/>
  <c r="S2124" i="18"/>
  <c r="S951" i="18"/>
  <c r="S1452" i="18"/>
  <c r="S1179" i="18"/>
  <c r="S1676" i="18"/>
  <c r="S1632" i="18"/>
  <c r="S1484" i="18"/>
  <c r="S1548" i="18"/>
  <c r="S1499" i="18"/>
  <c r="S1162" i="18"/>
  <c r="S2111" i="18"/>
  <c r="S727" i="18"/>
  <c r="S686" i="18"/>
  <c r="S1494" i="18"/>
  <c r="S1913" i="18"/>
  <c r="S1505" i="18"/>
  <c r="S17" i="18"/>
  <c r="S13" i="18"/>
  <c r="F2313" i="15"/>
  <c r="F2312" i="15"/>
  <c r="F2311" i="15"/>
  <c r="F2310" i="15"/>
  <c r="F2309" i="15"/>
  <c r="F2308" i="15"/>
  <c r="F2307" i="15"/>
  <c r="F2306" i="15"/>
  <c r="F2305" i="15"/>
  <c r="F2304" i="15"/>
  <c r="F2303" i="15"/>
  <c r="F2302" i="15"/>
  <c r="F2301" i="15"/>
  <c r="F2300" i="15"/>
  <c r="F2299" i="15"/>
  <c r="F2298" i="15"/>
  <c r="F2297" i="15"/>
  <c r="F2296" i="15"/>
  <c r="F2295" i="15"/>
  <c r="F2294" i="15"/>
  <c r="F2293" i="15"/>
  <c r="F2292" i="15"/>
  <c r="F2291" i="15"/>
  <c r="F2290" i="15"/>
  <c r="F2289" i="15"/>
  <c r="F2288" i="15"/>
  <c r="F2287" i="15"/>
  <c r="F2286" i="15"/>
  <c r="F2285" i="15"/>
  <c r="F2284" i="15"/>
  <c r="F2283" i="15"/>
  <c r="F2282" i="15"/>
  <c r="F2281" i="15"/>
  <c r="F2280" i="15"/>
  <c r="F2279" i="15"/>
  <c r="F2278" i="15"/>
  <c r="F2277" i="15"/>
  <c r="F2276" i="15"/>
  <c r="F2275" i="15"/>
  <c r="F2274" i="15"/>
  <c r="F2273" i="15"/>
  <c r="F2272" i="15"/>
  <c r="F2271" i="15"/>
  <c r="F2270" i="15"/>
  <c r="F2269" i="15"/>
  <c r="F2268" i="15"/>
  <c r="F2267" i="15"/>
  <c r="F2266" i="15"/>
  <c r="F2265" i="15"/>
  <c r="F2264" i="15"/>
  <c r="F2263" i="15"/>
  <c r="F2262" i="15"/>
  <c r="F2261" i="15"/>
  <c r="F2260" i="15"/>
  <c r="F2259" i="15"/>
  <c r="F2258" i="15"/>
  <c r="F2257" i="15"/>
  <c r="F2256" i="15"/>
  <c r="F2255" i="15"/>
  <c r="F2254" i="15"/>
  <c r="F2253" i="15"/>
  <c r="F2252" i="15"/>
  <c r="F2251" i="15"/>
  <c r="F2250" i="15"/>
  <c r="F2249" i="15"/>
  <c r="F2248" i="15"/>
  <c r="F2247" i="15"/>
  <c r="F2246" i="15"/>
  <c r="F2245" i="15"/>
  <c r="F2244" i="15"/>
  <c r="F2243" i="15"/>
  <c r="F2242" i="15"/>
  <c r="F2241" i="15"/>
  <c r="F2240" i="15"/>
  <c r="F2239" i="15"/>
  <c r="F2238" i="15"/>
  <c r="F2237" i="15"/>
  <c r="F2236" i="15"/>
  <c r="F2235" i="15"/>
  <c r="F2234" i="15"/>
  <c r="F2233" i="15"/>
  <c r="F2232" i="15"/>
  <c r="F2231" i="15"/>
  <c r="F2230" i="15"/>
  <c r="F2229" i="15"/>
  <c r="F2228" i="15"/>
  <c r="F2227" i="15"/>
  <c r="F2226" i="15"/>
  <c r="F2225" i="15"/>
  <c r="F2224" i="15"/>
  <c r="F2223" i="15"/>
  <c r="F2222" i="15"/>
  <c r="F2221" i="15"/>
  <c r="F2220" i="15"/>
  <c r="F2219" i="15"/>
  <c r="F2218" i="15"/>
  <c r="F2217" i="15"/>
  <c r="F2216" i="15"/>
  <c r="F2215" i="15"/>
  <c r="F2214" i="15"/>
  <c r="F2213" i="15"/>
  <c r="F2212" i="15"/>
  <c r="F2211" i="15"/>
  <c r="F2210" i="15"/>
  <c r="F2209" i="15"/>
  <c r="F2208" i="15"/>
  <c r="F2207" i="15"/>
  <c r="F2206" i="15"/>
  <c r="F2205" i="15"/>
  <c r="F2204" i="15"/>
  <c r="F2203" i="15"/>
  <c r="F2202" i="15"/>
  <c r="F2201" i="15"/>
  <c r="F2200" i="15"/>
  <c r="F2199" i="15"/>
  <c r="F2198" i="15"/>
  <c r="F2197" i="15"/>
  <c r="F2196" i="15"/>
  <c r="F2195" i="15"/>
  <c r="F2194" i="15"/>
  <c r="F2193" i="15"/>
  <c r="F2192" i="15"/>
  <c r="F2191" i="15"/>
  <c r="F2190" i="15"/>
  <c r="F2189" i="15"/>
  <c r="F2188" i="15"/>
  <c r="F2187" i="15"/>
  <c r="F2186" i="15"/>
  <c r="F2185" i="15"/>
  <c r="F2184" i="15"/>
  <c r="F2183" i="15"/>
  <c r="F2182" i="15"/>
  <c r="F2181" i="15"/>
  <c r="F2180" i="15"/>
  <c r="F2179" i="15"/>
  <c r="F2178" i="15"/>
  <c r="F2177" i="15"/>
  <c r="F2176" i="15"/>
  <c r="F2175" i="15"/>
  <c r="F2174" i="15"/>
  <c r="F2173" i="15"/>
  <c r="F2172" i="15"/>
  <c r="F2171" i="15"/>
  <c r="F2170" i="15"/>
  <c r="F2169" i="15"/>
  <c r="F2168" i="15"/>
  <c r="F2167" i="15"/>
  <c r="F2166" i="15"/>
  <c r="F2165" i="15"/>
  <c r="F2164" i="15"/>
  <c r="F2163" i="15"/>
  <c r="F2162" i="15"/>
  <c r="F2161" i="15"/>
  <c r="F2160" i="15"/>
  <c r="F2159" i="15"/>
  <c r="F2158" i="15"/>
  <c r="F2157" i="15"/>
  <c r="F2156" i="15"/>
  <c r="F2155" i="15"/>
  <c r="F2154" i="15"/>
  <c r="F2153" i="15"/>
  <c r="F2152" i="15"/>
  <c r="F2151" i="15"/>
  <c r="F2150" i="15"/>
  <c r="F2149" i="15"/>
  <c r="F2148" i="15"/>
  <c r="F2147" i="15"/>
  <c r="F2146" i="15"/>
  <c r="F2145" i="15"/>
  <c r="F2144" i="15"/>
  <c r="F2143" i="15"/>
  <c r="F2142" i="15"/>
  <c r="F2141" i="15"/>
  <c r="F2140" i="15"/>
  <c r="F2139" i="15"/>
  <c r="F2138" i="15"/>
  <c r="F2137" i="15"/>
  <c r="F2136" i="15"/>
  <c r="F2135" i="15"/>
  <c r="F2134" i="15"/>
  <c r="F2133" i="15"/>
  <c r="F2132" i="15"/>
  <c r="F2131" i="15"/>
  <c r="F2130" i="15"/>
  <c r="F2129" i="15"/>
  <c r="F2128" i="15"/>
  <c r="F2127" i="15"/>
  <c r="F2126" i="15"/>
  <c r="F2125" i="15"/>
  <c r="F2124" i="15"/>
  <c r="F2123" i="15"/>
  <c r="F2122" i="15"/>
  <c r="F2121" i="15"/>
  <c r="F2120" i="15"/>
  <c r="F2119" i="15"/>
  <c r="F2118" i="15"/>
  <c r="F2117" i="15"/>
  <c r="F2116" i="15"/>
  <c r="F2115" i="15"/>
  <c r="F2114" i="15"/>
  <c r="F2113" i="15"/>
  <c r="F2112" i="15"/>
  <c r="F2111" i="15"/>
  <c r="F2110" i="15"/>
  <c r="F2109" i="15"/>
  <c r="F2108" i="15"/>
  <c r="F2107" i="15"/>
  <c r="F2106" i="15"/>
  <c r="F2105" i="15"/>
  <c r="F2104" i="15"/>
  <c r="F2103" i="15"/>
  <c r="F2102" i="15"/>
  <c r="F2101" i="15"/>
  <c r="F2100" i="15"/>
  <c r="F2099" i="15"/>
  <c r="F2098" i="15"/>
  <c r="F2097" i="15"/>
  <c r="F2096" i="15"/>
  <c r="F2095" i="15"/>
  <c r="F2094" i="15"/>
  <c r="F2093" i="15"/>
  <c r="F2092" i="15"/>
  <c r="F2091" i="15"/>
  <c r="F2090" i="15"/>
  <c r="F2089" i="15"/>
  <c r="F2088" i="15"/>
  <c r="F2087" i="15"/>
  <c r="F2086" i="15"/>
  <c r="F2085" i="15"/>
  <c r="F2084" i="15"/>
  <c r="F2083" i="15"/>
  <c r="F2082" i="15"/>
  <c r="F2081" i="15"/>
  <c r="F2080" i="15"/>
  <c r="F2079" i="15"/>
  <c r="F2078" i="15"/>
  <c r="F2077" i="15"/>
  <c r="F2076" i="15"/>
  <c r="F2075" i="15"/>
  <c r="F2074" i="15"/>
  <c r="F2073" i="15"/>
  <c r="F2072" i="15"/>
  <c r="F2071" i="15"/>
  <c r="F2070" i="15"/>
  <c r="F2069" i="15"/>
  <c r="F2068" i="15"/>
  <c r="F2067" i="15"/>
  <c r="F2066" i="15"/>
  <c r="F2065" i="15"/>
  <c r="F2064" i="15"/>
  <c r="F2063" i="15"/>
  <c r="F2062" i="15"/>
  <c r="F2061" i="15"/>
  <c r="F2060" i="15"/>
  <c r="F2059" i="15"/>
  <c r="F2058" i="15"/>
  <c r="F2057" i="15"/>
  <c r="F2056" i="15"/>
  <c r="F2055" i="15"/>
  <c r="F2054" i="15"/>
  <c r="F2053" i="15"/>
  <c r="F2052" i="15"/>
  <c r="F2051" i="15"/>
  <c r="F2050" i="15"/>
  <c r="F2049" i="15"/>
  <c r="F2048" i="15"/>
  <c r="F2047" i="15"/>
  <c r="F2046" i="15"/>
  <c r="F2045" i="15"/>
  <c r="F2044" i="15"/>
  <c r="F2043" i="15"/>
  <c r="F2042" i="15"/>
  <c r="F2041" i="15"/>
  <c r="F2040" i="15"/>
  <c r="F2039" i="15"/>
  <c r="F2038" i="15"/>
  <c r="F2037" i="15"/>
  <c r="F2036" i="15"/>
  <c r="F2035" i="15"/>
  <c r="F2034" i="15"/>
  <c r="F2033" i="15"/>
  <c r="F2032" i="15"/>
  <c r="F2031" i="15"/>
  <c r="F2030" i="15"/>
  <c r="F2029" i="15"/>
  <c r="F2028" i="15"/>
  <c r="F2027" i="15"/>
  <c r="F2026" i="15"/>
  <c r="F2025" i="15"/>
  <c r="F2024" i="15"/>
  <c r="F2023" i="15"/>
  <c r="F2022" i="15"/>
  <c r="F2021" i="15"/>
  <c r="F2020" i="15"/>
  <c r="F2019" i="15"/>
  <c r="F2018" i="15"/>
  <c r="F2017" i="15"/>
  <c r="F2016" i="15"/>
  <c r="F2015" i="15"/>
  <c r="F2014" i="15"/>
  <c r="F2013" i="15"/>
  <c r="F2012" i="15"/>
  <c r="F2011" i="15"/>
  <c r="F2010" i="15"/>
  <c r="F2009" i="15"/>
  <c r="F2008" i="15"/>
  <c r="F2007" i="15"/>
  <c r="F2006" i="15"/>
  <c r="F2005" i="15"/>
  <c r="F2004" i="15"/>
  <c r="F2003" i="15"/>
  <c r="F2002" i="15"/>
  <c r="F2001" i="15"/>
  <c r="F2000" i="15"/>
  <c r="F1999" i="15"/>
  <c r="F1998" i="15"/>
  <c r="F1997" i="15"/>
  <c r="F1996" i="15"/>
  <c r="F1995" i="15"/>
  <c r="F1994" i="15"/>
  <c r="F1993" i="15"/>
  <c r="F1992" i="15"/>
  <c r="F1991" i="15"/>
  <c r="F1990" i="15"/>
  <c r="F1989" i="15"/>
  <c r="F1988" i="15"/>
  <c r="F1987" i="15"/>
  <c r="F1986" i="15"/>
  <c r="F1985" i="15"/>
  <c r="F1984" i="15"/>
  <c r="F1983" i="15"/>
  <c r="F1982" i="15"/>
  <c r="F1981" i="15"/>
  <c r="F1980" i="15"/>
  <c r="F1979" i="15"/>
  <c r="F1978" i="15"/>
  <c r="F1977" i="15"/>
  <c r="F1976" i="15"/>
  <c r="F1975" i="15"/>
  <c r="F1974" i="15"/>
  <c r="F1973" i="15"/>
  <c r="F1972" i="15"/>
  <c r="F1971" i="15"/>
  <c r="F1970" i="15"/>
  <c r="F1969" i="15"/>
  <c r="F1968" i="15"/>
  <c r="F1967" i="15"/>
  <c r="F1966" i="15"/>
  <c r="F1965" i="15"/>
  <c r="F1964" i="15"/>
  <c r="F1963" i="15"/>
  <c r="F1962" i="15"/>
  <c r="F1961" i="15"/>
  <c r="F1960" i="15"/>
  <c r="F1959" i="15"/>
  <c r="F1958" i="15"/>
  <c r="F1957" i="15"/>
  <c r="F1956" i="15"/>
  <c r="F1955" i="15"/>
  <c r="F1954" i="15"/>
  <c r="F1953" i="15"/>
  <c r="F1952" i="15"/>
  <c r="F1951" i="15"/>
  <c r="F1950" i="15"/>
  <c r="F1949" i="15"/>
  <c r="F1948" i="15"/>
  <c r="F1947" i="15"/>
  <c r="F1946" i="15"/>
  <c r="F1945" i="15"/>
  <c r="F1944" i="15"/>
  <c r="F1943" i="15"/>
  <c r="F1942" i="15"/>
  <c r="F1941" i="15"/>
  <c r="F1940" i="15"/>
  <c r="F1939" i="15"/>
  <c r="F1938" i="15"/>
  <c r="F1937" i="15"/>
  <c r="F1936" i="15"/>
  <c r="F1935" i="15"/>
  <c r="F1934" i="15"/>
  <c r="F1933" i="15"/>
  <c r="F1932" i="15"/>
  <c r="F1931" i="15"/>
  <c r="F1930" i="15"/>
  <c r="F1929" i="15"/>
  <c r="F1928" i="15"/>
  <c r="F1927" i="15"/>
  <c r="F1926" i="15"/>
  <c r="F1925" i="15"/>
  <c r="F1924" i="15"/>
  <c r="F1923" i="15"/>
  <c r="F1922" i="15"/>
  <c r="F1921" i="15"/>
  <c r="F1920" i="15"/>
  <c r="F1919" i="15"/>
  <c r="F1918" i="15"/>
  <c r="F1917" i="15"/>
  <c r="F1916" i="15"/>
  <c r="F1915" i="15"/>
  <c r="F1914" i="15"/>
  <c r="F1913" i="15"/>
  <c r="F1912" i="15"/>
  <c r="F1911" i="15"/>
  <c r="F1910" i="15"/>
  <c r="F1909" i="15"/>
  <c r="F1908" i="15"/>
  <c r="F1907" i="15"/>
  <c r="F1906" i="15"/>
  <c r="F1905" i="15"/>
  <c r="F1904" i="15"/>
  <c r="F1903" i="15"/>
  <c r="F1902" i="15"/>
  <c r="F1901" i="15"/>
  <c r="F1900" i="15"/>
  <c r="F1899" i="15"/>
  <c r="F1898" i="15"/>
  <c r="F1897" i="15"/>
  <c r="F1896" i="15"/>
  <c r="F1895" i="15"/>
  <c r="F1894" i="15"/>
  <c r="F1893" i="15"/>
  <c r="F1892" i="15"/>
  <c r="F1891" i="15"/>
  <c r="F1890" i="15"/>
  <c r="F1889" i="15"/>
  <c r="F1888" i="15"/>
  <c r="F1887" i="15"/>
  <c r="F1886" i="15"/>
  <c r="F1885" i="15"/>
  <c r="F1884" i="15"/>
  <c r="F1883" i="15"/>
  <c r="F1882" i="15"/>
  <c r="F1881" i="15"/>
  <c r="F1880" i="15"/>
  <c r="F1879" i="15"/>
  <c r="F1878" i="15"/>
  <c r="F1877" i="15"/>
  <c r="F1876" i="15"/>
  <c r="F1875" i="15"/>
  <c r="F1874" i="15"/>
  <c r="F1873" i="15"/>
  <c r="F1872" i="15"/>
  <c r="F1871" i="15"/>
  <c r="F1870" i="15"/>
  <c r="F1869" i="15"/>
  <c r="F1868" i="15"/>
  <c r="F1867" i="15"/>
  <c r="F1866" i="15"/>
  <c r="F1865" i="15"/>
  <c r="F1864" i="15"/>
  <c r="F1863" i="15"/>
  <c r="F1862" i="15"/>
  <c r="F1861" i="15"/>
  <c r="F1860" i="15"/>
  <c r="F1859" i="15"/>
  <c r="F1858" i="15"/>
  <c r="F1857" i="15"/>
  <c r="F1856" i="15"/>
  <c r="F1855" i="15"/>
  <c r="F1854" i="15"/>
  <c r="F1853" i="15"/>
  <c r="F1852" i="15"/>
  <c r="F1851" i="15"/>
  <c r="F1850" i="15"/>
  <c r="F1849" i="15"/>
  <c r="F1848" i="15"/>
  <c r="F1847" i="15"/>
  <c r="F1846" i="15"/>
  <c r="F1845" i="15"/>
  <c r="F1844" i="15"/>
  <c r="F1843" i="15"/>
  <c r="F1842" i="15"/>
  <c r="F1841" i="15"/>
  <c r="F1840" i="15"/>
  <c r="F1839" i="15"/>
  <c r="F1838" i="15"/>
  <c r="F1837" i="15"/>
  <c r="F1836" i="15"/>
  <c r="F1835" i="15"/>
  <c r="F1834" i="15"/>
  <c r="F1833" i="15"/>
  <c r="F1832" i="15"/>
  <c r="F1831" i="15"/>
  <c r="F1830" i="15"/>
  <c r="F1829" i="15"/>
  <c r="F1828" i="15"/>
  <c r="F1827" i="15"/>
  <c r="F1826" i="15"/>
  <c r="F1825" i="15"/>
  <c r="F1824" i="15"/>
  <c r="F1823" i="15"/>
  <c r="F1822" i="15"/>
  <c r="F1821" i="15"/>
  <c r="F1820" i="15"/>
  <c r="F1819" i="15"/>
  <c r="F1818" i="15"/>
  <c r="F1817" i="15"/>
  <c r="F1816" i="15"/>
  <c r="F1815" i="15"/>
  <c r="F1814" i="15"/>
  <c r="F1813" i="15"/>
  <c r="F1812" i="15"/>
  <c r="F1811" i="15"/>
  <c r="F1810" i="15"/>
  <c r="F1809" i="15"/>
  <c r="F1808" i="15"/>
  <c r="F1807" i="15"/>
  <c r="F1806" i="15"/>
  <c r="F1805" i="15"/>
  <c r="F1804" i="15"/>
  <c r="F1803" i="15"/>
  <c r="F1802" i="15"/>
  <c r="F1801" i="15"/>
  <c r="F1800" i="15"/>
  <c r="F1799" i="15"/>
  <c r="F1798" i="15"/>
  <c r="F1797" i="15"/>
  <c r="F1796" i="15"/>
  <c r="F1795" i="15"/>
  <c r="F1794" i="15"/>
  <c r="F1793" i="15"/>
  <c r="F1792" i="15"/>
  <c r="F1791" i="15"/>
  <c r="F1790" i="15"/>
  <c r="F1789" i="15"/>
  <c r="F1788" i="15"/>
  <c r="F1787" i="15"/>
  <c r="F1786" i="15"/>
  <c r="F1785" i="15"/>
  <c r="F1784" i="15"/>
  <c r="F1783" i="15"/>
  <c r="F1782" i="15"/>
  <c r="F1781" i="15"/>
  <c r="F1780" i="15"/>
  <c r="F1779" i="15"/>
  <c r="F1778" i="15"/>
  <c r="F1777" i="15"/>
  <c r="F1776" i="15"/>
  <c r="F1775" i="15"/>
  <c r="F1774" i="15"/>
  <c r="F1773" i="15"/>
  <c r="F1772" i="15"/>
  <c r="F1771" i="15"/>
  <c r="F1770" i="15"/>
  <c r="F1769" i="15"/>
  <c r="F1768" i="15"/>
  <c r="F1767" i="15"/>
  <c r="F1766" i="15"/>
  <c r="F1765" i="15"/>
  <c r="F1764" i="15"/>
  <c r="F1763" i="15"/>
  <c r="F1762" i="15"/>
  <c r="F1761" i="15"/>
  <c r="F1760" i="15"/>
  <c r="F1759" i="15"/>
  <c r="F1758" i="15"/>
  <c r="F1757" i="15"/>
  <c r="F1756" i="15"/>
  <c r="F1755" i="15"/>
  <c r="F1754" i="15"/>
  <c r="F1753" i="15"/>
  <c r="F1752" i="15"/>
  <c r="F1751" i="15"/>
  <c r="F1750" i="15"/>
  <c r="F1749" i="15"/>
  <c r="F1748" i="15"/>
  <c r="F1747" i="15"/>
  <c r="F1746" i="15"/>
  <c r="F1745" i="15"/>
  <c r="F1744" i="15"/>
  <c r="F1743" i="15"/>
  <c r="F1742" i="15"/>
  <c r="F1741" i="15"/>
  <c r="F1740" i="15"/>
  <c r="F1739" i="15"/>
  <c r="F1738" i="15"/>
  <c r="F1737" i="15"/>
  <c r="F1736" i="15"/>
  <c r="F1735" i="15"/>
  <c r="F1734" i="15"/>
  <c r="F1733" i="15"/>
  <c r="F1732" i="15"/>
  <c r="F1731" i="15"/>
  <c r="F1730" i="15"/>
  <c r="F1729" i="15"/>
  <c r="F1728" i="15"/>
  <c r="F1727" i="15"/>
  <c r="F1726" i="15"/>
  <c r="F1725" i="15"/>
  <c r="F1724" i="15"/>
  <c r="F1723" i="15"/>
  <c r="F1722" i="15"/>
  <c r="F1721" i="15"/>
  <c r="F1720" i="15"/>
  <c r="F1719" i="15"/>
  <c r="F1718" i="15"/>
  <c r="F1717" i="15"/>
  <c r="F1716" i="15"/>
  <c r="F1715" i="15"/>
  <c r="F1714" i="15"/>
  <c r="F1713" i="15"/>
  <c r="F1712" i="15"/>
  <c r="F1711" i="15"/>
  <c r="F1710" i="15"/>
  <c r="F1709" i="15"/>
  <c r="F1708" i="15"/>
  <c r="F1707" i="15"/>
  <c r="F1706" i="15"/>
  <c r="F1705" i="15"/>
  <c r="F1704" i="15"/>
  <c r="F1703" i="15"/>
  <c r="F1702" i="15"/>
  <c r="F1701" i="15"/>
  <c r="F1700" i="15"/>
  <c r="F1699" i="15"/>
  <c r="F1698" i="15"/>
  <c r="F1697" i="15"/>
  <c r="F1696" i="15"/>
  <c r="F1695" i="15"/>
  <c r="F1694" i="15"/>
  <c r="F1693" i="15"/>
  <c r="F1692" i="15"/>
  <c r="F1691" i="15"/>
  <c r="F1690" i="15"/>
  <c r="F1689" i="15"/>
  <c r="F1688" i="15"/>
  <c r="F1687" i="15"/>
  <c r="F1686" i="15"/>
  <c r="F1685" i="15"/>
  <c r="F1684" i="15"/>
  <c r="F1683" i="15"/>
  <c r="F1682" i="15"/>
  <c r="F1681" i="15"/>
  <c r="F1680" i="15"/>
  <c r="F1679" i="15"/>
  <c r="F1678" i="15"/>
  <c r="F1677" i="15"/>
  <c r="F1676" i="15"/>
  <c r="F1675" i="15"/>
  <c r="F1674" i="15"/>
  <c r="F1673" i="15"/>
  <c r="F1672" i="15"/>
  <c r="F1671" i="15"/>
  <c r="F1670" i="15"/>
  <c r="F1669" i="15"/>
  <c r="F1668" i="15"/>
  <c r="F1667" i="15"/>
  <c r="F1666" i="15"/>
  <c r="F1665" i="15"/>
  <c r="F1664" i="15"/>
  <c r="F1663" i="15"/>
  <c r="F1662" i="15"/>
  <c r="F1661" i="15"/>
  <c r="F1660" i="15"/>
  <c r="F1659" i="15"/>
  <c r="F1658" i="15"/>
  <c r="F1657" i="15"/>
  <c r="F1656" i="15"/>
  <c r="F1655" i="15"/>
  <c r="F1654" i="15"/>
  <c r="F1653" i="15"/>
  <c r="F1652" i="15"/>
  <c r="F1651" i="15"/>
  <c r="F1650" i="15"/>
  <c r="F1649" i="15"/>
  <c r="F1648" i="15"/>
  <c r="F1647" i="15"/>
  <c r="F1646" i="15"/>
  <c r="F1645" i="15"/>
  <c r="F1644" i="15"/>
  <c r="F1643" i="15"/>
  <c r="F1642" i="15"/>
  <c r="F1641" i="15"/>
  <c r="F1640" i="15"/>
  <c r="F1639" i="15"/>
  <c r="F1638" i="15"/>
  <c r="F1637" i="15"/>
  <c r="F1636" i="15"/>
  <c r="F1635" i="15"/>
  <c r="F1634" i="15"/>
  <c r="F1633" i="15"/>
  <c r="F1632" i="15"/>
  <c r="F1631" i="15"/>
  <c r="F1630" i="15"/>
  <c r="F1629" i="15"/>
  <c r="F1628" i="15"/>
  <c r="F1627" i="15"/>
  <c r="F1626" i="15"/>
  <c r="F1625" i="15"/>
  <c r="F1624" i="15"/>
  <c r="F1623" i="15"/>
  <c r="F1622" i="15"/>
  <c r="F1621" i="15"/>
  <c r="F1620" i="15"/>
  <c r="F1619" i="15"/>
  <c r="F1618" i="15"/>
  <c r="F1617" i="15"/>
  <c r="F1616" i="15"/>
  <c r="F1615" i="15"/>
  <c r="F1614" i="15"/>
  <c r="F1613" i="15"/>
  <c r="F1612" i="15"/>
  <c r="F1611" i="15"/>
  <c r="F1610" i="15"/>
  <c r="F1609" i="15"/>
  <c r="F1608" i="15"/>
  <c r="F1607" i="15"/>
  <c r="F1606" i="15"/>
  <c r="F1605" i="15"/>
  <c r="F1604" i="15"/>
  <c r="F1603" i="15"/>
  <c r="F1602" i="15"/>
  <c r="F1601" i="15"/>
  <c r="F1600" i="15"/>
  <c r="F1599" i="15"/>
  <c r="F1598" i="15"/>
  <c r="F1597" i="15"/>
  <c r="F1596" i="15"/>
  <c r="F1595" i="15"/>
  <c r="F1594" i="15"/>
  <c r="F1593" i="15"/>
  <c r="F1592" i="15"/>
  <c r="F1591" i="15"/>
  <c r="F1590" i="15"/>
  <c r="F1589" i="15"/>
  <c r="F1588" i="15"/>
  <c r="F1587" i="15"/>
  <c r="F1586" i="15"/>
  <c r="F1585" i="15"/>
  <c r="F1584" i="15"/>
  <c r="F1583" i="15"/>
  <c r="F1582" i="15"/>
  <c r="F1581" i="15"/>
  <c r="F1580" i="15"/>
  <c r="F1579" i="15"/>
  <c r="F1578" i="15"/>
  <c r="F1577" i="15"/>
  <c r="F1576" i="15"/>
  <c r="F1575" i="15"/>
  <c r="F1574" i="15"/>
  <c r="F1573" i="15"/>
  <c r="F1572" i="15"/>
  <c r="F1571" i="15"/>
  <c r="F1570" i="15"/>
  <c r="F1569" i="15"/>
  <c r="F1568" i="15"/>
  <c r="F1567" i="15"/>
  <c r="F1566" i="15"/>
  <c r="F1565" i="15"/>
  <c r="F1564" i="15"/>
  <c r="F1563" i="15"/>
  <c r="F1562" i="15"/>
  <c r="F1561" i="15"/>
  <c r="F1560" i="15"/>
  <c r="F1559" i="15"/>
  <c r="F1558" i="15"/>
  <c r="F1557" i="15"/>
  <c r="F1556" i="15"/>
  <c r="F1555" i="15"/>
  <c r="F1554" i="15"/>
  <c r="F1553" i="15"/>
  <c r="F1552" i="15"/>
  <c r="F1551" i="15"/>
  <c r="F1550" i="15"/>
  <c r="F1549" i="15"/>
  <c r="F1548" i="15"/>
  <c r="F1547" i="15"/>
  <c r="F1546" i="15"/>
  <c r="F1545" i="15"/>
  <c r="F1544" i="15"/>
  <c r="F1543" i="15"/>
  <c r="F1542" i="15"/>
  <c r="F1541" i="15"/>
  <c r="F1540" i="15"/>
  <c r="F1539" i="15"/>
  <c r="F1538" i="15"/>
  <c r="F1537" i="15"/>
  <c r="F1536" i="15"/>
  <c r="F1535" i="15"/>
  <c r="F1534" i="15"/>
  <c r="F1533" i="15"/>
  <c r="F1532" i="15"/>
  <c r="F1531" i="15"/>
  <c r="F1530" i="15"/>
  <c r="F1529" i="15"/>
  <c r="F1528" i="15"/>
  <c r="F1527" i="15"/>
  <c r="F1526" i="15"/>
  <c r="F1525" i="15"/>
  <c r="F1524" i="15"/>
  <c r="F1523" i="15"/>
  <c r="F1522" i="15"/>
  <c r="F1521" i="15"/>
  <c r="F1520" i="15"/>
  <c r="F1519" i="15"/>
  <c r="F1518" i="15"/>
  <c r="F1517" i="15"/>
  <c r="F1516" i="15"/>
  <c r="F1515" i="15"/>
  <c r="F1514" i="15"/>
  <c r="F1513" i="15"/>
  <c r="F1512" i="15"/>
  <c r="F1511" i="15"/>
  <c r="F1510" i="15"/>
  <c r="F1509" i="15"/>
  <c r="F1508" i="15"/>
  <c r="F1507" i="15"/>
  <c r="F1506" i="15"/>
  <c r="F1505" i="15"/>
  <c r="F1504" i="15"/>
  <c r="F1503" i="15"/>
  <c r="F1502" i="15"/>
  <c r="F1501" i="15"/>
  <c r="F1500" i="15"/>
  <c r="F1499" i="15"/>
  <c r="F1498" i="15"/>
  <c r="F1497" i="15"/>
  <c r="F1496" i="15"/>
  <c r="F1495" i="15"/>
  <c r="F1494" i="15"/>
  <c r="F1493" i="15"/>
  <c r="F1492" i="15"/>
  <c r="F1491" i="15"/>
  <c r="F1490" i="15"/>
  <c r="F1489" i="15"/>
  <c r="F1488" i="15"/>
  <c r="F1487" i="15"/>
  <c r="F1486" i="15"/>
  <c r="F1485" i="15"/>
  <c r="F1484" i="15"/>
  <c r="F1483" i="15"/>
  <c r="F1482" i="15"/>
  <c r="F1481" i="15"/>
  <c r="F1480" i="15"/>
  <c r="F1479" i="15"/>
  <c r="F1478" i="15"/>
  <c r="F1477" i="15"/>
  <c r="F1476" i="15"/>
  <c r="F1475" i="15"/>
  <c r="F1474" i="15"/>
  <c r="F1473" i="15"/>
  <c r="F1472" i="15"/>
  <c r="F1471" i="15"/>
  <c r="F1470" i="15"/>
  <c r="F1469" i="15"/>
  <c r="F1468" i="15"/>
  <c r="F1467" i="15"/>
  <c r="F1466" i="15"/>
  <c r="F1465" i="15"/>
  <c r="F1464" i="15"/>
  <c r="F1463" i="15"/>
  <c r="F1462" i="15"/>
  <c r="F1461" i="15"/>
  <c r="F1460" i="15"/>
  <c r="F1459" i="15"/>
  <c r="F1458" i="15"/>
  <c r="F1457" i="15"/>
  <c r="F1456" i="15"/>
  <c r="F1455" i="15"/>
  <c r="F1454" i="15"/>
  <c r="F1453" i="15"/>
  <c r="F1452" i="15"/>
  <c r="F1451" i="15"/>
  <c r="F1450" i="15"/>
  <c r="F1449" i="15"/>
  <c r="F1448" i="15"/>
  <c r="F1447" i="15"/>
  <c r="F1446" i="15"/>
  <c r="F1445" i="15"/>
  <c r="F1444" i="15"/>
  <c r="F1443" i="15"/>
  <c r="F1442" i="15"/>
  <c r="F1441" i="15"/>
  <c r="F1440" i="15"/>
  <c r="F1439" i="15"/>
  <c r="F1438" i="15"/>
  <c r="F1437" i="15"/>
  <c r="F1436" i="15"/>
  <c r="F1435" i="15"/>
  <c r="F1434" i="15"/>
  <c r="F1433" i="15"/>
  <c r="F1432" i="15"/>
  <c r="F1431" i="15"/>
  <c r="F1430" i="15"/>
  <c r="F1429" i="15"/>
  <c r="F1428" i="15"/>
  <c r="F1427" i="15"/>
  <c r="F1426" i="15"/>
  <c r="F1425" i="15"/>
  <c r="F1424" i="15"/>
  <c r="F1423" i="15"/>
  <c r="F1422" i="15"/>
  <c r="F1421" i="15"/>
  <c r="F1420" i="15"/>
  <c r="F1419" i="15"/>
  <c r="F1418" i="15"/>
  <c r="F1417" i="15"/>
  <c r="F1416" i="15"/>
  <c r="F1415" i="15"/>
  <c r="F1414" i="15"/>
  <c r="F1413" i="15"/>
  <c r="F1412" i="15"/>
  <c r="F1411" i="15"/>
  <c r="F1410" i="15"/>
  <c r="F1409" i="15"/>
  <c r="F1408" i="15"/>
  <c r="F1407" i="15"/>
  <c r="F1406" i="15"/>
  <c r="F1405" i="15"/>
  <c r="F1404" i="15"/>
  <c r="F1403" i="15"/>
  <c r="F1402" i="15"/>
  <c r="F1401" i="15"/>
  <c r="F1400" i="15"/>
  <c r="F1399" i="15"/>
  <c r="F1398" i="15"/>
  <c r="F1397" i="15"/>
  <c r="F1396" i="15"/>
  <c r="F1395" i="15"/>
  <c r="F1394" i="15"/>
  <c r="F1393" i="15"/>
  <c r="F1392" i="15"/>
  <c r="F1391" i="15"/>
  <c r="F1390" i="15"/>
  <c r="F1389" i="15"/>
  <c r="F1388" i="15"/>
  <c r="F1387" i="15"/>
  <c r="F1386" i="15"/>
  <c r="F1385" i="15"/>
  <c r="F1384" i="15"/>
  <c r="F1383" i="15"/>
  <c r="F1382" i="15"/>
  <c r="F1381" i="15"/>
  <c r="F1380" i="15"/>
  <c r="F1379" i="15"/>
  <c r="F1378" i="15"/>
  <c r="F1377" i="15"/>
  <c r="F1376" i="15"/>
  <c r="F1375" i="15"/>
  <c r="F1374" i="15"/>
  <c r="F1373" i="15"/>
  <c r="F1372" i="15"/>
  <c r="F1371" i="15"/>
  <c r="F1370" i="15"/>
  <c r="F1369" i="15"/>
  <c r="F1368" i="15"/>
  <c r="F1367" i="15"/>
  <c r="F1366" i="15"/>
  <c r="F1365" i="15"/>
  <c r="F1364" i="15"/>
  <c r="F1363" i="15"/>
  <c r="F1362" i="15"/>
  <c r="F1361" i="15"/>
  <c r="F1360" i="15"/>
  <c r="F1359" i="15"/>
  <c r="F1358" i="15"/>
  <c r="F1357" i="15"/>
  <c r="F1356" i="15"/>
  <c r="F1355" i="15"/>
  <c r="F1354" i="15"/>
  <c r="F1353" i="15"/>
  <c r="F1352" i="15"/>
  <c r="F1351" i="15"/>
  <c r="F1350" i="15"/>
  <c r="F1349" i="15"/>
  <c r="F1348" i="15"/>
  <c r="F1347" i="15"/>
  <c r="F1346" i="15"/>
  <c r="F1345" i="15"/>
  <c r="F1344" i="15"/>
  <c r="F1343" i="15"/>
  <c r="F1342" i="15"/>
  <c r="F1341" i="15"/>
  <c r="F1340" i="15"/>
  <c r="F1339" i="15"/>
  <c r="F1338" i="15"/>
  <c r="F1337" i="15"/>
  <c r="F1336" i="15"/>
  <c r="F1335" i="15"/>
  <c r="F1334" i="15"/>
  <c r="F1333" i="15"/>
  <c r="F1332" i="15"/>
  <c r="F1331" i="15"/>
  <c r="F1330" i="15"/>
  <c r="F1329" i="15"/>
  <c r="F1328" i="15"/>
  <c r="F1327" i="15"/>
  <c r="F1326" i="15"/>
  <c r="F1325" i="15"/>
  <c r="F1324" i="15"/>
  <c r="F1323" i="15"/>
  <c r="F1322" i="15"/>
  <c r="F1321" i="15"/>
  <c r="F1320" i="15"/>
  <c r="F1319" i="15"/>
  <c r="F1318" i="15"/>
  <c r="F1317" i="15"/>
  <c r="F1316" i="15"/>
  <c r="F1315" i="15"/>
  <c r="F1314" i="15"/>
  <c r="F1313" i="15"/>
  <c r="F1312" i="15"/>
  <c r="F1311" i="15"/>
  <c r="F1310" i="15"/>
  <c r="F1309" i="15"/>
  <c r="F1308" i="15"/>
  <c r="F1307" i="15"/>
  <c r="F1306" i="15"/>
  <c r="F1305" i="15"/>
  <c r="F1304" i="15"/>
  <c r="F1303" i="15"/>
  <c r="F1302" i="15"/>
  <c r="F1301" i="15"/>
  <c r="F1300" i="15"/>
  <c r="F1299" i="15"/>
  <c r="F1298" i="15"/>
  <c r="F1297" i="15"/>
  <c r="F1296" i="15"/>
  <c r="F1295" i="15"/>
  <c r="F1294" i="15"/>
  <c r="F1293" i="15"/>
  <c r="F1292" i="15"/>
  <c r="F1291" i="15"/>
  <c r="F1290" i="15"/>
  <c r="F1289" i="15"/>
  <c r="F1288" i="15"/>
  <c r="F1287" i="15"/>
  <c r="F1286" i="15"/>
  <c r="F1285" i="15"/>
  <c r="F1284" i="15"/>
  <c r="F1283" i="15"/>
  <c r="F1282" i="15"/>
  <c r="F1281" i="15"/>
  <c r="F1280" i="15"/>
  <c r="F1279" i="15"/>
  <c r="F1278" i="15"/>
  <c r="F1277" i="15"/>
  <c r="F1276" i="15"/>
  <c r="F1275" i="15"/>
  <c r="F1274" i="15"/>
  <c r="F1273" i="15"/>
  <c r="F1272" i="15"/>
  <c r="F1271" i="15"/>
  <c r="F1270" i="15"/>
  <c r="F1269" i="15"/>
  <c r="F1268" i="15"/>
  <c r="F1267" i="15"/>
  <c r="F1266" i="15"/>
  <c r="F1265" i="15"/>
  <c r="F1264" i="15"/>
  <c r="F1263" i="15"/>
  <c r="F1262" i="15"/>
  <c r="F1261" i="15"/>
  <c r="F1260" i="15"/>
  <c r="F1259" i="15"/>
  <c r="F1258" i="15"/>
  <c r="F1257" i="15"/>
  <c r="F1256" i="15"/>
  <c r="F1255" i="15"/>
  <c r="F1254" i="15"/>
  <c r="F1253" i="15"/>
  <c r="F1252" i="15"/>
  <c r="F1251" i="15"/>
  <c r="F1250" i="15"/>
  <c r="F1249" i="15"/>
  <c r="F1248" i="15"/>
  <c r="F1247" i="15"/>
  <c r="F1246" i="15"/>
  <c r="F1245" i="15"/>
  <c r="F1244" i="15"/>
  <c r="F1243" i="15"/>
  <c r="F1242" i="15"/>
  <c r="F1241" i="15"/>
  <c r="F1240" i="15"/>
  <c r="F1239" i="15"/>
  <c r="F1238" i="15"/>
  <c r="F1237" i="15"/>
  <c r="F1236" i="15"/>
  <c r="F1235" i="15"/>
  <c r="F1234" i="15"/>
  <c r="F1233" i="15"/>
  <c r="F1232" i="15"/>
  <c r="F1231" i="15"/>
  <c r="F1230" i="15"/>
  <c r="F1229" i="15"/>
  <c r="F1228" i="15"/>
  <c r="F1227" i="15"/>
  <c r="F1226" i="15"/>
  <c r="F1225" i="15"/>
  <c r="F1224" i="15"/>
  <c r="F1223" i="15"/>
  <c r="F1222" i="15"/>
  <c r="F1221" i="15"/>
  <c r="F1220" i="15"/>
  <c r="F1219" i="15"/>
  <c r="F1218" i="15"/>
  <c r="F1217" i="15"/>
  <c r="F1216" i="15"/>
  <c r="F1215" i="15"/>
  <c r="F1214" i="15"/>
  <c r="F1213" i="15"/>
  <c r="F1212" i="15"/>
  <c r="F1211" i="15"/>
  <c r="F1210" i="15"/>
  <c r="F1209" i="15"/>
  <c r="F1208" i="15"/>
  <c r="F1207" i="15"/>
  <c r="F1206" i="15"/>
  <c r="F1205" i="15"/>
  <c r="F1204" i="15"/>
  <c r="F1203" i="15"/>
  <c r="F1202" i="15"/>
  <c r="F1201" i="15"/>
  <c r="F1200" i="15"/>
  <c r="F1199" i="15"/>
  <c r="F1198" i="15"/>
  <c r="F1197" i="15"/>
  <c r="F1196" i="15"/>
  <c r="F1195" i="15"/>
  <c r="F1194" i="15"/>
  <c r="F1193" i="15"/>
  <c r="F1192" i="15"/>
  <c r="F1191" i="15"/>
  <c r="F1190" i="15"/>
  <c r="F1189" i="15"/>
  <c r="F1188" i="15"/>
  <c r="F1187" i="15"/>
  <c r="F1186" i="15"/>
  <c r="F1185" i="15"/>
  <c r="F1184" i="15"/>
  <c r="F1183" i="15"/>
  <c r="F1182" i="15"/>
  <c r="F1181" i="15"/>
  <c r="F1180" i="15"/>
  <c r="F1179" i="15"/>
  <c r="F1178" i="15"/>
  <c r="F1177" i="15"/>
  <c r="F1176" i="15"/>
  <c r="F1175" i="15"/>
  <c r="F1174" i="15"/>
  <c r="F1173" i="15"/>
  <c r="F1172" i="15"/>
  <c r="F1171" i="15"/>
  <c r="F1170" i="15"/>
  <c r="F1169" i="15"/>
  <c r="F1168" i="15"/>
  <c r="F1167" i="15"/>
  <c r="F1166" i="15"/>
  <c r="F1165" i="15"/>
  <c r="F1164" i="15"/>
  <c r="F1163" i="15"/>
  <c r="F1162" i="15"/>
  <c r="F1161" i="15"/>
  <c r="F1160" i="15"/>
  <c r="F1159" i="15"/>
  <c r="F1158" i="15"/>
  <c r="F1157" i="15"/>
  <c r="F1156" i="15"/>
  <c r="F1155" i="15"/>
  <c r="F1154" i="15"/>
  <c r="F1153" i="15"/>
  <c r="F1152" i="15"/>
  <c r="F1151" i="15"/>
  <c r="F1150" i="15"/>
  <c r="F1149" i="15"/>
  <c r="F1148" i="15"/>
  <c r="F1147" i="15"/>
  <c r="F1146" i="15"/>
  <c r="F1145" i="15"/>
  <c r="F1144" i="15"/>
  <c r="F1143" i="15"/>
  <c r="F1142" i="15"/>
  <c r="F1141" i="15"/>
  <c r="F1140" i="15"/>
  <c r="F1139" i="15"/>
  <c r="F1138" i="15"/>
  <c r="F1137" i="15"/>
  <c r="F1136" i="15"/>
  <c r="F1135" i="15"/>
  <c r="F1134" i="15"/>
  <c r="F1133" i="15"/>
  <c r="F1132" i="15"/>
  <c r="F1131" i="15"/>
  <c r="F1130" i="15"/>
  <c r="F1129" i="15"/>
  <c r="F1128" i="15"/>
  <c r="F1127" i="15"/>
  <c r="F1126" i="15"/>
  <c r="F1125" i="15"/>
  <c r="F1124" i="15"/>
  <c r="F1123" i="15"/>
  <c r="F1122" i="15"/>
  <c r="F1121" i="15"/>
  <c r="F1120" i="15"/>
  <c r="F1119" i="15"/>
  <c r="F1118" i="15"/>
  <c r="F1117" i="15"/>
  <c r="F1116" i="15"/>
  <c r="F1115" i="15"/>
  <c r="F1114" i="15"/>
  <c r="F1113" i="15"/>
  <c r="F1112" i="15"/>
  <c r="F1111" i="15"/>
  <c r="F1110" i="15"/>
  <c r="F1109" i="15"/>
  <c r="F1108" i="15"/>
  <c r="F1107" i="15"/>
  <c r="F1106" i="15"/>
  <c r="F1105" i="15"/>
  <c r="F1104" i="15"/>
  <c r="F1103" i="15"/>
  <c r="F1102" i="15"/>
  <c r="F1101" i="15"/>
  <c r="F1100" i="15"/>
  <c r="F1099" i="15"/>
  <c r="F1098" i="15"/>
  <c r="F1097" i="15"/>
  <c r="F1096" i="15"/>
  <c r="F1095" i="15"/>
  <c r="F1094" i="15"/>
  <c r="F1093" i="15"/>
  <c r="F1092" i="15"/>
  <c r="F1091" i="15"/>
  <c r="F1090" i="15"/>
  <c r="F1089" i="15"/>
  <c r="F1088" i="15"/>
  <c r="F1087" i="15"/>
  <c r="F1086" i="15"/>
  <c r="F1085" i="15"/>
  <c r="F1084" i="15"/>
  <c r="F1083" i="15"/>
  <c r="F1082" i="15"/>
  <c r="F1081" i="15"/>
  <c r="F1080" i="15"/>
  <c r="F1079" i="15"/>
  <c r="F1078" i="15"/>
  <c r="F1077" i="15"/>
  <c r="F1076" i="15"/>
  <c r="F1075" i="15"/>
  <c r="F1074" i="15"/>
  <c r="F1073" i="15"/>
  <c r="F1072" i="15"/>
  <c r="F1071" i="15"/>
  <c r="F1070" i="15"/>
  <c r="F1069" i="15"/>
  <c r="F1068" i="15"/>
  <c r="F1067" i="15"/>
  <c r="F1066" i="15"/>
  <c r="F1065" i="15"/>
  <c r="F1064" i="15"/>
  <c r="F1063" i="15"/>
  <c r="F1062" i="15"/>
  <c r="F1061" i="15"/>
  <c r="F1060" i="15"/>
  <c r="F1059" i="15"/>
  <c r="F1058" i="15"/>
  <c r="F1057" i="15"/>
  <c r="F1056" i="15"/>
  <c r="F1055" i="15"/>
  <c r="F1054" i="15"/>
  <c r="F1053" i="15"/>
  <c r="F1052" i="15"/>
  <c r="F1051" i="15"/>
  <c r="F1050" i="15"/>
  <c r="F1049" i="15"/>
  <c r="F1048" i="15"/>
  <c r="F1047" i="15"/>
  <c r="F1046" i="15"/>
  <c r="F1045" i="15"/>
  <c r="F1044" i="15"/>
  <c r="F1043" i="15"/>
  <c r="F1042" i="15"/>
  <c r="F1041" i="15"/>
  <c r="F1040" i="15"/>
  <c r="F1039" i="15"/>
  <c r="F1038" i="15"/>
  <c r="F1037" i="15"/>
  <c r="F1036" i="15"/>
  <c r="F1035" i="15"/>
  <c r="F1034" i="15"/>
  <c r="F1033" i="15"/>
  <c r="F1032" i="15"/>
  <c r="F1031" i="15"/>
  <c r="F1030" i="15"/>
  <c r="F1029" i="15"/>
  <c r="F1028" i="15"/>
  <c r="F1027" i="15"/>
  <c r="F1026" i="15"/>
  <c r="F1025" i="15"/>
  <c r="F1024" i="15"/>
  <c r="F1023" i="15"/>
  <c r="F1022" i="15"/>
  <c r="F1021" i="15"/>
  <c r="F1020" i="15"/>
  <c r="F1019" i="15"/>
  <c r="F1018" i="15"/>
  <c r="F1017" i="15"/>
  <c r="F1016" i="15"/>
  <c r="F1015" i="15"/>
  <c r="F1014" i="15"/>
  <c r="F1013" i="15"/>
  <c r="F1012" i="15"/>
  <c r="F1011" i="15"/>
  <c r="F1010" i="15"/>
  <c r="F1009" i="15"/>
  <c r="F1008" i="15"/>
  <c r="F1007" i="15"/>
  <c r="F1006" i="15"/>
  <c r="F1005" i="15"/>
  <c r="F1004" i="15"/>
  <c r="F1003" i="15"/>
  <c r="F1002" i="15"/>
  <c r="F1001" i="15"/>
  <c r="F1000" i="15"/>
  <c r="F999" i="15"/>
  <c r="F998" i="15"/>
  <c r="F997" i="15"/>
  <c r="F996" i="15"/>
  <c r="F995" i="15"/>
  <c r="F994" i="15"/>
  <c r="F993" i="15"/>
  <c r="F992" i="15"/>
  <c r="F991" i="15"/>
  <c r="F990" i="15"/>
  <c r="F989" i="15"/>
  <c r="F988" i="15"/>
  <c r="F987" i="15"/>
  <c r="F986" i="15"/>
  <c r="F985" i="15"/>
  <c r="F984" i="15"/>
  <c r="F983" i="15"/>
  <c r="F982" i="15"/>
  <c r="F981" i="15"/>
  <c r="F980" i="15"/>
  <c r="F979" i="15"/>
  <c r="F978" i="15"/>
  <c r="F977" i="15"/>
  <c r="F976" i="15"/>
  <c r="F975" i="15"/>
  <c r="F974" i="15"/>
  <c r="F973" i="15"/>
  <c r="F972" i="15"/>
  <c r="F971" i="15"/>
  <c r="F970" i="15"/>
  <c r="F969" i="15"/>
  <c r="F968" i="15"/>
  <c r="F967" i="15"/>
  <c r="F966" i="15"/>
  <c r="F965" i="15"/>
  <c r="F964" i="15"/>
  <c r="F963" i="15"/>
  <c r="F962" i="15"/>
  <c r="F961" i="15"/>
  <c r="F960" i="15"/>
  <c r="F959" i="15"/>
  <c r="F958" i="15"/>
  <c r="F957" i="15"/>
  <c r="F956" i="15"/>
  <c r="F955" i="15"/>
  <c r="F954" i="15"/>
  <c r="F953" i="15"/>
  <c r="F952" i="15"/>
  <c r="F951" i="15"/>
  <c r="F950" i="15"/>
  <c r="F949" i="15"/>
  <c r="F948" i="15"/>
  <c r="F947" i="15"/>
  <c r="F946" i="15"/>
  <c r="F945" i="15"/>
  <c r="F944" i="15"/>
  <c r="F943" i="15"/>
  <c r="F942" i="15"/>
  <c r="F941" i="15"/>
  <c r="F940" i="15"/>
  <c r="F939" i="15"/>
  <c r="F938" i="15"/>
  <c r="F937" i="15"/>
  <c r="F936" i="15"/>
  <c r="F935" i="15"/>
  <c r="F934" i="15"/>
  <c r="F933" i="15"/>
  <c r="F932" i="15"/>
  <c r="F931" i="15"/>
  <c r="F930" i="15"/>
  <c r="F929" i="15"/>
  <c r="F928" i="15"/>
  <c r="F927" i="15"/>
  <c r="F926" i="15"/>
  <c r="F925" i="15"/>
  <c r="F924" i="15"/>
  <c r="F923" i="15"/>
  <c r="F922" i="15"/>
  <c r="F921" i="15"/>
  <c r="F920" i="15"/>
  <c r="F919" i="15"/>
  <c r="F918" i="15"/>
  <c r="F917" i="15"/>
  <c r="F916" i="15"/>
  <c r="F915" i="15"/>
  <c r="F914" i="15"/>
  <c r="F913" i="15"/>
  <c r="F912" i="15"/>
  <c r="F911" i="15"/>
  <c r="F910" i="15"/>
  <c r="F909" i="15"/>
  <c r="F908" i="15"/>
  <c r="F907" i="15"/>
  <c r="F906" i="15"/>
  <c r="F905" i="15"/>
  <c r="F904" i="15"/>
  <c r="F903" i="15"/>
  <c r="F902" i="15"/>
  <c r="F901" i="15"/>
  <c r="F900" i="15"/>
  <c r="F899" i="15"/>
  <c r="F898" i="15"/>
  <c r="F897" i="15"/>
  <c r="F896" i="15"/>
  <c r="F895" i="15"/>
  <c r="F894" i="15"/>
  <c r="F893" i="15"/>
  <c r="F892" i="15"/>
  <c r="F891" i="15"/>
  <c r="F890" i="15"/>
  <c r="F889" i="15"/>
  <c r="F888" i="15"/>
  <c r="F887" i="15"/>
  <c r="F886" i="15"/>
  <c r="F885" i="15"/>
  <c r="F884" i="15"/>
  <c r="F883" i="15"/>
  <c r="F882" i="15"/>
  <c r="F881" i="15"/>
  <c r="F880" i="15"/>
  <c r="F879" i="15"/>
  <c r="F878" i="15"/>
  <c r="F877" i="15"/>
  <c r="F876" i="15"/>
  <c r="F875" i="15"/>
  <c r="F874" i="15"/>
  <c r="F873" i="15"/>
  <c r="F872" i="15"/>
  <c r="F871" i="15"/>
  <c r="F870" i="15"/>
  <c r="F869" i="15"/>
  <c r="F868" i="15"/>
  <c r="F867" i="15"/>
  <c r="F866" i="15"/>
  <c r="F865" i="15"/>
  <c r="F864" i="15"/>
  <c r="F863" i="15"/>
  <c r="F862" i="15"/>
  <c r="F861" i="15"/>
  <c r="F860" i="15"/>
  <c r="F859" i="15"/>
  <c r="F858" i="15"/>
  <c r="F857" i="15"/>
  <c r="F856" i="15"/>
  <c r="F855" i="15"/>
  <c r="F854" i="15"/>
  <c r="F853" i="15"/>
  <c r="F852" i="15"/>
  <c r="F851" i="15"/>
  <c r="F850" i="15"/>
  <c r="F849" i="15"/>
  <c r="F848" i="15"/>
  <c r="F847" i="15"/>
  <c r="F846" i="15"/>
  <c r="F845" i="15"/>
  <c r="F844" i="15"/>
  <c r="F843" i="15"/>
  <c r="F842" i="15"/>
  <c r="F841" i="15"/>
  <c r="F840" i="15"/>
  <c r="F839" i="15"/>
  <c r="F838" i="15"/>
  <c r="F837" i="15"/>
  <c r="F836" i="15"/>
  <c r="F835" i="15"/>
  <c r="F834" i="15"/>
  <c r="F833" i="15"/>
  <c r="F832" i="15"/>
  <c r="F831" i="15"/>
  <c r="F830" i="15"/>
  <c r="F829" i="15"/>
  <c r="F828" i="15"/>
  <c r="F827" i="15"/>
  <c r="F826" i="15"/>
  <c r="F825" i="15"/>
  <c r="F824" i="15"/>
  <c r="F823" i="15"/>
  <c r="F822" i="15"/>
  <c r="F821" i="15"/>
  <c r="F820" i="15"/>
  <c r="F819" i="15"/>
  <c r="F818" i="15"/>
  <c r="F817" i="15"/>
  <c r="F816" i="15"/>
  <c r="F815" i="15"/>
  <c r="F814" i="15"/>
  <c r="F813" i="15"/>
  <c r="F812" i="15"/>
  <c r="F811" i="15"/>
  <c r="F810" i="15"/>
  <c r="F809" i="15"/>
  <c r="F808" i="15"/>
  <c r="F807" i="15"/>
  <c r="F806" i="15"/>
  <c r="F805" i="15"/>
  <c r="F804" i="15"/>
  <c r="F803" i="15"/>
  <c r="F802" i="15"/>
  <c r="F801" i="15"/>
  <c r="F800" i="15"/>
  <c r="F799" i="15"/>
  <c r="F798" i="15"/>
  <c r="F797" i="15"/>
  <c r="F796" i="15"/>
  <c r="F795" i="15"/>
  <c r="F794" i="15"/>
  <c r="F793" i="15"/>
  <c r="F792" i="15"/>
  <c r="F791" i="15"/>
  <c r="F790" i="15"/>
  <c r="F789" i="15"/>
  <c r="F788" i="15"/>
  <c r="F787" i="15"/>
  <c r="F786" i="15"/>
  <c r="F785" i="15"/>
  <c r="F784" i="15"/>
  <c r="F783" i="15"/>
  <c r="F782" i="15"/>
  <c r="F781" i="15"/>
  <c r="F780" i="15"/>
  <c r="F779" i="15"/>
  <c r="F778" i="15"/>
  <c r="F777" i="15"/>
  <c r="F776" i="15"/>
  <c r="F775" i="15"/>
  <c r="F774" i="15"/>
  <c r="F773" i="15"/>
  <c r="F772" i="15"/>
  <c r="F771" i="15"/>
  <c r="F770" i="15"/>
  <c r="F769" i="15"/>
  <c r="F768" i="15"/>
  <c r="F767" i="15"/>
  <c r="F766" i="15"/>
  <c r="F765" i="15"/>
  <c r="F764" i="15"/>
  <c r="F763" i="15"/>
  <c r="F762" i="15"/>
  <c r="F761" i="15"/>
  <c r="F760" i="15"/>
  <c r="F759" i="15"/>
  <c r="F758" i="15"/>
  <c r="F757" i="15"/>
  <c r="F756" i="15"/>
  <c r="F755" i="15"/>
  <c r="F754" i="15"/>
  <c r="F753" i="15"/>
  <c r="F752" i="15"/>
  <c r="F751" i="15"/>
  <c r="F750" i="15"/>
  <c r="F749" i="15"/>
  <c r="F748" i="15"/>
  <c r="F747" i="15"/>
  <c r="F746" i="15"/>
  <c r="F745" i="15"/>
  <c r="F744" i="15"/>
  <c r="F743" i="15"/>
  <c r="F742" i="15"/>
  <c r="F741" i="15"/>
  <c r="F740" i="15"/>
  <c r="F739" i="15"/>
  <c r="F738" i="15"/>
  <c r="F737" i="15"/>
  <c r="F736" i="15"/>
  <c r="F735" i="15"/>
  <c r="F734" i="15"/>
  <c r="F733" i="15"/>
  <c r="F732" i="15"/>
  <c r="F731" i="15"/>
  <c r="F730" i="15"/>
  <c r="F729" i="15"/>
  <c r="F728" i="15"/>
  <c r="F727" i="15"/>
  <c r="F726" i="15"/>
  <c r="F725" i="15"/>
  <c r="F724" i="15"/>
  <c r="F723" i="15"/>
  <c r="F722" i="15"/>
  <c r="F721" i="15"/>
  <c r="F720" i="15"/>
  <c r="F719" i="15"/>
  <c r="F718" i="15"/>
  <c r="F717" i="15"/>
  <c r="F716" i="15"/>
  <c r="F715" i="15"/>
  <c r="F714" i="15"/>
  <c r="F713" i="15"/>
  <c r="F712" i="15"/>
  <c r="F711" i="15"/>
  <c r="F710" i="15"/>
  <c r="F709" i="15"/>
  <c r="F708" i="15"/>
  <c r="F707" i="15"/>
  <c r="F706" i="15"/>
  <c r="F705" i="15"/>
  <c r="F704" i="15"/>
  <c r="F703" i="15"/>
  <c r="F702" i="15"/>
  <c r="F701" i="15"/>
  <c r="F700" i="15"/>
  <c r="F699" i="15"/>
  <c r="F698" i="15"/>
  <c r="F697" i="15"/>
  <c r="F696" i="15"/>
  <c r="F695" i="15"/>
  <c r="F694" i="15"/>
  <c r="F693" i="15"/>
  <c r="F692" i="15"/>
  <c r="F691" i="15"/>
  <c r="F690" i="15"/>
  <c r="F689" i="15"/>
  <c r="F688" i="15"/>
  <c r="F687" i="15"/>
  <c r="F686" i="15"/>
  <c r="F685" i="15"/>
  <c r="F684" i="15"/>
  <c r="F683" i="15"/>
  <c r="F682" i="15"/>
  <c r="F681" i="15"/>
  <c r="F680" i="15"/>
  <c r="F679" i="15"/>
  <c r="F678" i="15"/>
  <c r="F677" i="15"/>
  <c r="F676" i="15"/>
  <c r="F675" i="15"/>
  <c r="F674" i="15"/>
  <c r="F673" i="15"/>
  <c r="F672" i="15"/>
  <c r="F671" i="15"/>
  <c r="F670" i="15"/>
  <c r="F669" i="15"/>
  <c r="F668" i="15"/>
  <c r="F667" i="15"/>
  <c r="F666" i="15"/>
  <c r="F665" i="15"/>
  <c r="F664" i="15"/>
  <c r="F663" i="15"/>
  <c r="F662" i="15"/>
  <c r="F661" i="15"/>
  <c r="F660" i="15"/>
  <c r="F659" i="15"/>
  <c r="F658" i="15"/>
  <c r="F657" i="15"/>
  <c r="F656" i="15"/>
  <c r="F655" i="15"/>
  <c r="F654" i="15"/>
  <c r="F653" i="15"/>
  <c r="F652" i="15"/>
  <c r="F651" i="15"/>
  <c r="F650" i="15"/>
  <c r="F649" i="15"/>
  <c r="F648" i="15"/>
  <c r="F647" i="15"/>
  <c r="F646" i="15"/>
  <c r="F645" i="15"/>
  <c r="F644" i="15"/>
  <c r="F643" i="15"/>
  <c r="F642" i="15"/>
  <c r="F641" i="15"/>
  <c r="F640" i="15"/>
  <c r="F639" i="15"/>
  <c r="F638" i="15"/>
  <c r="F637" i="15"/>
  <c r="F636" i="15"/>
  <c r="F635" i="15"/>
  <c r="F634" i="15"/>
  <c r="F633" i="15"/>
  <c r="F632" i="15"/>
  <c r="F631" i="15"/>
  <c r="F630" i="15"/>
  <c r="F629" i="15"/>
  <c r="F628" i="15"/>
  <c r="F627" i="15"/>
  <c r="F626" i="15"/>
  <c r="F625" i="15"/>
  <c r="F624" i="15"/>
  <c r="F623" i="15"/>
  <c r="F622" i="15"/>
  <c r="F621" i="15"/>
  <c r="F620" i="15"/>
  <c r="F619" i="15"/>
  <c r="F618" i="15"/>
  <c r="F617" i="15"/>
  <c r="F616" i="15"/>
  <c r="F615" i="15"/>
  <c r="F614" i="15"/>
  <c r="F613" i="15"/>
  <c r="F612" i="15"/>
  <c r="F611" i="15"/>
  <c r="F610" i="15"/>
  <c r="F609" i="15"/>
  <c r="F608" i="15"/>
  <c r="F607" i="15"/>
  <c r="F606" i="15"/>
  <c r="F605" i="15"/>
  <c r="F604" i="15"/>
  <c r="F603" i="15"/>
  <c r="F602" i="15"/>
  <c r="F601" i="15"/>
  <c r="F600" i="15"/>
  <c r="F599" i="15"/>
  <c r="F598" i="15"/>
  <c r="F597" i="15"/>
  <c r="F596" i="15"/>
  <c r="F595" i="15"/>
  <c r="F594" i="15"/>
  <c r="F593" i="15"/>
  <c r="F592" i="15"/>
  <c r="F591" i="15"/>
  <c r="F590" i="15"/>
  <c r="F589" i="15"/>
  <c r="F588" i="15"/>
  <c r="F587" i="15"/>
  <c r="F586" i="15"/>
  <c r="F585" i="15"/>
  <c r="F584" i="15"/>
  <c r="F583" i="15"/>
  <c r="F582" i="15"/>
  <c r="F581" i="15"/>
  <c r="F580" i="15"/>
  <c r="F579" i="15"/>
  <c r="F578" i="15"/>
  <c r="F577" i="15"/>
  <c r="F576" i="15"/>
  <c r="F575" i="15"/>
  <c r="F574" i="15"/>
  <c r="F573" i="15"/>
  <c r="F572" i="15"/>
  <c r="F571" i="15"/>
  <c r="F570" i="15"/>
  <c r="F569" i="15"/>
  <c r="F568" i="15"/>
  <c r="F567" i="15"/>
  <c r="F566" i="15"/>
  <c r="F565" i="15"/>
  <c r="F564" i="15"/>
  <c r="F563" i="15"/>
  <c r="F562" i="15"/>
  <c r="F561" i="15"/>
  <c r="F560" i="15"/>
  <c r="F559" i="15"/>
  <c r="F558" i="15"/>
  <c r="F557" i="15"/>
  <c r="F556" i="15"/>
  <c r="F555" i="15"/>
  <c r="F554" i="15"/>
  <c r="F553" i="15"/>
  <c r="F552" i="15"/>
  <c r="F551" i="15"/>
  <c r="F550" i="15"/>
  <c r="F549" i="15"/>
  <c r="F548" i="15"/>
  <c r="F547" i="15"/>
  <c r="F546" i="15"/>
  <c r="F545" i="15"/>
  <c r="F544" i="15"/>
  <c r="F543" i="15"/>
  <c r="F542" i="15"/>
  <c r="F541" i="15"/>
  <c r="F540" i="15"/>
  <c r="F539" i="15"/>
  <c r="F538" i="15"/>
  <c r="F537" i="15"/>
  <c r="F536" i="15"/>
  <c r="F535" i="15"/>
  <c r="F534" i="15"/>
  <c r="F533" i="15"/>
  <c r="F532" i="15"/>
  <c r="F531" i="15"/>
  <c r="F530" i="15"/>
  <c r="F529" i="15"/>
  <c r="F528" i="15"/>
  <c r="F527" i="15"/>
  <c r="F526" i="15"/>
  <c r="F525" i="15"/>
  <c r="F524" i="15"/>
  <c r="F523" i="15"/>
  <c r="F522" i="15"/>
  <c r="F521" i="15"/>
  <c r="F520" i="15"/>
  <c r="F519" i="15"/>
  <c r="F518" i="15"/>
  <c r="F517" i="15"/>
  <c r="F516" i="15"/>
  <c r="F515" i="15"/>
  <c r="F514" i="15"/>
  <c r="F513" i="15"/>
  <c r="F512" i="15"/>
  <c r="F511" i="15"/>
  <c r="F510" i="15"/>
  <c r="F509" i="15"/>
  <c r="F508" i="15"/>
  <c r="F507" i="15"/>
  <c r="F506" i="15"/>
  <c r="F505" i="15"/>
  <c r="F504" i="15"/>
  <c r="F503" i="15"/>
  <c r="F502" i="15"/>
  <c r="F501" i="15"/>
  <c r="F500" i="15"/>
  <c r="F499" i="15"/>
  <c r="F498" i="15"/>
  <c r="F497" i="15"/>
  <c r="F496" i="15"/>
  <c r="F495" i="15"/>
  <c r="F494" i="15"/>
  <c r="F493" i="15"/>
  <c r="F492" i="15"/>
  <c r="F491" i="15"/>
  <c r="F490" i="15"/>
  <c r="F489" i="15"/>
  <c r="F488" i="15"/>
  <c r="F487" i="15"/>
  <c r="F486" i="15"/>
  <c r="F485" i="15"/>
  <c r="F484" i="15"/>
  <c r="F483" i="15"/>
  <c r="F482" i="15"/>
  <c r="F481" i="15"/>
  <c r="F480" i="15"/>
  <c r="F479" i="15"/>
  <c r="F478" i="15"/>
  <c r="F477" i="15"/>
  <c r="F476" i="15"/>
  <c r="F475" i="15"/>
  <c r="F474" i="15"/>
  <c r="F473" i="15"/>
  <c r="F472" i="15"/>
  <c r="F471" i="15"/>
  <c r="F470" i="15"/>
  <c r="F469" i="15"/>
  <c r="F468" i="15"/>
  <c r="F467" i="15"/>
  <c r="F466" i="15"/>
  <c r="F465" i="15"/>
  <c r="F464" i="15"/>
  <c r="F463" i="15"/>
  <c r="F462" i="15"/>
  <c r="F461" i="15"/>
  <c r="F460" i="15"/>
  <c r="F459" i="15"/>
  <c r="F458" i="15"/>
  <c r="F457" i="15"/>
  <c r="F456" i="15"/>
  <c r="F455" i="15"/>
  <c r="F454" i="15"/>
  <c r="F453" i="15"/>
  <c r="F452" i="15"/>
  <c r="F451" i="15"/>
  <c r="F450" i="15"/>
  <c r="F449" i="15"/>
  <c r="F448" i="15"/>
  <c r="F447" i="15"/>
  <c r="F446" i="15"/>
  <c r="F445" i="15"/>
  <c r="F444" i="15"/>
  <c r="F443" i="15"/>
  <c r="F442" i="15"/>
  <c r="F441" i="15"/>
  <c r="F440" i="15"/>
  <c r="F439" i="15"/>
  <c r="F438" i="15"/>
  <c r="F437" i="15"/>
  <c r="F436" i="15"/>
  <c r="F435" i="15"/>
  <c r="F434" i="15"/>
  <c r="F433" i="15"/>
  <c r="F432" i="15"/>
  <c r="F431" i="15"/>
  <c r="F430" i="15"/>
  <c r="F429" i="15"/>
  <c r="F428" i="15"/>
  <c r="F427" i="15"/>
  <c r="F426" i="15"/>
  <c r="F425" i="15"/>
  <c r="F424" i="15"/>
  <c r="F423" i="15"/>
  <c r="F422" i="15"/>
  <c r="F421" i="15"/>
  <c r="F420" i="15"/>
  <c r="F419" i="15"/>
  <c r="F418" i="15"/>
  <c r="F417" i="15"/>
  <c r="F416" i="15"/>
  <c r="F415" i="15"/>
  <c r="F414" i="15"/>
  <c r="F413" i="15"/>
  <c r="F412" i="15"/>
  <c r="F411" i="15"/>
  <c r="F410" i="15"/>
  <c r="F409" i="15"/>
  <c r="F408" i="15"/>
  <c r="F407" i="15"/>
  <c r="F406" i="15"/>
  <c r="F405" i="15"/>
  <c r="F404" i="15"/>
  <c r="F403" i="15"/>
  <c r="F402" i="15"/>
  <c r="F401" i="15"/>
  <c r="F400" i="15"/>
  <c r="F399" i="15"/>
  <c r="F398" i="15"/>
  <c r="F397" i="15"/>
  <c r="F396" i="15"/>
  <c r="F395" i="15"/>
  <c r="F394" i="15"/>
  <c r="F393" i="15"/>
  <c r="F392" i="15"/>
  <c r="F391" i="15"/>
  <c r="F390" i="15"/>
  <c r="F389" i="15"/>
  <c r="F388" i="15"/>
  <c r="F387" i="15"/>
  <c r="F386" i="15"/>
  <c r="F385" i="15"/>
  <c r="F384" i="15"/>
  <c r="F383" i="15"/>
  <c r="F382" i="15"/>
  <c r="F381" i="15"/>
  <c r="F380" i="15"/>
  <c r="F379" i="15"/>
  <c r="F378" i="15"/>
  <c r="F377" i="15"/>
  <c r="F376" i="15"/>
  <c r="F375" i="15"/>
  <c r="F374" i="15"/>
  <c r="F373" i="15"/>
  <c r="F372" i="15"/>
  <c r="F371" i="15"/>
  <c r="F370" i="15"/>
  <c r="F369" i="15"/>
  <c r="F368" i="15"/>
  <c r="F367" i="15"/>
  <c r="F366" i="15"/>
  <c r="F365" i="15"/>
  <c r="F364" i="15"/>
  <c r="F363" i="15"/>
  <c r="F362" i="15"/>
  <c r="F361" i="15"/>
  <c r="F360" i="15"/>
  <c r="F359" i="15"/>
  <c r="F358" i="15"/>
  <c r="F357" i="15"/>
  <c r="F356" i="15"/>
  <c r="F355" i="15"/>
  <c r="F354" i="15"/>
  <c r="F353" i="15"/>
  <c r="F352" i="15"/>
  <c r="F351" i="15"/>
  <c r="F350" i="15"/>
  <c r="F349" i="15"/>
  <c r="F348" i="15"/>
  <c r="F347" i="15"/>
  <c r="F346" i="15"/>
  <c r="F345" i="15"/>
  <c r="F344" i="15"/>
  <c r="F343" i="15"/>
  <c r="F342" i="15"/>
  <c r="F341" i="15"/>
  <c r="F340" i="15"/>
  <c r="F339" i="15"/>
  <c r="F338" i="15"/>
  <c r="F337" i="15"/>
  <c r="F336" i="15"/>
  <c r="F335" i="15"/>
  <c r="F334" i="15"/>
  <c r="F333" i="15"/>
  <c r="F332" i="15"/>
  <c r="F331" i="15"/>
  <c r="F330" i="15"/>
  <c r="F329" i="15"/>
  <c r="F328" i="15"/>
  <c r="F327" i="15"/>
  <c r="F326" i="15"/>
  <c r="F325" i="15"/>
  <c r="F324" i="15"/>
  <c r="F323" i="15"/>
  <c r="F322" i="15"/>
  <c r="F321" i="15"/>
  <c r="F320" i="15"/>
  <c r="F319" i="15"/>
  <c r="F318" i="15"/>
  <c r="F317" i="15"/>
  <c r="F316" i="15"/>
  <c r="F315" i="15"/>
  <c r="F314" i="15"/>
  <c r="F313" i="15"/>
  <c r="F312" i="15"/>
  <c r="F311" i="15"/>
  <c r="F310" i="15"/>
  <c r="F309" i="15"/>
  <c r="F308" i="15"/>
  <c r="F307" i="15"/>
  <c r="F306" i="15"/>
  <c r="F305" i="15"/>
  <c r="F304" i="15"/>
  <c r="F303" i="15"/>
  <c r="F302" i="15"/>
  <c r="F301" i="15"/>
  <c r="F300" i="15"/>
  <c r="F299" i="15"/>
  <c r="F298" i="15"/>
  <c r="F297" i="15"/>
  <c r="F296" i="15"/>
  <c r="F295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7" i="15"/>
  <c r="F276" i="15"/>
  <c r="F275" i="15"/>
  <c r="F274" i="15"/>
  <c r="F273" i="15"/>
  <c r="F272" i="15"/>
  <c r="F271" i="15"/>
  <c r="F270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1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S2317" i="18" l="1"/>
  <c r="S2315" i="18"/>
  <c r="J2315" i="15"/>
</calcChain>
</file>

<file path=xl/sharedStrings.xml><?xml version="1.0" encoding="utf-8"?>
<sst xmlns="http://schemas.openxmlformats.org/spreadsheetml/2006/main" count="27716" uniqueCount="2778">
  <si>
    <t>AGS</t>
  </si>
  <si>
    <t>111</t>
  </si>
  <si>
    <t>00</t>
  </si>
  <si>
    <t>000</t>
  </si>
  <si>
    <t>Koblenz, kfr. St.</t>
  </si>
  <si>
    <t>131</t>
  </si>
  <si>
    <t>007</t>
  </si>
  <si>
    <t>Bad Neuenahr-Ahrw.</t>
  </si>
  <si>
    <t>070</t>
  </si>
  <si>
    <t>Remagen, Stadt</t>
  </si>
  <si>
    <t>077</t>
  </si>
  <si>
    <t>Sinzig, Stadt</t>
  </si>
  <si>
    <t>090</t>
  </si>
  <si>
    <t>Grafschaft</t>
  </si>
  <si>
    <t>01</t>
  </si>
  <si>
    <t>001</t>
  </si>
  <si>
    <t>Adenau, Stadt</t>
  </si>
  <si>
    <t>004</t>
  </si>
  <si>
    <t>Antweiler</t>
  </si>
  <si>
    <t>005</t>
  </si>
  <si>
    <t>Aremberg</t>
  </si>
  <si>
    <t>008</t>
  </si>
  <si>
    <t>Barweiler</t>
  </si>
  <si>
    <t>009</t>
  </si>
  <si>
    <t>Bauler</t>
  </si>
  <si>
    <t>015</t>
  </si>
  <si>
    <t>Dankerath</t>
  </si>
  <si>
    <t>018</t>
  </si>
  <si>
    <t>Dorsel</t>
  </si>
  <si>
    <t>021</t>
  </si>
  <si>
    <t>Eichenbach</t>
  </si>
  <si>
    <t>022</t>
  </si>
  <si>
    <t>Fuchshofen</t>
  </si>
  <si>
    <t>026</t>
  </si>
  <si>
    <t>Harscheid</t>
  </si>
  <si>
    <t>028</t>
  </si>
  <si>
    <t>Herschbroich</t>
  </si>
  <si>
    <t>030</t>
  </si>
  <si>
    <t>Hoffeld</t>
  </si>
  <si>
    <t>032</t>
  </si>
  <si>
    <t>Honerath</t>
  </si>
  <si>
    <t>033</t>
  </si>
  <si>
    <t>Hümmel</t>
  </si>
  <si>
    <t>034</t>
  </si>
  <si>
    <t>Insul</t>
  </si>
  <si>
    <t>037</t>
  </si>
  <si>
    <t>Kaltenborn</t>
  </si>
  <si>
    <t>042</t>
  </si>
  <si>
    <t>Kottenborn</t>
  </si>
  <si>
    <t>044</t>
  </si>
  <si>
    <t>Leimbach</t>
  </si>
  <si>
    <t>050</t>
  </si>
  <si>
    <t>Meuspath</t>
  </si>
  <si>
    <t>051</t>
  </si>
  <si>
    <t>Müllenbach</t>
  </si>
  <si>
    <t>052</t>
  </si>
  <si>
    <t>Müsch</t>
  </si>
  <si>
    <t>058</t>
  </si>
  <si>
    <t>Nürburg</t>
  </si>
  <si>
    <t>062</t>
  </si>
  <si>
    <t>Ohlenhard</t>
  </si>
  <si>
    <t>065</t>
  </si>
  <si>
    <t>Pomster</t>
  </si>
  <si>
    <t>066</t>
  </si>
  <si>
    <t>Quiddelbach</t>
  </si>
  <si>
    <t>069</t>
  </si>
  <si>
    <t>Reifferscheid</t>
  </si>
  <si>
    <t>072</t>
  </si>
  <si>
    <t>Rodder</t>
  </si>
  <si>
    <t>074</t>
  </si>
  <si>
    <t>Schuld</t>
  </si>
  <si>
    <t>075</t>
  </si>
  <si>
    <t>Senscheid</t>
  </si>
  <si>
    <t>076</t>
  </si>
  <si>
    <t>Sierscheid</t>
  </si>
  <si>
    <t>079</t>
  </si>
  <si>
    <t>Trierscheid</t>
  </si>
  <si>
    <t>082</t>
  </si>
  <si>
    <t>Wershofen</t>
  </si>
  <si>
    <t>083</t>
  </si>
  <si>
    <t>Wiesemscheid</t>
  </si>
  <si>
    <t>084</t>
  </si>
  <si>
    <t>Wimbach</t>
  </si>
  <si>
    <t>085</t>
  </si>
  <si>
    <t>Winnerath</t>
  </si>
  <si>
    <t>086</t>
  </si>
  <si>
    <t>Wirft</t>
  </si>
  <si>
    <t>501</t>
  </si>
  <si>
    <t>Dümpelfeld</t>
  </si>
  <si>
    <t>02</t>
  </si>
  <si>
    <t>002</t>
  </si>
  <si>
    <t>Ahrbrück</t>
  </si>
  <si>
    <t>003</t>
  </si>
  <si>
    <t>Altenahr</t>
  </si>
  <si>
    <t>011</t>
  </si>
  <si>
    <t>Berg</t>
  </si>
  <si>
    <t>017</t>
  </si>
  <si>
    <t>Dernau</t>
  </si>
  <si>
    <t>027</t>
  </si>
  <si>
    <t>Heckenbach</t>
  </si>
  <si>
    <t>029</t>
  </si>
  <si>
    <t>Hönningen</t>
  </si>
  <si>
    <t>036</t>
  </si>
  <si>
    <t>Kalenborn</t>
  </si>
  <si>
    <t>039</t>
  </si>
  <si>
    <t>Kesseling</t>
  </si>
  <si>
    <t>040</t>
  </si>
  <si>
    <t>Kirchsahr</t>
  </si>
  <si>
    <t>047</t>
  </si>
  <si>
    <t>Lind</t>
  </si>
  <si>
    <t>049</t>
  </si>
  <si>
    <t>Mayschoß</t>
  </si>
  <si>
    <t>068</t>
  </si>
  <si>
    <t>Rech</t>
  </si>
  <si>
    <t>03</t>
  </si>
  <si>
    <t>006</t>
  </si>
  <si>
    <t>Bad Breisig, Stadt</t>
  </si>
  <si>
    <t>014</t>
  </si>
  <si>
    <t>Brohl-Lützing</t>
  </si>
  <si>
    <t>025</t>
  </si>
  <si>
    <t>Gönnersdorf</t>
  </si>
  <si>
    <t>081</t>
  </si>
  <si>
    <t>Waldorf</t>
  </si>
  <si>
    <t>04</t>
  </si>
  <si>
    <t>016</t>
  </si>
  <si>
    <t>Dedenbach</t>
  </si>
  <si>
    <t>041</t>
  </si>
  <si>
    <t>Königsfeld</t>
  </si>
  <si>
    <t>054</t>
  </si>
  <si>
    <t>Niederdürenbach</t>
  </si>
  <si>
    <t>055</t>
  </si>
  <si>
    <t>Niederzissen</t>
  </si>
  <si>
    <t>059</t>
  </si>
  <si>
    <t>Oberdürenbach</t>
  </si>
  <si>
    <t>060</t>
  </si>
  <si>
    <t>Oberzissen</t>
  </si>
  <si>
    <t>073</t>
  </si>
  <si>
    <t>Schalkenbach</t>
  </si>
  <si>
    <t>201</t>
  </si>
  <si>
    <t>Brenk</t>
  </si>
  <si>
    <t>202</t>
  </si>
  <si>
    <t>Burgbrohl</t>
  </si>
  <si>
    <t>204</t>
  </si>
  <si>
    <t>Galenberg</t>
  </si>
  <si>
    <t>205</t>
  </si>
  <si>
    <t>Glees</t>
  </si>
  <si>
    <t>206</t>
  </si>
  <si>
    <t>Hohenleimbach</t>
  </si>
  <si>
    <t>208</t>
  </si>
  <si>
    <t>Spessart</t>
  </si>
  <si>
    <t>209</t>
  </si>
  <si>
    <t>Wassenach</t>
  </si>
  <si>
    <t>210</t>
  </si>
  <si>
    <t>Wehr</t>
  </si>
  <si>
    <t>211</t>
  </si>
  <si>
    <t>Weibern</t>
  </si>
  <si>
    <t>502</t>
  </si>
  <si>
    <t>Kempenich</t>
  </si>
  <si>
    <t>132</t>
  </si>
  <si>
    <t>Daaden, Stadt</t>
  </si>
  <si>
    <t>019</t>
  </si>
  <si>
    <t>Derschen</t>
  </si>
  <si>
    <t>Emmerzhausen</t>
  </si>
  <si>
    <t>Friedewald</t>
  </si>
  <si>
    <t>Herdorf, Stadt</t>
  </si>
  <si>
    <t>Mauden</t>
  </si>
  <si>
    <t>Niederdreisbach</t>
  </si>
  <si>
    <t>Nisterberg</t>
  </si>
  <si>
    <t>101</t>
  </si>
  <si>
    <t>Schutzbach</t>
  </si>
  <si>
    <t>113</t>
  </si>
  <si>
    <t>Weitefeld</t>
  </si>
  <si>
    <t>06</t>
  </si>
  <si>
    <t>Birkenbeul</t>
  </si>
  <si>
    <t>010</t>
  </si>
  <si>
    <t>Bitzen</t>
  </si>
  <si>
    <t>013</t>
  </si>
  <si>
    <t>Breitscheidt</t>
  </si>
  <si>
    <t>Bruchertseifen</t>
  </si>
  <si>
    <t>Etzbach</t>
  </si>
  <si>
    <t>Forst</t>
  </si>
  <si>
    <t>038</t>
  </si>
  <si>
    <t>Fürthen</t>
  </si>
  <si>
    <t>Hamm (Sieg)</t>
  </si>
  <si>
    <t>Niederirsen</t>
  </si>
  <si>
    <t>091</t>
  </si>
  <si>
    <t>Pracht</t>
  </si>
  <si>
    <t>096</t>
  </si>
  <si>
    <t>Roth</t>
  </si>
  <si>
    <t>102</t>
  </si>
  <si>
    <t>Seelbach,Hamm(Sieg)</t>
  </si>
  <si>
    <t>07</t>
  </si>
  <si>
    <t>012</t>
  </si>
  <si>
    <t>Brachbach</t>
  </si>
  <si>
    <t>Friesenhagen</t>
  </si>
  <si>
    <t>045</t>
  </si>
  <si>
    <t>Harbach</t>
  </si>
  <si>
    <t>063</t>
  </si>
  <si>
    <t>Kirchen (Sieg),Stadt</t>
  </si>
  <si>
    <t>Mudersbach</t>
  </si>
  <si>
    <t>Niederfischbach</t>
  </si>
  <si>
    <t>08</t>
  </si>
  <si>
    <t>Birken-Honigsessen</t>
  </si>
  <si>
    <t>Mittelhof</t>
  </si>
  <si>
    <t>Hövels</t>
  </si>
  <si>
    <t>080</t>
  </si>
  <si>
    <t>Katzwinkel (Sieg)</t>
  </si>
  <si>
    <t>105</t>
  </si>
  <si>
    <t>Selbach (Sieg)</t>
  </si>
  <si>
    <t>117</t>
  </si>
  <si>
    <t>Wissen, Stadt</t>
  </si>
  <si>
    <t>09</t>
  </si>
  <si>
    <t>Alsdorf</t>
  </si>
  <si>
    <t>Betzdorf, Stadt</t>
  </si>
  <si>
    <t>020</t>
  </si>
  <si>
    <t>Dickendorf</t>
  </si>
  <si>
    <t>024</t>
  </si>
  <si>
    <t>Elben</t>
  </si>
  <si>
    <t>Elkenroth</t>
  </si>
  <si>
    <t>Fensdorf</t>
  </si>
  <si>
    <t>Gebhardshain</t>
  </si>
  <si>
    <t>Grünebach</t>
  </si>
  <si>
    <t>Kausen</t>
  </si>
  <si>
    <t>Malberg</t>
  </si>
  <si>
    <t>071</t>
  </si>
  <si>
    <t>Molzhain</t>
  </si>
  <si>
    <t>Nauroth</t>
  </si>
  <si>
    <t>095</t>
  </si>
  <si>
    <t>Rosenheim (Altenk.)</t>
  </si>
  <si>
    <t>098</t>
  </si>
  <si>
    <t>Scheuerfeld</t>
  </si>
  <si>
    <t>107</t>
  </si>
  <si>
    <t>Steinebach/Sieg</t>
  </si>
  <si>
    <t>108</t>
  </si>
  <si>
    <t>Steineroth</t>
  </si>
  <si>
    <t>Wallmenroth</t>
  </si>
  <si>
    <t>10</t>
  </si>
  <si>
    <t>Almersbach</t>
  </si>
  <si>
    <t>Bachenberg</t>
  </si>
  <si>
    <t>Berzhausen</t>
  </si>
  <si>
    <t>Birnbach</t>
  </si>
  <si>
    <t>Bürdenbach</t>
  </si>
  <si>
    <t>Burglahr</t>
  </si>
  <si>
    <t>Busenhausen</t>
  </si>
  <si>
    <t>Eichelhardt</t>
  </si>
  <si>
    <t>023</t>
  </si>
  <si>
    <t>Eichen</t>
  </si>
  <si>
    <t>Ersfeld</t>
  </si>
  <si>
    <t>Eulenberg</t>
  </si>
  <si>
    <t>031</t>
  </si>
  <si>
    <t>Fiersbach</t>
  </si>
  <si>
    <t>Flammersfeld</t>
  </si>
  <si>
    <t>Fluterschen</t>
  </si>
  <si>
    <t>035</t>
  </si>
  <si>
    <t>Forstmehren</t>
  </si>
  <si>
    <t>Gieleroth</t>
  </si>
  <si>
    <t>Giershausen</t>
  </si>
  <si>
    <t>043</t>
  </si>
  <si>
    <t>Güllesheim</t>
  </si>
  <si>
    <t>046</t>
  </si>
  <si>
    <t>Hasselbach</t>
  </si>
  <si>
    <t>Helmenzen</t>
  </si>
  <si>
    <t>048</t>
  </si>
  <si>
    <t>Helmeroth</t>
  </si>
  <si>
    <t>Hemmelzen</t>
  </si>
  <si>
    <t>Heupelzen</t>
  </si>
  <si>
    <t>Hilgenroth</t>
  </si>
  <si>
    <t>053</t>
  </si>
  <si>
    <t>Hirz-Maulsbach</t>
  </si>
  <si>
    <t>Horhausen (Ww)</t>
  </si>
  <si>
    <t>056</t>
  </si>
  <si>
    <t>Idelberg</t>
  </si>
  <si>
    <t>057</t>
  </si>
  <si>
    <t>Ingelbach</t>
  </si>
  <si>
    <t>Isert</t>
  </si>
  <si>
    <t>Kescheid</t>
  </si>
  <si>
    <t>061</t>
  </si>
  <si>
    <t>Kettenhausen</t>
  </si>
  <si>
    <t>Kircheib</t>
  </si>
  <si>
    <t>064</t>
  </si>
  <si>
    <t>Kraam</t>
  </si>
  <si>
    <t>Krunkel</t>
  </si>
  <si>
    <t>067</t>
  </si>
  <si>
    <t>Mammelzen</t>
  </si>
  <si>
    <t>Mehren</t>
  </si>
  <si>
    <t>Michelbach (Ww)</t>
  </si>
  <si>
    <t>Neitersen</t>
  </si>
  <si>
    <t>078</t>
  </si>
  <si>
    <t>Niedersteinebach</t>
  </si>
  <si>
    <t>Obererbach (Ww)</t>
  </si>
  <si>
    <t>Oberirsen</t>
  </si>
  <si>
    <t>Oberlahr</t>
  </si>
  <si>
    <t>Obernau</t>
  </si>
  <si>
    <t>Obersteinebach</t>
  </si>
  <si>
    <t>Oberwambach</t>
  </si>
  <si>
    <t>087</t>
  </si>
  <si>
    <t>Ölsen</t>
  </si>
  <si>
    <t>088</t>
  </si>
  <si>
    <t>Orfgen</t>
  </si>
  <si>
    <t>089</t>
  </si>
  <si>
    <t>Peterslahr</t>
  </si>
  <si>
    <t>Pleckhausen</t>
  </si>
  <si>
    <t>092</t>
  </si>
  <si>
    <t>Racksen</t>
  </si>
  <si>
    <t>093</t>
  </si>
  <si>
    <t>Reiferscheid</t>
  </si>
  <si>
    <t>094</t>
  </si>
  <si>
    <t>Rettersen</t>
  </si>
  <si>
    <t>097</t>
  </si>
  <si>
    <t>Rott</t>
  </si>
  <si>
    <t>099</t>
  </si>
  <si>
    <t>Schöneberg</t>
  </si>
  <si>
    <t>100</t>
  </si>
  <si>
    <t>Schürdt</t>
  </si>
  <si>
    <t>103</t>
  </si>
  <si>
    <t>Seelbach(Westerwald)</t>
  </si>
  <si>
    <t>104</t>
  </si>
  <si>
    <t>Seifen</t>
  </si>
  <si>
    <t>106</t>
  </si>
  <si>
    <t>Sörth</t>
  </si>
  <si>
    <t>109</t>
  </si>
  <si>
    <t>Stürzelbach</t>
  </si>
  <si>
    <t>110</t>
  </si>
  <si>
    <t>Volkerzen</t>
  </si>
  <si>
    <t>112</t>
  </si>
  <si>
    <t>Walterschen</t>
  </si>
  <si>
    <t>114</t>
  </si>
  <si>
    <t>Werkhausen</t>
  </si>
  <si>
    <t>115</t>
  </si>
  <si>
    <t>Weyerbusch</t>
  </si>
  <si>
    <t>116</t>
  </si>
  <si>
    <t>Willroth</t>
  </si>
  <si>
    <t>118</t>
  </si>
  <si>
    <t>Wölmersen</t>
  </si>
  <si>
    <t>119</t>
  </si>
  <si>
    <t>Ziegenhain</t>
  </si>
  <si>
    <t>Berod bei Hachenburg</t>
  </si>
  <si>
    <t>Altenkirchen (Ww)</t>
  </si>
  <si>
    <t>133</t>
  </si>
  <si>
    <t>Bad Kreuznach,St.</t>
  </si>
  <si>
    <t>Altenbamberg</t>
  </si>
  <si>
    <t>Biebelsheim</t>
  </si>
  <si>
    <t>Feilbingert</t>
  </si>
  <si>
    <t>Frei-Laubersheim</t>
  </si>
  <si>
    <t>Fürfeld</t>
  </si>
  <si>
    <t>Hackenheim</t>
  </si>
  <si>
    <t>Hallgarten</t>
  </si>
  <si>
    <t>Hochstätten</t>
  </si>
  <si>
    <t>Neu-Bamberg</t>
  </si>
  <si>
    <t>Pfaffen-Schwabenheim</t>
  </si>
  <si>
    <t>Pleitersheim</t>
  </si>
  <si>
    <t>Tiefenthal</t>
  </si>
  <si>
    <t>Volxheim</t>
  </si>
  <si>
    <t>Allenfeld</t>
  </si>
  <si>
    <t>Argenschwang</t>
  </si>
  <si>
    <t>Bockenau</t>
  </si>
  <si>
    <t>Boos</t>
  </si>
  <si>
    <t>Braunweiler</t>
  </si>
  <si>
    <t>Burgsponheim</t>
  </si>
  <si>
    <t>Dalberg</t>
  </si>
  <si>
    <t>Duchroth</t>
  </si>
  <si>
    <t>Gebroth</t>
  </si>
  <si>
    <t>Gutenberg</t>
  </si>
  <si>
    <t>Hargesheim</t>
  </si>
  <si>
    <t>Hergenfeld</t>
  </si>
  <si>
    <t>Hüffelsheim</t>
  </si>
  <si>
    <t>Mandel</t>
  </si>
  <si>
    <t>Münchwald</t>
  </si>
  <si>
    <t>Niederhausen</t>
  </si>
  <si>
    <t>Norheim</t>
  </si>
  <si>
    <t>Oberhausen an d.Nahe</t>
  </si>
  <si>
    <t>Oberstreit</t>
  </si>
  <si>
    <t>Roxheim</t>
  </si>
  <si>
    <t>Sankt Katharinen</t>
  </si>
  <si>
    <t>Schloßböckelheim</t>
  </si>
  <si>
    <t>Sommerloch</t>
  </si>
  <si>
    <t>Spabrücken</t>
  </si>
  <si>
    <t>Spall</t>
  </si>
  <si>
    <t>Sponheim</t>
  </si>
  <si>
    <t>Traisen</t>
  </si>
  <si>
    <t>Waldböckelheim</t>
  </si>
  <si>
    <t>Wallhausen</t>
  </si>
  <si>
    <t>Weinsheim</t>
  </si>
  <si>
    <t>Winterbach</t>
  </si>
  <si>
    <t>Rüdesheim</t>
  </si>
  <si>
    <t>Bärenbach</t>
  </si>
  <si>
    <t>Becherbach bei Kirn</t>
  </si>
  <si>
    <t>Brauweiler</t>
  </si>
  <si>
    <t>Hahnenbach</t>
  </si>
  <si>
    <t>Heimweiler</t>
  </si>
  <si>
    <t>Heinzenberg</t>
  </si>
  <si>
    <t>Hennweiler</t>
  </si>
  <si>
    <t>Hochstetten-Dhaun</t>
  </si>
  <si>
    <t>Horbach</t>
  </si>
  <si>
    <t>Kirn, Stadt</t>
  </si>
  <si>
    <t>Limbach</t>
  </si>
  <si>
    <t>Meckenbach</t>
  </si>
  <si>
    <t>Oberhausen bei Kirn</t>
  </si>
  <si>
    <t>Otzweiler</t>
  </si>
  <si>
    <t>Simmertal</t>
  </si>
  <si>
    <t>Weitersborn</t>
  </si>
  <si>
    <t>Bruschied</t>
  </si>
  <si>
    <t>Kellenbach</t>
  </si>
  <si>
    <t>203</t>
  </si>
  <si>
    <t>Königsau</t>
  </si>
  <si>
    <t>Schneppenbach</t>
  </si>
  <si>
    <t>Schwarzerden</t>
  </si>
  <si>
    <t>Abtweiler</t>
  </si>
  <si>
    <t>Auen</t>
  </si>
  <si>
    <t>Bärweiler</t>
  </si>
  <si>
    <t>Becherbach</t>
  </si>
  <si>
    <t>Breitenheim</t>
  </si>
  <si>
    <t>Callbach</t>
  </si>
  <si>
    <t>Daubach</t>
  </si>
  <si>
    <t>Desloch</t>
  </si>
  <si>
    <t>Hundsbach</t>
  </si>
  <si>
    <t>Ippenschied</t>
  </si>
  <si>
    <t>Jeckenbach</t>
  </si>
  <si>
    <t>Kirschroth</t>
  </si>
  <si>
    <t>Langenthal</t>
  </si>
  <si>
    <t>Lauschied</t>
  </si>
  <si>
    <t>Lettweiler</t>
  </si>
  <si>
    <t>Löllbach</t>
  </si>
  <si>
    <t>Martinstein</t>
  </si>
  <si>
    <t>Meddersheim</t>
  </si>
  <si>
    <t>Meisenheim, Stadt</t>
  </si>
  <si>
    <t>Merxheim</t>
  </si>
  <si>
    <t>Monzingen</t>
  </si>
  <si>
    <t>Nußbaum</t>
  </si>
  <si>
    <t>Odernheim am Glan</t>
  </si>
  <si>
    <t>Raumbach</t>
  </si>
  <si>
    <t>Rehbach</t>
  </si>
  <si>
    <t>Rehborn</t>
  </si>
  <si>
    <t>Reiffelbach</t>
  </si>
  <si>
    <t>Schmittweiler</t>
  </si>
  <si>
    <t>Schweinschied</t>
  </si>
  <si>
    <t>Seesbach</t>
  </si>
  <si>
    <t>Staudernheim</t>
  </si>
  <si>
    <t>Weiler bei Monzingen</t>
  </si>
  <si>
    <t>Winterburg</t>
  </si>
  <si>
    <t>Bad Sobernheim, St.</t>
  </si>
  <si>
    <t>11</t>
  </si>
  <si>
    <t>Bretzenheim</t>
  </si>
  <si>
    <t>Daxweiler</t>
  </si>
  <si>
    <t>Dörrebach</t>
  </si>
  <si>
    <t>Dorsheim</t>
  </si>
  <si>
    <t>Eckenroth</t>
  </si>
  <si>
    <t>Guldental</t>
  </si>
  <si>
    <t>Langenlonsheim</t>
  </si>
  <si>
    <t>Laubenheim</t>
  </si>
  <si>
    <t>Rümmelsheim</t>
  </si>
  <si>
    <t>Schweppenhausen</t>
  </si>
  <si>
    <t>Seibersbach</t>
  </si>
  <si>
    <t>Stromberg, Stadt</t>
  </si>
  <si>
    <t>Waldlaubersheim</t>
  </si>
  <si>
    <t>Warmsroth</t>
  </si>
  <si>
    <t>Windesheim</t>
  </si>
  <si>
    <t>134</t>
  </si>
  <si>
    <t>Idar-Oberstein, St.</t>
  </si>
  <si>
    <t>Baumholder, Stadt</t>
  </si>
  <si>
    <t>Berglangenbach</t>
  </si>
  <si>
    <t>Berschweiler,Baumh.</t>
  </si>
  <si>
    <t>Eckersweiler</t>
  </si>
  <si>
    <t>Fohren-Linden</t>
  </si>
  <si>
    <t>Frauenberg</t>
  </si>
  <si>
    <t>Hahnweiler</t>
  </si>
  <si>
    <t>Heimbach</t>
  </si>
  <si>
    <t>Leitzweiler</t>
  </si>
  <si>
    <t>Mettweiler</t>
  </si>
  <si>
    <t>Reichenbach</t>
  </si>
  <si>
    <t>Rohrbach</t>
  </si>
  <si>
    <t>Rückweiler</t>
  </si>
  <si>
    <t>Ruschberg</t>
  </si>
  <si>
    <t>Abentheuer</t>
  </si>
  <si>
    <t>Achtelsbach</t>
  </si>
  <si>
    <t>Birkenfeld, Stadt</t>
  </si>
  <si>
    <t>Börfink</t>
  </si>
  <si>
    <t>Brücken</t>
  </si>
  <si>
    <t>Buhlenberg</t>
  </si>
  <si>
    <t>Dambach</t>
  </si>
  <si>
    <t>Dienstweiler</t>
  </si>
  <si>
    <t>Elchweiler</t>
  </si>
  <si>
    <t>Ellenberg</t>
  </si>
  <si>
    <t>Ellweiler</t>
  </si>
  <si>
    <t>Gimbweiler</t>
  </si>
  <si>
    <t>Gollenberg</t>
  </si>
  <si>
    <t>Hattgenstein</t>
  </si>
  <si>
    <t>Hoppstädten-Weiersb.</t>
  </si>
  <si>
    <t>Kronweiler</t>
  </si>
  <si>
    <t>Leisel</t>
  </si>
  <si>
    <t>Niederbrombach</t>
  </si>
  <si>
    <t>Niederhambach</t>
  </si>
  <si>
    <t>Nohen</t>
  </si>
  <si>
    <t>Oberbrombach</t>
  </si>
  <si>
    <t>Oberhambach</t>
  </si>
  <si>
    <t>Rimsberg</t>
  </si>
  <si>
    <t>Rinzenberg</t>
  </si>
  <si>
    <t>Rötsweiler-Nockenth.</t>
  </si>
  <si>
    <t>Schmißberg</t>
  </si>
  <si>
    <t>Schwollen</t>
  </si>
  <si>
    <t>Siesbach</t>
  </si>
  <si>
    <t>Sonnenberg-Winnenb.</t>
  </si>
  <si>
    <t>Wilzenberg-Hußweiler</t>
  </si>
  <si>
    <t>05</t>
  </si>
  <si>
    <t>Allenbach</t>
  </si>
  <si>
    <t>Asbach</t>
  </si>
  <si>
    <t>Bergen</t>
  </si>
  <si>
    <t>Berschweiler b.Kirn</t>
  </si>
  <si>
    <t>Bollenbach</t>
  </si>
  <si>
    <t>Breitenthal</t>
  </si>
  <si>
    <t>Bruchweiler</t>
  </si>
  <si>
    <t>Bundenbach</t>
  </si>
  <si>
    <t>Dickesbach</t>
  </si>
  <si>
    <t>Fischbach</t>
  </si>
  <si>
    <t>Gerach</t>
  </si>
  <si>
    <t>Gösenroth</t>
  </si>
  <si>
    <t>Griebelschied</t>
  </si>
  <si>
    <t>Hausen</t>
  </si>
  <si>
    <t>Hellertshausen</t>
  </si>
  <si>
    <t>Herborn</t>
  </si>
  <si>
    <t>Herrstein</t>
  </si>
  <si>
    <t>Hettenrodt</t>
  </si>
  <si>
    <t>Hintertiefenbach</t>
  </si>
  <si>
    <t>Horbruch</t>
  </si>
  <si>
    <t>Hottenbach</t>
  </si>
  <si>
    <t>Kempfeld</t>
  </si>
  <si>
    <t>Kirschweiler</t>
  </si>
  <si>
    <t>Krummenau</t>
  </si>
  <si>
    <t>Mackenrodt</t>
  </si>
  <si>
    <t>Mittelreidenbach</t>
  </si>
  <si>
    <t>Mörschied</t>
  </si>
  <si>
    <t>Niederhosenbach</t>
  </si>
  <si>
    <t>Niederwörresbach</t>
  </si>
  <si>
    <t>Oberhosenbach</t>
  </si>
  <si>
    <t>Oberkirn</t>
  </si>
  <si>
    <t>Oberreidenbach</t>
  </si>
  <si>
    <t>Oberwörresbach</t>
  </si>
  <si>
    <t>Rhaunen</t>
  </si>
  <si>
    <t>Schauren</t>
  </si>
  <si>
    <t>Schmidthachenbach</t>
  </si>
  <si>
    <t>Schwerbach</t>
  </si>
  <si>
    <t>Sensweiler</t>
  </si>
  <si>
    <t>Sien</t>
  </si>
  <si>
    <t>Sienhachenbach</t>
  </si>
  <si>
    <t>Sonnschied</t>
  </si>
  <si>
    <t>Stipshausen</t>
  </si>
  <si>
    <t>Sulzbach</t>
  </si>
  <si>
    <t>Veitsrodt</t>
  </si>
  <si>
    <t>Vollmersbach</t>
  </si>
  <si>
    <t>Weiden</t>
  </si>
  <si>
    <t>Weitersbach</t>
  </si>
  <si>
    <t>Wickenrodt</t>
  </si>
  <si>
    <t>Wirschweiler</t>
  </si>
  <si>
    <t>Langweiler</t>
  </si>
  <si>
    <t>135</t>
  </si>
  <si>
    <t>Beilstein</t>
  </si>
  <si>
    <t>Bremm</t>
  </si>
  <si>
    <t>Briedern</t>
  </si>
  <si>
    <t>Bruttig-Fankel</t>
  </si>
  <si>
    <t>Cochem, Stadt</t>
  </si>
  <si>
    <t>Dohr</t>
  </si>
  <si>
    <t>Ediger-Eller</t>
  </si>
  <si>
    <t>Ellenz-Poltersdorf</t>
  </si>
  <si>
    <t>Ernst</t>
  </si>
  <si>
    <t>Faid</t>
  </si>
  <si>
    <t>Greimersburg</t>
  </si>
  <si>
    <t>Klotten</t>
  </si>
  <si>
    <t>Lieg</t>
  </si>
  <si>
    <t>Lütz</t>
  </si>
  <si>
    <t>Mesenich</t>
  </si>
  <si>
    <t>Moselkern</t>
  </si>
  <si>
    <t>Müden (Mosel)</t>
  </si>
  <si>
    <t>Nehren</t>
  </si>
  <si>
    <t>Pommern</t>
  </si>
  <si>
    <t>Senheim</t>
  </si>
  <si>
    <t>Treis-Karden</t>
  </si>
  <si>
    <t>Valwig</t>
  </si>
  <si>
    <t>Wirfus</t>
  </si>
  <si>
    <t>Binningen</t>
  </si>
  <si>
    <t>Brachtendorf</t>
  </si>
  <si>
    <t>Brieden</t>
  </si>
  <si>
    <t>Brohl</t>
  </si>
  <si>
    <t>Dünfus</t>
  </si>
  <si>
    <t>Düngenheim</t>
  </si>
  <si>
    <t>Eppenberg</t>
  </si>
  <si>
    <t>Eulgem</t>
  </si>
  <si>
    <t>Forst (Eifel)</t>
  </si>
  <si>
    <t>Gamlen</t>
  </si>
  <si>
    <t>Hambuch</t>
  </si>
  <si>
    <t>Hauroth</t>
  </si>
  <si>
    <t>Illerich</t>
  </si>
  <si>
    <t>Kaifenheim</t>
  </si>
  <si>
    <t>Kail</t>
  </si>
  <si>
    <t>Kaisersesch, Stadt</t>
  </si>
  <si>
    <t>Landkern</t>
  </si>
  <si>
    <t>Laubach</t>
  </si>
  <si>
    <t>Masburg</t>
  </si>
  <si>
    <t>Möntenich</t>
  </si>
  <si>
    <t>Roes</t>
  </si>
  <si>
    <t>Urmersbach</t>
  </si>
  <si>
    <t>Zettingen</t>
  </si>
  <si>
    <t>Leienkaul</t>
  </si>
  <si>
    <t>Alflen</t>
  </si>
  <si>
    <t>Auderath</t>
  </si>
  <si>
    <t>Beuren</t>
  </si>
  <si>
    <t>Büchel</t>
  </si>
  <si>
    <t>Filz</t>
  </si>
  <si>
    <t>Gevenich</t>
  </si>
  <si>
    <t>Gillenbeuren</t>
  </si>
  <si>
    <t>Kliding</t>
  </si>
  <si>
    <t>Lutzerath</t>
  </si>
  <si>
    <t>Schmitt</t>
  </si>
  <si>
    <t>Ulmen, Stadt</t>
  </si>
  <si>
    <t>Urschmitt</t>
  </si>
  <si>
    <t>Wagenhausen</t>
  </si>
  <si>
    <t>Weiler</t>
  </si>
  <si>
    <t>Wollmerath</t>
  </si>
  <si>
    <t>Bad Bertrich</t>
  </si>
  <si>
    <t>Alf</t>
  </si>
  <si>
    <t>Altlay</t>
  </si>
  <si>
    <t>Altstrimmig</t>
  </si>
  <si>
    <t>Blankenrath</t>
  </si>
  <si>
    <t>Briedel</t>
  </si>
  <si>
    <t>Bullay</t>
  </si>
  <si>
    <t>Forst (Hunsrück)</t>
  </si>
  <si>
    <t>Grenderich</t>
  </si>
  <si>
    <t>Haserich</t>
  </si>
  <si>
    <t>Hesweiler</t>
  </si>
  <si>
    <t>Liesenich</t>
  </si>
  <si>
    <t>Mittelstrimmig</t>
  </si>
  <si>
    <t>Moritzheim</t>
  </si>
  <si>
    <t>Neef</t>
  </si>
  <si>
    <t>Panzweiler</t>
  </si>
  <si>
    <t>Peterswald-Löffels.</t>
  </si>
  <si>
    <t>Pünderich</t>
  </si>
  <si>
    <t>Reidenhausen</t>
  </si>
  <si>
    <t>Sankt Aldegund</t>
  </si>
  <si>
    <t>Sosberg</t>
  </si>
  <si>
    <t>Tellig</t>
  </si>
  <si>
    <t>Walhausen</t>
  </si>
  <si>
    <t>Zell (Mosel), Stadt</t>
  </si>
  <si>
    <t>137</t>
  </si>
  <si>
    <t>Andernach,gr.kr.St.</t>
  </si>
  <si>
    <t>Mayen, gr.kr.St.</t>
  </si>
  <si>
    <t>Bendorf, Stadt</t>
  </si>
  <si>
    <t>Kretz</t>
  </si>
  <si>
    <t>Kruft</t>
  </si>
  <si>
    <t>Nickenich</t>
  </si>
  <si>
    <t>Plaidt</t>
  </si>
  <si>
    <t>Saffig</t>
  </si>
  <si>
    <t>Einig</t>
  </si>
  <si>
    <t>Gappenach</t>
  </si>
  <si>
    <t>Gering</t>
  </si>
  <si>
    <t>Gierschnach</t>
  </si>
  <si>
    <t>Kalt</t>
  </si>
  <si>
    <t>Kerben</t>
  </si>
  <si>
    <t>Kollig</t>
  </si>
  <si>
    <t>Lonnig</t>
  </si>
  <si>
    <t>Mertloch</t>
  </si>
  <si>
    <t>Naunheim</t>
  </si>
  <si>
    <t>Ochtendung</t>
  </si>
  <si>
    <t>Pillig</t>
  </si>
  <si>
    <t>Polch, Stadt</t>
  </si>
  <si>
    <t>Rüber</t>
  </si>
  <si>
    <t>Trimbs</t>
  </si>
  <si>
    <t>Welling</t>
  </si>
  <si>
    <t>Wierschem</t>
  </si>
  <si>
    <t>Münstermaifeld,Stadt</t>
  </si>
  <si>
    <t>Acht</t>
  </si>
  <si>
    <t>Anschau</t>
  </si>
  <si>
    <t>Arft</t>
  </si>
  <si>
    <t>Baar</t>
  </si>
  <si>
    <t>Bermel</t>
  </si>
  <si>
    <t>Ditscheid</t>
  </si>
  <si>
    <t>Ettringen</t>
  </si>
  <si>
    <t>Hausten</t>
  </si>
  <si>
    <t>Herresbach</t>
  </si>
  <si>
    <t>Hirten</t>
  </si>
  <si>
    <t>Kehrig</t>
  </si>
  <si>
    <t>Kirchwald</t>
  </si>
  <si>
    <t>Kottenheim</t>
  </si>
  <si>
    <t>Langenfeld</t>
  </si>
  <si>
    <t>Langscheid</t>
  </si>
  <si>
    <t>Luxem</t>
  </si>
  <si>
    <t>Monreal</t>
  </si>
  <si>
    <t>Münk</t>
  </si>
  <si>
    <t>Nachtsheim</t>
  </si>
  <si>
    <t>Reudelsterz</t>
  </si>
  <si>
    <t>Sankt Johann</t>
  </si>
  <si>
    <t>Siebenbach</t>
  </si>
  <si>
    <t>Virneburg</t>
  </si>
  <si>
    <t>Welschenbach</t>
  </si>
  <si>
    <t>Bell</t>
  </si>
  <si>
    <t>Mendig, Stadt</t>
  </si>
  <si>
    <t>Rieden</t>
  </si>
  <si>
    <t>Thür</t>
  </si>
  <si>
    <t>Volkesfeld</t>
  </si>
  <si>
    <t>218</t>
  </si>
  <si>
    <t>Niederwerth</t>
  </si>
  <si>
    <t>224</t>
  </si>
  <si>
    <t>Urbar</t>
  </si>
  <si>
    <t>226</t>
  </si>
  <si>
    <t>Vallendar, Stadt</t>
  </si>
  <si>
    <t>229</t>
  </si>
  <si>
    <t>Weitersburg</t>
  </si>
  <si>
    <t>Bassenheim</t>
  </si>
  <si>
    <t>Kaltenengers</t>
  </si>
  <si>
    <t>Kettig</t>
  </si>
  <si>
    <t>216</t>
  </si>
  <si>
    <t>Mülheim-Kärlich</t>
  </si>
  <si>
    <t>222</t>
  </si>
  <si>
    <t>Sankt Sebastian</t>
  </si>
  <si>
    <t>225</t>
  </si>
  <si>
    <t>Urmitz</t>
  </si>
  <si>
    <t>228</t>
  </si>
  <si>
    <t>Weißenthurm, Stadt</t>
  </si>
  <si>
    <t>Alken</t>
  </si>
  <si>
    <t>Brey</t>
  </si>
  <si>
    <t>Brodenbach</t>
  </si>
  <si>
    <t>Burgen</t>
  </si>
  <si>
    <t>207</t>
  </si>
  <si>
    <t>Dieblich</t>
  </si>
  <si>
    <t>Hatzenport</t>
  </si>
  <si>
    <t>212</t>
  </si>
  <si>
    <t>Kobern-Gondorf</t>
  </si>
  <si>
    <t>214</t>
  </si>
  <si>
    <t>Löf</t>
  </si>
  <si>
    <t>215</t>
  </si>
  <si>
    <t>Macken</t>
  </si>
  <si>
    <t>217</t>
  </si>
  <si>
    <t>Niederfell</t>
  </si>
  <si>
    <t>219</t>
  </si>
  <si>
    <t>Nörtershausen</t>
  </si>
  <si>
    <t>220</t>
  </si>
  <si>
    <t>Oberfell</t>
  </si>
  <si>
    <t>221</t>
  </si>
  <si>
    <t>Rhens, Stadt</t>
  </si>
  <si>
    <t>223</t>
  </si>
  <si>
    <t>Spay</t>
  </si>
  <si>
    <t>227</t>
  </si>
  <si>
    <t>Waldesch</t>
  </si>
  <si>
    <t>230</t>
  </si>
  <si>
    <t>Winningen</t>
  </si>
  <si>
    <t>231</t>
  </si>
  <si>
    <t>Wolken</t>
  </si>
  <si>
    <t>504</t>
  </si>
  <si>
    <t>Lehmen</t>
  </si>
  <si>
    <t>138</t>
  </si>
  <si>
    <t>Neuwied, gr.kr.St.</t>
  </si>
  <si>
    <t>Neustadt (Wied)</t>
  </si>
  <si>
    <t>Windhagen</t>
  </si>
  <si>
    <t>Buchholz (Ww)</t>
  </si>
  <si>
    <t>Bad Hönningen, Stadt</t>
  </si>
  <si>
    <t>Hammerstein</t>
  </si>
  <si>
    <t>Leutesdorf</t>
  </si>
  <si>
    <t>Rheinbrohl</t>
  </si>
  <si>
    <t>Dierdorf, Stadt</t>
  </si>
  <si>
    <t>Großmaischeid</t>
  </si>
  <si>
    <t>Isenburg</t>
  </si>
  <si>
    <t>Kleinmaischeid</t>
  </si>
  <si>
    <t>Stebach</t>
  </si>
  <si>
    <t>Marienhausen</t>
  </si>
  <si>
    <t>Dattenberg</t>
  </si>
  <si>
    <t>Leubsdorf</t>
  </si>
  <si>
    <t>Linz am Rhein, Stadt</t>
  </si>
  <si>
    <t>Ockenfels</t>
  </si>
  <si>
    <t>Sankt Katharinen(NR)</t>
  </si>
  <si>
    <t>Vettelschoß</t>
  </si>
  <si>
    <t>Kasbach-Ohlenberg</t>
  </si>
  <si>
    <t>Dernbach</t>
  </si>
  <si>
    <t>Döttesfeld</t>
  </si>
  <si>
    <t>Dürrholz</t>
  </si>
  <si>
    <t>Hanroth</t>
  </si>
  <si>
    <t>Harschbach</t>
  </si>
  <si>
    <t>Linkenbach</t>
  </si>
  <si>
    <t>Niederhofen</t>
  </si>
  <si>
    <t>Niederwambach</t>
  </si>
  <si>
    <t>Oberdreis</t>
  </si>
  <si>
    <t>Puderbach</t>
  </si>
  <si>
    <t>Ratzert</t>
  </si>
  <si>
    <t>Raubach</t>
  </si>
  <si>
    <t>Rodenbach b.Puderb.</t>
  </si>
  <si>
    <t>Steimel</t>
  </si>
  <si>
    <t>Urbach</t>
  </si>
  <si>
    <t>Woldert</t>
  </si>
  <si>
    <t>Bruchhausen</t>
  </si>
  <si>
    <t>Erpel</t>
  </si>
  <si>
    <t>Rheinbreitbach</t>
  </si>
  <si>
    <t>Unkel, Stadt</t>
  </si>
  <si>
    <t>Anhausen</t>
  </si>
  <si>
    <t>Bonefeld</t>
  </si>
  <si>
    <t>Breitscheid</t>
  </si>
  <si>
    <t>Hausen (Wied)</t>
  </si>
  <si>
    <t>Datzeroth</t>
  </si>
  <si>
    <t>Ehlscheid</t>
  </si>
  <si>
    <t>Hardert</t>
  </si>
  <si>
    <t>Hümmerich</t>
  </si>
  <si>
    <t>Kurtscheid</t>
  </si>
  <si>
    <t>Meinborn</t>
  </si>
  <si>
    <t>Melsbach</t>
  </si>
  <si>
    <t>Niederbreitbach</t>
  </si>
  <si>
    <t>Oberhonnefeld-Gier.</t>
  </si>
  <si>
    <t>Oberraden</t>
  </si>
  <si>
    <t>Rengsdorf</t>
  </si>
  <si>
    <t>Roßbach</t>
  </si>
  <si>
    <t>Rüscheid</t>
  </si>
  <si>
    <t>Straßenhaus</t>
  </si>
  <si>
    <t>Thalhausen</t>
  </si>
  <si>
    <t>Waldbreitbach</t>
  </si>
  <si>
    <t>140</t>
  </si>
  <si>
    <t>Boppard, Stadt</t>
  </si>
  <si>
    <t>Alterkülz</t>
  </si>
  <si>
    <t>Bell (Hunsrück)</t>
  </si>
  <si>
    <t>Beltheim</t>
  </si>
  <si>
    <t>Braunshorn</t>
  </si>
  <si>
    <t>Buch</t>
  </si>
  <si>
    <t>Gödenroth</t>
  </si>
  <si>
    <t>Hollnich</t>
  </si>
  <si>
    <t>Kastellaun, Stadt</t>
  </si>
  <si>
    <t>Korweiler</t>
  </si>
  <si>
    <t>Michelbach</t>
  </si>
  <si>
    <t>147</t>
  </si>
  <si>
    <t>Spesenroth</t>
  </si>
  <si>
    <t>153</t>
  </si>
  <si>
    <t>Uhler</t>
  </si>
  <si>
    <t>Dommershausen</t>
  </si>
  <si>
    <t>Mastershausen</t>
  </si>
  <si>
    <t>Lahr</t>
  </si>
  <si>
    <t>503</t>
  </si>
  <si>
    <t>Mörsdorf</t>
  </si>
  <si>
    <t>Zilshausen</t>
  </si>
  <si>
    <t>Belg</t>
  </si>
  <si>
    <t>Büchenbeuren</t>
  </si>
  <si>
    <t>Dickenschied</t>
  </si>
  <si>
    <t>Dill</t>
  </si>
  <si>
    <t>Dillendorf</t>
  </si>
  <si>
    <t>Gehlweiler</t>
  </si>
  <si>
    <t>Gemünden</t>
  </si>
  <si>
    <t>Hahn</t>
  </si>
  <si>
    <t>Hecken</t>
  </si>
  <si>
    <t>Heinzenbach</t>
  </si>
  <si>
    <t>Henau</t>
  </si>
  <si>
    <t>Hirschfeld(Hunsrück)</t>
  </si>
  <si>
    <t>Kappel</t>
  </si>
  <si>
    <t>Kirchberg (Hunsrück)</t>
  </si>
  <si>
    <t>Kludenbach</t>
  </si>
  <si>
    <t>Laufersweiler</t>
  </si>
  <si>
    <t>Lautzenhausen</t>
  </si>
  <si>
    <t>Lindenschied</t>
  </si>
  <si>
    <t>Maitzborn</t>
  </si>
  <si>
    <t>Metzenhausen</t>
  </si>
  <si>
    <t>Nieder Kostenz</t>
  </si>
  <si>
    <t>Niedersohren</t>
  </si>
  <si>
    <t>Niederweiler</t>
  </si>
  <si>
    <t>Ober Kostenz</t>
  </si>
  <si>
    <t>120</t>
  </si>
  <si>
    <t>Raversbeuren</t>
  </si>
  <si>
    <t>122</t>
  </si>
  <si>
    <t>Reckershausen</t>
  </si>
  <si>
    <t>128</t>
  </si>
  <si>
    <t>Rödelhausen</t>
  </si>
  <si>
    <t>129</t>
  </si>
  <si>
    <t>Rödern</t>
  </si>
  <si>
    <t>130</t>
  </si>
  <si>
    <t>Schlierschied</t>
  </si>
  <si>
    <t>141</t>
  </si>
  <si>
    <t>Schwarzen</t>
  </si>
  <si>
    <t>145</t>
  </si>
  <si>
    <t>Sohren</t>
  </si>
  <si>
    <t>146</t>
  </si>
  <si>
    <t>Sohrschied</t>
  </si>
  <si>
    <t>151</t>
  </si>
  <si>
    <t>Todenroth</t>
  </si>
  <si>
    <t>154</t>
  </si>
  <si>
    <t>Unzenberg</t>
  </si>
  <si>
    <t>159</t>
  </si>
  <si>
    <t>Wahlenau</t>
  </si>
  <si>
    <t>163</t>
  </si>
  <si>
    <t>Womrath</t>
  </si>
  <si>
    <t>164</t>
  </si>
  <si>
    <t>Woppenroth</t>
  </si>
  <si>
    <t>165</t>
  </si>
  <si>
    <t>Würrich</t>
  </si>
  <si>
    <t>Altweidelbach</t>
  </si>
  <si>
    <t>Argenthal</t>
  </si>
  <si>
    <t>Belgweiler</t>
  </si>
  <si>
    <t>Benzweiler</t>
  </si>
  <si>
    <t>Bergenhausen</t>
  </si>
  <si>
    <t>Biebern</t>
  </si>
  <si>
    <t>Bubach</t>
  </si>
  <si>
    <t>Budenbach</t>
  </si>
  <si>
    <t>Dichtelbach</t>
  </si>
  <si>
    <t>Ellern (Hunsrück)</t>
  </si>
  <si>
    <t>Erbach</t>
  </si>
  <si>
    <t>Fronhofen</t>
  </si>
  <si>
    <t>Holzbach</t>
  </si>
  <si>
    <t>Horn</t>
  </si>
  <si>
    <t>Keidelheim</t>
  </si>
  <si>
    <t>Kisselbach</t>
  </si>
  <si>
    <t>Klosterkumbd</t>
  </si>
  <si>
    <t>Külz (Hunsrück)</t>
  </si>
  <si>
    <t>Kümbdchen</t>
  </si>
  <si>
    <t>Liebshausen</t>
  </si>
  <si>
    <t>Mengerschied</t>
  </si>
  <si>
    <t>Mörschbach</t>
  </si>
  <si>
    <t>Mutterschied</t>
  </si>
  <si>
    <t>Nannhausen</t>
  </si>
  <si>
    <t>Neuerkirch</t>
  </si>
  <si>
    <t>Niederkumbd</t>
  </si>
  <si>
    <t>Ohlweiler</t>
  </si>
  <si>
    <t>Oppertshausen</t>
  </si>
  <si>
    <t>Pleizenhausen</t>
  </si>
  <si>
    <t>Ravengiersburg</t>
  </si>
  <si>
    <t>121</t>
  </si>
  <si>
    <t>Rayerschied</t>
  </si>
  <si>
    <t>123</t>
  </si>
  <si>
    <t>Reich</t>
  </si>
  <si>
    <t>125</t>
  </si>
  <si>
    <t>Rheinböllen, Stadt</t>
  </si>
  <si>
    <t>126</t>
  </si>
  <si>
    <t>Riegenroth</t>
  </si>
  <si>
    <t>127</t>
  </si>
  <si>
    <t>Riesweiler</t>
  </si>
  <si>
    <t>Sargenroth</t>
  </si>
  <si>
    <t>Schnorbach</t>
  </si>
  <si>
    <t>139</t>
  </si>
  <si>
    <t>Schönborn</t>
  </si>
  <si>
    <t>144</t>
  </si>
  <si>
    <t>Simmern/Hunsrück,St.</t>
  </si>
  <si>
    <t>148</t>
  </si>
  <si>
    <t>Steinbach</t>
  </si>
  <si>
    <t>150</t>
  </si>
  <si>
    <t>Tiefenbach</t>
  </si>
  <si>
    <t>158</t>
  </si>
  <si>
    <t>Wahlbach</t>
  </si>
  <si>
    <t>166</t>
  </si>
  <si>
    <t>Wüschheim</t>
  </si>
  <si>
    <t>Badenhard</t>
  </si>
  <si>
    <t>Bickenbach</t>
  </si>
  <si>
    <t>Birkheim</t>
  </si>
  <si>
    <t>Damscheid</t>
  </si>
  <si>
    <t>Dörth</t>
  </si>
  <si>
    <t>Emmelshausen, Stadt</t>
  </si>
  <si>
    <t>Gondershausen</t>
  </si>
  <si>
    <t>Halsenbach</t>
  </si>
  <si>
    <t>Hausbay</t>
  </si>
  <si>
    <t>Hungenroth</t>
  </si>
  <si>
    <t>Karbach</t>
  </si>
  <si>
    <t>Kratzenburg</t>
  </si>
  <si>
    <t>Laudert</t>
  </si>
  <si>
    <t>Leiningen</t>
  </si>
  <si>
    <t>Lingerhahn</t>
  </si>
  <si>
    <t>Maisborn</t>
  </si>
  <si>
    <t>Mermuth</t>
  </si>
  <si>
    <t>Mühlpfad</t>
  </si>
  <si>
    <t>Ney</t>
  </si>
  <si>
    <t>Niederburg</t>
  </si>
  <si>
    <t>Niedert</t>
  </si>
  <si>
    <t>Norath</t>
  </si>
  <si>
    <t>Oberwesel, Stadt</t>
  </si>
  <si>
    <t>Perscheid</t>
  </si>
  <si>
    <t>Pfalzfeld</t>
  </si>
  <si>
    <t>Sankt Goar, Stadt</t>
  </si>
  <si>
    <t>Schwall</t>
  </si>
  <si>
    <t>149</t>
  </si>
  <si>
    <t>Thörlingen</t>
  </si>
  <si>
    <t>155</t>
  </si>
  <si>
    <t>156</t>
  </si>
  <si>
    <t>Utzenhain</t>
  </si>
  <si>
    <t>161</t>
  </si>
  <si>
    <t>Wiebelsheim</t>
  </si>
  <si>
    <t>Beulich</t>
  </si>
  <si>
    <t>Morshausen</t>
  </si>
  <si>
    <t>Lahnstein, gr.kr.St.</t>
  </si>
  <si>
    <t>Altendiez</t>
  </si>
  <si>
    <t>Aull</t>
  </si>
  <si>
    <t>Birlenbach</t>
  </si>
  <si>
    <t>Charlottenberg</t>
  </si>
  <si>
    <t>Cramberg</t>
  </si>
  <si>
    <t>Diez, Stadt</t>
  </si>
  <si>
    <t>Dörnberg</t>
  </si>
  <si>
    <t>Eppenrod</t>
  </si>
  <si>
    <t>Geilnau</t>
  </si>
  <si>
    <t>Gückingen</t>
  </si>
  <si>
    <t>Hambach</t>
  </si>
  <si>
    <t>Heistenbach</t>
  </si>
  <si>
    <t>Hirschberg</t>
  </si>
  <si>
    <t>Holzappel</t>
  </si>
  <si>
    <t>Holzheim</t>
  </si>
  <si>
    <t>Horhausen</t>
  </si>
  <si>
    <t>Isselbach</t>
  </si>
  <si>
    <t>Langenscheid</t>
  </si>
  <si>
    <t>Laurenburg</t>
  </si>
  <si>
    <t>124</t>
  </si>
  <si>
    <t>Scheidt</t>
  </si>
  <si>
    <t>Steinsberg</t>
  </si>
  <si>
    <t>Wasenbach</t>
  </si>
  <si>
    <t>Balduinstein</t>
  </si>
  <si>
    <t>Bettendorf</t>
  </si>
  <si>
    <t>Bogel</t>
  </si>
  <si>
    <t>Ehr</t>
  </si>
  <si>
    <t>Endlichhofen</t>
  </si>
  <si>
    <t>Eschbach</t>
  </si>
  <si>
    <t>Gemmerich</t>
  </si>
  <si>
    <t>Himmighofen</t>
  </si>
  <si>
    <t>Holzhausen an d.H.</t>
  </si>
  <si>
    <t>Hunzel</t>
  </si>
  <si>
    <t>Kasdorf</t>
  </si>
  <si>
    <t>Kehlbach</t>
  </si>
  <si>
    <t>Lautert</t>
  </si>
  <si>
    <t>Lipporn</t>
  </si>
  <si>
    <t>Marienfels</t>
  </si>
  <si>
    <t>Miehlen</t>
  </si>
  <si>
    <t>Nastätten, Stadt</t>
  </si>
  <si>
    <t>Niederbachheim</t>
  </si>
  <si>
    <t>Niederwallmenach</t>
  </si>
  <si>
    <t>Oberbachheim</t>
  </si>
  <si>
    <t>Obertiefenbach</t>
  </si>
  <si>
    <t>Oberwallmenach</t>
  </si>
  <si>
    <t>Oelsberg</t>
  </si>
  <si>
    <t>Hainau</t>
  </si>
  <si>
    <t>Rettershain</t>
  </si>
  <si>
    <t>Ruppertshofen</t>
  </si>
  <si>
    <t>Strüth</t>
  </si>
  <si>
    <t>Weidenbach</t>
  </si>
  <si>
    <t>Welterod</t>
  </si>
  <si>
    <t>Winterwerb</t>
  </si>
  <si>
    <t>Diethardt</t>
  </si>
  <si>
    <t>Auel</t>
  </si>
  <si>
    <t>Bornich</t>
  </si>
  <si>
    <t>Dachsenhausen</t>
  </si>
  <si>
    <t>Dahlheim</t>
  </si>
  <si>
    <t>Dörscheid</t>
  </si>
  <si>
    <t>Filsen</t>
  </si>
  <si>
    <t>Kamp-Bornhofen</t>
  </si>
  <si>
    <t>Kaub, Stadt</t>
  </si>
  <si>
    <t>Kestert</t>
  </si>
  <si>
    <t>Lierschied</t>
  </si>
  <si>
    <t>Lykershausen</t>
  </si>
  <si>
    <t>Nochern</t>
  </si>
  <si>
    <t>Osterspai</t>
  </si>
  <si>
    <t>Patersberg</t>
  </si>
  <si>
    <t>Prath</t>
  </si>
  <si>
    <t>Reichenberg</t>
  </si>
  <si>
    <t>Reitzenhain</t>
  </si>
  <si>
    <t>Sankt Goarshausen</t>
  </si>
  <si>
    <t>Sauerthal</t>
  </si>
  <si>
    <t>136</t>
  </si>
  <si>
    <t>Weisel</t>
  </si>
  <si>
    <t>Weyer</t>
  </si>
  <si>
    <t>Braubach, Stadt</t>
  </si>
  <si>
    <t>Attenhausen</t>
  </si>
  <si>
    <t>Bad Ems, Stadt</t>
  </si>
  <si>
    <t>Becheln</t>
  </si>
  <si>
    <t>Dausenau</t>
  </si>
  <si>
    <t>Dessighofen</t>
  </si>
  <si>
    <t>Dienethal</t>
  </si>
  <si>
    <t>Dornholzhausen</t>
  </si>
  <si>
    <t>Fachbach</t>
  </si>
  <si>
    <t>Frücht</t>
  </si>
  <si>
    <t>Geisig</t>
  </si>
  <si>
    <t>Hömberg</t>
  </si>
  <si>
    <t>Kemmenau</t>
  </si>
  <si>
    <t>Lollschied</t>
  </si>
  <si>
    <t>Miellen</t>
  </si>
  <si>
    <t>Misselberg</t>
  </si>
  <si>
    <t>Nassau, Stadt</t>
  </si>
  <si>
    <t>Nievern</t>
  </si>
  <si>
    <t>Obernhof</t>
  </si>
  <si>
    <t>Oberwies</t>
  </si>
  <si>
    <t>Pohl</t>
  </si>
  <si>
    <t>Schweighausen</t>
  </si>
  <si>
    <t>Seelbach</t>
  </si>
  <si>
    <t>Singhofen</t>
  </si>
  <si>
    <t>Weinähr</t>
  </si>
  <si>
    <t>Winden</t>
  </si>
  <si>
    <t>Zimmerschied</t>
  </si>
  <si>
    <t>Arzbach</t>
  </si>
  <si>
    <t>Allendorf</t>
  </si>
  <si>
    <t>Berghausen</t>
  </si>
  <si>
    <t>Berndroth</t>
  </si>
  <si>
    <t>Biebrich</t>
  </si>
  <si>
    <t>Bremberg</t>
  </si>
  <si>
    <t>Burgschwalbach</t>
  </si>
  <si>
    <t>Dörsdorf</t>
  </si>
  <si>
    <t>Ebertshausen</t>
  </si>
  <si>
    <t>Eisighofen</t>
  </si>
  <si>
    <t>Ergeshausen</t>
  </si>
  <si>
    <t>Flacht</t>
  </si>
  <si>
    <t>Gutenacker</t>
  </si>
  <si>
    <t>Hahnstätten</t>
  </si>
  <si>
    <t>Herold</t>
  </si>
  <si>
    <t>Kaltenholzhausen</t>
  </si>
  <si>
    <t>Katzenelnbogen, St.</t>
  </si>
  <si>
    <t>Klingelbach</t>
  </si>
  <si>
    <t>Kördorf</t>
  </si>
  <si>
    <t>Lohrheim</t>
  </si>
  <si>
    <t>Mittelfischbach</t>
  </si>
  <si>
    <t>Mudershausen</t>
  </si>
  <si>
    <t>Netzbach</t>
  </si>
  <si>
    <t>Niederneisen</t>
  </si>
  <si>
    <t>Niedertiefenbach</t>
  </si>
  <si>
    <t>Oberfischbach</t>
  </si>
  <si>
    <t>Oberneisen</t>
  </si>
  <si>
    <t>Reckenroth</t>
  </si>
  <si>
    <t>Rettert</t>
  </si>
  <si>
    <t>Schiesheim</t>
  </si>
  <si>
    <t>143</t>
  </si>
  <si>
    <t>Bad Marienberg (Ww)</t>
  </si>
  <si>
    <t>Bölsberg</t>
  </si>
  <si>
    <t>Dreisbach</t>
  </si>
  <si>
    <t>Fehl-Ritzhausen</t>
  </si>
  <si>
    <t>Großseifen</t>
  </si>
  <si>
    <t>Hahn bei Marienberg</t>
  </si>
  <si>
    <t>234</t>
  </si>
  <si>
    <t>Hardt</t>
  </si>
  <si>
    <t>243</t>
  </si>
  <si>
    <t>Hof</t>
  </si>
  <si>
    <t>248</t>
  </si>
  <si>
    <t>Kirburg</t>
  </si>
  <si>
    <t>253</t>
  </si>
  <si>
    <t>Langenbach b.Kirburg</t>
  </si>
  <si>
    <t>255</t>
  </si>
  <si>
    <t>Lautzenbrücken</t>
  </si>
  <si>
    <t>264</t>
  </si>
  <si>
    <t>Mörlen</t>
  </si>
  <si>
    <t>270</t>
  </si>
  <si>
    <t>Neunkhausen</t>
  </si>
  <si>
    <t>277</t>
  </si>
  <si>
    <t>Nisterau</t>
  </si>
  <si>
    <t>279</t>
  </si>
  <si>
    <t>Nistertal</t>
  </si>
  <si>
    <t>280</t>
  </si>
  <si>
    <t>Norken</t>
  </si>
  <si>
    <t>297</t>
  </si>
  <si>
    <t>Stockhausen-Illfurth</t>
  </si>
  <si>
    <t>300</t>
  </si>
  <si>
    <t>Unnau</t>
  </si>
  <si>
    <t>Alpenrod</t>
  </si>
  <si>
    <t>Astert</t>
  </si>
  <si>
    <t>Atzelgift</t>
  </si>
  <si>
    <t>Borod</t>
  </si>
  <si>
    <t>Dreifelden</t>
  </si>
  <si>
    <t>Gehlert</t>
  </si>
  <si>
    <t>Giesenhausen</t>
  </si>
  <si>
    <t>Hachenburg, Stadt</t>
  </si>
  <si>
    <t>235</t>
  </si>
  <si>
    <t>Hattert</t>
  </si>
  <si>
    <t>236</t>
  </si>
  <si>
    <t>Heimborn</t>
  </si>
  <si>
    <t>240</t>
  </si>
  <si>
    <t>Heuzert</t>
  </si>
  <si>
    <t>241</t>
  </si>
  <si>
    <t>Höchstenbach</t>
  </si>
  <si>
    <t>250</t>
  </si>
  <si>
    <t>Kroppach</t>
  </si>
  <si>
    <t>252</t>
  </si>
  <si>
    <t>Kundert</t>
  </si>
  <si>
    <t>257</t>
  </si>
  <si>
    <t>258</t>
  </si>
  <si>
    <t>Linden</t>
  </si>
  <si>
    <t>259</t>
  </si>
  <si>
    <t>Lochum</t>
  </si>
  <si>
    <t>260</t>
  </si>
  <si>
    <t>Luckenbach</t>
  </si>
  <si>
    <t>261</t>
  </si>
  <si>
    <t>Marzhausen</t>
  </si>
  <si>
    <t>262</t>
  </si>
  <si>
    <t>Merkelbach</t>
  </si>
  <si>
    <t>265</t>
  </si>
  <si>
    <t>Mörsbach</t>
  </si>
  <si>
    <t>267</t>
  </si>
  <si>
    <t>Mudenbach</t>
  </si>
  <si>
    <t>268</t>
  </si>
  <si>
    <t>Mündersbach</t>
  </si>
  <si>
    <t>269</t>
  </si>
  <si>
    <t>Müschenbach</t>
  </si>
  <si>
    <t>276</t>
  </si>
  <si>
    <t>Nister</t>
  </si>
  <si>
    <t>287</t>
  </si>
  <si>
    <t>294</t>
  </si>
  <si>
    <t>Steinebach a.d.Wied</t>
  </si>
  <si>
    <t>296</t>
  </si>
  <si>
    <t>Stein-Wingert</t>
  </si>
  <si>
    <t>299</t>
  </si>
  <si>
    <t>Streithausen</t>
  </si>
  <si>
    <t>301</t>
  </si>
  <si>
    <t>Wahlrod</t>
  </si>
  <si>
    <t>306</t>
  </si>
  <si>
    <t>Welkenbach</t>
  </si>
  <si>
    <t>310</t>
  </si>
  <si>
    <t>Wied</t>
  </si>
  <si>
    <t>313</t>
  </si>
  <si>
    <t>Winkelbach</t>
  </si>
  <si>
    <t>Hilgert</t>
  </si>
  <si>
    <t>Hillscheid</t>
  </si>
  <si>
    <t>Höhr-Grenzhausen,St.</t>
  </si>
  <si>
    <t>Kammerforst</t>
  </si>
  <si>
    <t>Boden</t>
  </si>
  <si>
    <t>Eitelborn</t>
  </si>
  <si>
    <t>Gackenbach</t>
  </si>
  <si>
    <t>Girod</t>
  </si>
  <si>
    <t>Görgeshausen</t>
  </si>
  <si>
    <t>Großholbach</t>
  </si>
  <si>
    <t>Heilberscheid</t>
  </si>
  <si>
    <t>Heiligenroth</t>
  </si>
  <si>
    <t>Holler</t>
  </si>
  <si>
    <t>Hübingen</t>
  </si>
  <si>
    <t>Kadenbach</t>
  </si>
  <si>
    <t>Montabaur, Stadt</t>
  </si>
  <si>
    <t>Nentershausen</t>
  </si>
  <si>
    <t>Neuhäusel</t>
  </si>
  <si>
    <t>Niederelbert</t>
  </si>
  <si>
    <t>Niedererbach</t>
  </si>
  <si>
    <t>Nomborn</t>
  </si>
  <si>
    <t>Oberelbert</t>
  </si>
  <si>
    <t>Ruppach-Goldhausen</t>
  </si>
  <si>
    <t>Simmern</t>
  </si>
  <si>
    <t>Stahlhofen</t>
  </si>
  <si>
    <t>Untershausen</t>
  </si>
  <si>
    <t>Welschneudorf</t>
  </si>
  <si>
    <t>Alsbach</t>
  </si>
  <si>
    <t>Breitenau</t>
  </si>
  <si>
    <t>Caan</t>
  </si>
  <si>
    <t>Deesen</t>
  </si>
  <si>
    <t>Hundsdorf</t>
  </si>
  <si>
    <t>Nauort</t>
  </si>
  <si>
    <t>Oberhaid</t>
  </si>
  <si>
    <t>Ransbach-Baumbach</t>
  </si>
  <si>
    <t>Sessenbach</t>
  </si>
  <si>
    <t>Wirscheid</t>
  </si>
  <si>
    <t>Wittgert</t>
  </si>
  <si>
    <t>Bretthausen</t>
  </si>
  <si>
    <t>Elsoff (Westerwald)</t>
  </si>
  <si>
    <t>237</t>
  </si>
  <si>
    <t>Hellenhahn-Schellen.</t>
  </si>
  <si>
    <t>244</t>
  </si>
  <si>
    <t>Homberg</t>
  </si>
  <si>
    <t>245</t>
  </si>
  <si>
    <t>Hüblingen</t>
  </si>
  <si>
    <t>246</t>
  </si>
  <si>
    <t>Irmtraut</t>
  </si>
  <si>
    <t>256</t>
  </si>
  <si>
    <t>Liebenscheid</t>
  </si>
  <si>
    <t>271</t>
  </si>
  <si>
    <t>Neunkirchen</t>
  </si>
  <si>
    <t>272</t>
  </si>
  <si>
    <t>Neustadt/Westerwald</t>
  </si>
  <si>
    <t>274</t>
  </si>
  <si>
    <t>Niederroßbach</t>
  </si>
  <si>
    <t>278</t>
  </si>
  <si>
    <t>Nister-Möhrendorf</t>
  </si>
  <si>
    <t>282</t>
  </si>
  <si>
    <t>Oberrod</t>
  </si>
  <si>
    <t>283</t>
  </si>
  <si>
    <t>Oberroßbach</t>
  </si>
  <si>
    <t>285</t>
  </si>
  <si>
    <t>Rehe</t>
  </si>
  <si>
    <t>286</t>
  </si>
  <si>
    <t>Rennerod, Stadt</t>
  </si>
  <si>
    <t>291</t>
  </si>
  <si>
    <t>Salzburg</t>
  </si>
  <si>
    <t>292</t>
  </si>
  <si>
    <t>Seck</t>
  </si>
  <si>
    <t>295</t>
  </si>
  <si>
    <t>Stein-Neukirch</t>
  </si>
  <si>
    <t>302</t>
  </si>
  <si>
    <t>Waigandshain</t>
  </si>
  <si>
    <t>303</t>
  </si>
  <si>
    <t>Waldmühlen</t>
  </si>
  <si>
    <t>309</t>
  </si>
  <si>
    <t>Westernohe</t>
  </si>
  <si>
    <t>311</t>
  </si>
  <si>
    <t>Willingen</t>
  </si>
  <si>
    <t>315</t>
  </si>
  <si>
    <t>Zehnhausen,Rennerod</t>
  </si>
  <si>
    <t>Ellenhausen</t>
  </si>
  <si>
    <t>Freilingen</t>
  </si>
  <si>
    <t>Freirachdorf</t>
  </si>
  <si>
    <t>Goddert</t>
  </si>
  <si>
    <t>Hartenfels</t>
  </si>
  <si>
    <t>Herschbach</t>
  </si>
  <si>
    <t>Krümmel</t>
  </si>
  <si>
    <t>Marienrachdorf</t>
  </si>
  <si>
    <t>Maroth</t>
  </si>
  <si>
    <t>Maxsain</t>
  </si>
  <si>
    <t>Nordhofen</t>
  </si>
  <si>
    <t>Quirnbach</t>
  </si>
  <si>
    <t>Rückeroth</t>
  </si>
  <si>
    <t>Schenkelberg</t>
  </si>
  <si>
    <t>Selters (Ww), Stadt</t>
  </si>
  <si>
    <t>Sessenhausen</t>
  </si>
  <si>
    <t>Steinen</t>
  </si>
  <si>
    <t>Vielbach</t>
  </si>
  <si>
    <t>Wölferlingen</t>
  </si>
  <si>
    <t>Ewighausen</t>
  </si>
  <si>
    <t>305</t>
  </si>
  <si>
    <t>Weidenhahn</t>
  </si>
  <si>
    <t>Dreikirchen</t>
  </si>
  <si>
    <t>Hundsangen</t>
  </si>
  <si>
    <t>Obererbach</t>
  </si>
  <si>
    <t>Steinefrenz</t>
  </si>
  <si>
    <t>Weroth</t>
  </si>
  <si>
    <t>Arnshöfen</t>
  </si>
  <si>
    <t>Berod bei Wallmerod</t>
  </si>
  <si>
    <t>Bilkheim</t>
  </si>
  <si>
    <t>Ettinghausen</t>
  </si>
  <si>
    <t>232</t>
  </si>
  <si>
    <t>Hahn am See</t>
  </si>
  <si>
    <t>239</t>
  </si>
  <si>
    <t>Herschbach (Oww)</t>
  </si>
  <si>
    <t>251</t>
  </si>
  <si>
    <t>Kuhnhöfen</t>
  </si>
  <si>
    <t>263</t>
  </si>
  <si>
    <t>Meudt</t>
  </si>
  <si>
    <t>266</t>
  </si>
  <si>
    <t>Molsberg</t>
  </si>
  <si>
    <t>273</t>
  </si>
  <si>
    <t>Niederahr</t>
  </si>
  <si>
    <t>281</t>
  </si>
  <si>
    <t>Oberahr</t>
  </si>
  <si>
    <t>290</t>
  </si>
  <si>
    <t>Salz</t>
  </si>
  <si>
    <t>304</t>
  </si>
  <si>
    <t>Wallmerod</t>
  </si>
  <si>
    <t>316</t>
  </si>
  <si>
    <t>Zehnhausen,Wallmerod</t>
  </si>
  <si>
    <t>Elbingen</t>
  </si>
  <si>
    <t>Mähren</t>
  </si>
  <si>
    <t>200</t>
  </si>
  <si>
    <t>Ailertchen</t>
  </si>
  <si>
    <t>Bellingen</t>
  </si>
  <si>
    <t>Berzhahn</t>
  </si>
  <si>
    <t>213</t>
  </si>
  <si>
    <t>Brandscheid</t>
  </si>
  <si>
    <t>Enspel</t>
  </si>
  <si>
    <t>Girkenroth</t>
  </si>
  <si>
    <t>Guckheim</t>
  </si>
  <si>
    <t>Härtlingen</t>
  </si>
  <si>
    <t>233</t>
  </si>
  <si>
    <t>Halbs</t>
  </si>
  <si>
    <t>238</t>
  </si>
  <si>
    <t>Hergenroth</t>
  </si>
  <si>
    <t>242</t>
  </si>
  <si>
    <t>Höhn</t>
  </si>
  <si>
    <t>247</t>
  </si>
  <si>
    <t>Kaden</t>
  </si>
  <si>
    <t>249</t>
  </si>
  <si>
    <t>Kölbingen</t>
  </si>
  <si>
    <t>254</t>
  </si>
  <si>
    <t>Langenhahn</t>
  </si>
  <si>
    <t>284</t>
  </si>
  <si>
    <t>Pottum</t>
  </si>
  <si>
    <t>288</t>
  </si>
  <si>
    <t>Rotenhain</t>
  </si>
  <si>
    <t>289</t>
  </si>
  <si>
    <t>Rothenbach</t>
  </si>
  <si>
    <t>293</t>
  </si>
  <si>
    <t>Stahlhofen,Wiesensee</t>
  </si>
  <si>
    <t>298</t>
  </si>
  <si>
    <t>Stockum-Püschen</t>
  </si>
  <si>
    <t>307</t>
  </si>
  <si>
    <t>Weltersburg</t>
  </si>
  <si>
    <t>308</t>
  </si>
  <si>
    <t>Westerburg, Stadt</t>
  </si>
  <si>
    <t>312</t>
  </si>
  <si>
    <t>Willmenrod</t>
  </si>
  <si>
    <t>314</t>
  </si>
  <si>
    <t>Winnen</t>
  </si>
  <si>
    <t>Bannberscheid</t>
  </si>
  <si>
    <t>Dernbach(Westerwald)</t>
  </si>
  <si>
    <t>Ebernhahn</t>
  </si>
  <si>
    <t>Helferskirchen</t>
  </si>
  <si>
    <t>Leuterod</t>
  </si>
  <si>
    <t>Mogendorf</t>
  </si>
  <si>
    <t>Moschheim</t>
  </si>
  <si>
    <t>Ötzingen</t>
  </si>
  <si>
    <t>Siershahn</t>
  </si>
  <si>
    <t>Staudt</t>
  </si>
  <si>
    <t>Wirges, Stadt</t>
  </si>
  <si>
    <t>275</t>
  </si>
  <si>
    <t>Niedersayn</t>
  </si>
  <si>
    <t>Trier, kfr. St.</t>
  </si>
  <si>
    <t>Wittlich, Stadt</t>
  </si>
  <si>
    <t>Morbach</t>
  </si>
  <si>
    <t>Bernkastel-Kues, St.</t>
  </si>
  <si>
    <t>Brauneberg</t>
  </si>
  <si>
    <t>Erden</t>
  </si>
  <si>
    <t>Gornhausen</t>
  </si>
  <si>
    <t>Graach an der Mosel</t>
  </si>
  <si>
    <t>Hochscheid</t>
  </si>
  <si>
    <t>Kesten</t>
  </si>
  <si>
    <t>Kleinich</t>
  </si>
  <si>
    <t>Kommen</t>
  </si>
  <si>
    <t>Lieser</t>
  </si>
  <si>
    <t>Lösnich</t>
  </si>
  <si>
    <t>Longkamp</t>
  </si>
  <si>
    <t>Maring-Noviand</t>
  </si>
  <si>
    <t>Minheim</t>
  </si>
  <si>
    <t>Monzelfeld</t>
  </si>
  <si>
    <t>Mülheim a.d.Mosel</t>
  </si>
  <si>
    <t>Neumagen-Dhron</t>
  </si>
  <si>
    <t>Piesport</t>
  </si>
  <si>
    <t>Ürzig</t>
  </si>
  <si>
    <t>Veldenz</t>
  </si>
  <si>
    <t>Wintrich</t>
  </si>
  <si>
    <t>Zeltingen-Rachtig</t>
  </si>
  <si>
    <t>Berglicht</t>
  </si>
  <si>
    <t>Burtscheid</t>
  </si>
  <si>
    <t>Deuselbach</t>
  </si>
  <si>
    <t>Dhronecken</t>
  </si>
  <si>
    <t>Etgert</t>
  </si>
  <si>
    <t>Gielert</t>
  </si>
  <si>
    <t>Gräfendhron</t>
  </si>
  <si>
    <t>Hilscheid</t>
  </si>
  <si>
    <t>Horath</t>
  </si>
  <si>
    <t>Immert</t>
  </si>
  <si>
    <t>Lückenburg</t>
  </si>
  <si>
    <t>Malborn</t>
  </si>
  <si>
    <t>Merschbach</t>
  </si>
  <si>
    <t>Rorodt</t>
  </si>
  <si>
    <t>Schönberg</t>
  </si>
  <si>
    <t>Talling</t>
  </si>
  <si>
    <t>Thalfang</t>
  </si>
  <si>
    <t>Breit</t>
  </si>
  <si>
    <t>Büdlich</t>
  </si>
  <si>
    <t>Heidenburg</t>
  </si>
  <si>
    <t>Altrich</t>
  </si>
  <si>
    <t>Arenrath</t>
  </si>
  <si>
    <t>Bergweiler</t>
  </si>
  <si>
    <t>Bettenfeld</t>
  </si>
  <si>
    <t>Binsfeld</t>
  </si>
  <si>
    <t>Bruch</t>
  </si>
  <si>
    <t>Dierfeld</t>
  </si>
  <si>
    <t>Dierscheid</t>
  </si>
  <si>
    <t>Dodenburg</t>
  </si>
  <si>
    <t>Dreis</t>
  </si>
  <si>
    <t>Eckfeld</t>
  </si>
  <si>
    <t>Eisenschmitt</t>
  </si>
  <si>
    <t>Esch</t>
  </si>
  <si>
    <t>Gipperath</t>
  </si>
  <si>
    <t>Gladbach</t>
  </si>
  <si>
    <t>Greimerath</t>
  </si>
  <si>
    <t>Großlittgen</t>
  </si>
  <si>
    <t>Hasborn</t>
  </si>
  <si>
    <t>Heckenmünster</t>
  </si>
  <si>
    <t>Heidweiler</t>
  </si>
  <si>
    <t>Hetzerath</t>
  </si>
  <si>
    <t>Hupperath</t>
  </si>
  <si>
    <t>Karl</t>
  </si>
  <si>
    <t>Klausen</t>
  </si>
  <si>
    <t>Laufeld</t>
  </si>
  <si>
    <t>Manderscheid, Stadt</t>
  </si>
  <si>
    <t>Meerfeld</t>
  </si>
  <si>
    <t>Minderlittgen</t>
  </si>
  <si>
    <t>Musweiler</t>
  </si>
  <si>
    <t>Niederöfflingen</t>
  </si>
  <si>
    <t>Niederscheidweiler</t>
  </si>
  <si>
    <t>Oberöfflingen</t>
  </si>
  <si>
    <t>Oberscheidweiler</t>
  </si>
  <si>
    <t>Osann-Monzel</t>
  </si>
  <si>
    <t>Pantenburg</t>
  </si>
  <si>
    <t>Platten</t>
  </si>
  <si>
    <t>Plein</t>
  </si>
  <si>
    <t>Rivenich</t>
  </si>
  <si>
    <t>Salmtal</t>
  </si>
  <si>
    <t>Schladt</t>
  </si>
  <si>
    <t>Schwarzenborn</t>
  </si>
  <si>
    <t>Sehlem</t>
  </si>
  <si>
    <t>Wallscheid</t>
  </si>
  <si>
    <t>Landscheid</t>
  </si>
  <si>
    <t>Niersbach</t>
  </si>
  <si>
    <t>Bausendorf</t>
  </si>
  <si>
    <t>Bengel</t>
  </si>
  <si>
    <t>Burg (Mosel)</t>
  </si>
  <si>
    <t>Diefenbach</t>
  </si>
  <si>
    <t>Enkirch</t>
  </si>
  <si>
    <t>Flußbach</t>
  </si>
  <si>
    <t>Hontheim</t>
  </si>
  <si>
    <t>Kinderbeuern</t>
  </si>
  <si>
    <t>Kinheim</t>
  </si>
  <si>
    <t>Kröv</t>
  </si>
  <si>
    <t>Reil</t>
  </si>
  <si>
    <t>Starkenburg</t>
  </si>
  <si>
    <t>Traben-Trarbach, St.</t>
  </si>
  <si>
    <t>Willwerscheid</t>
  </si>
  <si>
    <t>Lötzbeuren</t>
  </si>
  <si>
    <t>Irmenach</t>
  </si>
  <si>
    <t>Bitburg, Stadt</t>
  </si>
  <si>
    <t>Arzfeld</t>
  </si>
  <si>
    <t>Dackscheid</t>
  </si>
  <si>
    <t>Dahnen</t>
  </si>
  <si>
    <t>Daleiden</t>
  </si>
  <si>
    <t>Dasburg</t>
  </si>
  <si>
    <t>Eilscheid</t>
  </si>
  <si>
    <t>Eschfeld</t>
  </si>
  <si>
    <t>Euscheid</t>
  </si>
  <si>
    <t>Großkampenberg</t>
  </si>
  <si>
    <t>Hargarten</t>
  </si>
  <si>
    <t>Harspelt</t>
  </si>
  <si>
    <t>Herzfeld</t>
  </si>
  <si>
    <t>Irrhausen</t>
  </si>
  <si>
    <t>Jucken</t>
  </si>
  <si>
    <t>Kesfeld</t>
  </si>
  <si>
    <t>Kickeshausen</t>
  </si>
  <si>
    <t>Kinzenburg</t>
  </si>
  <si>
    <t>Krautscheid</t>
  </si>
  <si>
    <t>Lambertsberg</t>
  </si>
  <si>
    <t>Lascheid</t>
  </si>
  <si>
    <t>Lauperath</t>
  </si>
  <si>
    <t>Leidenborn</t>
  </si>
  <si>
    <t>Lichtenborn</t>
  </si>
  <si>
    <t>Lierfeld</t>
  </si>
  <si>
    <t>Lünebach</t>
  </si>
  <si>
    <t>Lützkampen</t>
  </si>
  <si>
    <t>Manderscheid</t>
  </si>
  <si>
    <t>Mauel</t>
  </si>
  <si>
    <t>Merlscheid</t>
  </si>
  <si>
    <t>Niederpierscheid</t>
  </si>
  <si>
    <t>Oberpierscheid</t>
  </si>
  <si>
    <t>Olmscheid</t>
  </si>
  <si>
    <t>Pintesfeld</t>
  </si>
  <si>
    <t>Plütscheid</t>
  </si>
  <si>
    <t>Preischeid</t>
  </si>
  <si>
    <t>Reiff</t>
  </si>
  <si>
    <t>Reipeldingen</t>
  </si>
  <si>
    <t>Roscheid</t>
  </si>
  <si>
    <t>Sengerich</t>
  </si>
  <si>
    <t>Sevenig (Our)</t>
  </si>
  <si>
    <t>Strickscheid</t>
  </si>
  <si>
    <t>322</t>
  </si>
  <si>
    <t>Waxweiler</t>
  </si>
  <si>
    <t>333</t>
  </si>
  <si>
    <t>Üttfeld</t>
  </si>
  <si>
    <t>Affler</t>
  </si>
  <si>
    <t>Altscheid</t>
  </si>
  <si>
    <t>Ammeldingen an d.Our</t>
  </si>
  <si>
    <t>Ammeldingen,Neuerb.</t>
  </si>
  <si>
    <t>Berkoth</t>
  </si>
  <si>
    <t>Berscheid</t>
  </si>
  <si>
    <t>Biesdorf</t>
  </si>
  <si>
    <t>Bollendorf</t>
  </si>
  <si>
    <t>Burg</t>
  </si>
  <si>
    <t>Dauwelshausen</t>
  </si>
  <si>
    <t>Echternacherbrück</t>
  </si>
  <si>
    <t>Emmelbaum</t>
  </si>
  <si>
    <t>Ernzen</t>
  </si>
  <si>
    <t>Ferschweiler</t>
  </si>
  <si>
    <t>Fischbach-Oberraden</t>
  </si>
  <si>
    <t>Geichlingen</t>
  </si>
  <si>
    <t>Gemünd</t>
  </si>
  <si>
    <t>Gentingen</t>
  </si>
  <si>
    <t>Heilbach</t>
  </si>
  <si>
    <t>Herbstmühle</t>
  </si>
  <si>
    <t>Holsthum</t>
  </si>
  <si>
    <t>Hommerdingen</t>
  </si>
  <si>
    <t>Hütten</t>
  </si>
  <si>
    <t>Hüttingen bei Lahr</t>
  </si>
  <si>
    <t>Irrel</t>
  </si>
  <si>
    <t>Karlshausen</t>
  </si>
  <si>
    <t>Kaschenbach</t>
  </si>
  <si>
    <t>Keppeshausen</t>
  </si>
  <si>
    <t>Körperich</t>
  </si>
  <si>
    <t>Koxhausen</t>
  </si>
  <si>
    <t>Kruchten</t>
  </si>
  <si>
    <t>Menningen</t>
  </si>
  <si>
    <t>Mettendorf</t>
  </si>
  <si>
    <t>Minden</t>
  </si>
  <si>
    <t>Muxerath</t>
  </si>
  <si>
    <t>Nasingen</t>
  </si>
  <si>
    <t>Neuerburg, Stadt</t>
  </si>
  <si>
    <t>Niedergeckler</t>
  </si>
  <si>
    <t>Niederraden</t>
  </si>
  <si>
    <t>Niederweis</t>
  </si>
  <si>
    <t>Niehl</t>
  </si>
  <si>
    <t>Nusbaum</t>
  </si>
  <si>
    <t>Obergeckler</t>
  </si>
  <si>
    <t>Utscheid</t>
  </si>
  <si>
    <t>Peffingen</t>
  </si>
  <si>
    <t>Plascheid</t>
  </si>
  <si>
    <t>Prümzurlay</t>
  </si>
  <si>
    <t>Rodershausen</t>
  </si>
  <si>
    <t>Roth an der Our</t>
  </si>
  <si>
    <t>Schankweiler</t>
  </si>
  <si>
    <t>Scheitenkorb</t>
  </si>
  <si>
    <t>Scheuern</t>
  </si>
  <si>
    <t>Sevenig b.Neuerburg</t>
  </si>
  <si>
    <t>Sinspelt</t>
  </si>
  <si>
    <t>Übereisenbach</t>
  </si>
  <si>
    <t>Uppershausen</t>
  </si>
  <si>
    <t>Waldhof-Falkenstein</t>
  </si>
  <si>
    <t>Wallendorf</t>
  </si>
  <si>
    <t>Weidingen</t>
  </si>
  <si>
    <t>Zweifelscheid</t>
  </si>
  <si>
    <t>Eisenach</t>
  </si>
  <si>
    <t>Gilzem</t>
  </si>
  <si>
    <t>Auw bei Prüm</t>
  </si>
  <si>
    <t>Bleialf</t>
  </si>
  <si>
    <t>Buchet</t>
  </si>
  <si>
    <t>Büdesheim</t>
  </si>
  <si>
    <t>Dingdorf</t>
  </si>
  <si>
    <t>Feuerscheid</t>
  </si>
  <si>
    <t>Fleringen</t>
  </si>
  <si>
    <t>Giesdorf</t>
  </si>
  <si>
    <t>Gondenbrett</t>
  </si>
  <si>
    <t>Großlangenfeld</t>
  </si>
  <si>
    <t>Habscheid</t>
  </si>
  <si>
    <t>Heckhuscheid</t>
  </si>
  <si>
    <t>Heisdorf</t>
  </si>
  <si>
    <t>Kleinlangenfeld</t>
  </si>
  <si>
    <t>Lasel</t>
  </si>
  <si>
    <t>Masthorn</t>
  </si>
  <si>
    <t>Matzerath</t>
  </si>
  <si>
    <t>Mützenich</t>
  </si>
  <si>
    <t>Neuendorf</t>
  </si>
  <si>
    <t>Niederlauch</t>
  </si>
  <si>
    <t>Nimshuscheid</t>
  </si>
  <si>
    <t>Nimsreuland</t>
  </si>
  <si>
    <t>Oberlascheid</t>
  </si>
  <si>
    <t>Oberlauch</t>
  </si>
  <si>
    <t>Olzheim</t>
  </si>
  <si>
    <t>Orlenbach</t>
  </si>
  <si>
    <t>Pittenbach</t>
  </si>
  <si>
    <t>Pronsfeld</t>
  </si>
  <si>
    <t>Prüm, Stadt</t>
  </si>
  <si>
    <t>Rommersheim</t>
  </si>
  <si>
    <t>Roth bei Prüm</t>
  </si>
  <si>
    <t>Schönecken</t>
  </si>
  <si>
    <t>Schwirzheim</t>
  </si>
  <si>
    <t>Seiwerath</t>
  </si>
  <si>
    <t>Sellerich</t>
  </si>
  <si>
    <t>318</t>
  </si>
  <si>
    <t>Wallersheim</t>
  </si>
  <si>
    <t>320</t>
  </si>
  <si>
    <t>Watzerath</t>
  </si>
  <si>
    <t>321</t>
  </si>
  <si>
    <t>Wawern</t>
  </si>
  <si>
    <t>327</t>
  </si>
  <si>
    <t>Winringen</t>
  </si>
  <si>
    <t>328</t>
  </si>
  <si>
    <t>Winterscheid</t>
  </si>
  <si>
    <t>329</t>
  </si>
  <si>
    <t>Winterspelt</t>
  </si>
  <si>
    <t>332</t>
  </si>
  <si>
    <t>Hersdorf</t>
  </si>
  <si>
    <t>Auw an der Kyll</t>
  </si>
  <si>
    <t>Beilingen</t>
  </si>
  <si>
    <t>Herforst</t>
  </si>
  <si>
    <t>Hosten</t>
  </si>
  <si>
    <t>Philippsheim</t>
  </si>
  <si>
    <t>Preist</t>
  </si>
  <si>
    <t>Speicher, Stadt</t>
  </si>
  <si>
    <t>Orenhofen</t>
  </si>
  <si>
    <t>Spangdahlem</t>
  </si>
  <si>
    <t>Badem</t>
  </si>
  <si>
    <t>Baustert</t>
  </si>
  <si>
    <t>Bettingen</t>
  </si>
  <si>
    <t>Bickendorf</t>
  </si>
  <si>
    <t>Biersdorf am See</t>
  </si>
  <si>
    <t>Birtlingen</t>
  </si>
  <si>
    <t>Brecht</t>
  </si>
  <si>
    <t>Dahlem</t>
  </si>
  <si>
    <t>Dockendorf</t>
  </si>
  <si>
    <t>Dudeldorf</t>
  </si>
  <si>
    <t>Echtershausen</t>
  </si>
  <si>
    <t>Ehlenz</t>
  </si>
  <si>
    <t>Enzen</t>
  </si>
  <si>
    <t>Eßlingen</t>
  </si>
  <si>
    <t>Etteldorf</t>
  </si>
  <si>
    <t>Feilsdorf</t>
  </si>
  <si>
    <t>Fließem</t>
  </si>
  <si>
    <t>Gindorf</t>
  </si>
  <si>
    <t>Gondorf</t>
  </si>
  <si>
    <t>Halsdorf</t>
  </si>
  <si>
    <t>Hamm</t>
  </si>
  <si>
    <t>Heilenbach</t>
  </si>
  <si>
    <t>Hütterscheid</t>
  </si>
  <si>
    <t>Hüttingen an d.Kyll</t>
  </si>
  <si>
    <t>Idenheim</t>
  </si>
  <si>
    <t>Idesheim</t>
  </si>
  <si>
    <t>Ingendorf</t>
  </si>
  <si>
    <t>Kyllburg, Stadt</t>
  </si>
  <si>
    <t>Kyllburgweiler</t>
  </si>
  <si>
    <t>Ließem</t>
  </si>
  <si>
    <t>Malbergweich</t>
  </si>
  <si>
    <t>Meckel</t>
  </si>
  <si>
    <t>Messerich</t>
  </si>
  <si>
    <t>Metterich</t>
  </si>
  <si>
    <t>Mülbach</t>
  </si>
  <si>
    <t>Nattenheim</t>
  </si>
  <si>
    <t>Neidenbach</t>
  </si>
  <si>
    <t>Niederstedem</t>
  </si>
  <si>
    <t>Oberstedem</t>
  </si>
  <si>
    <t>Oberweiler</t>
  </si>
  <si>
    <t>Oberweis</t>
  </si>
  <si>
    <t>Olsdorf</t>
  </si>
  <si>
    <t>Orsfeld</t>
  </si>
  <si>
    <t>Pickließem</t>
  </si>
  <si>
    <t>Rittersdorf</t>
  </si>
  <si>
    <t>Röhl</t>
  </si>
  <si>
    <t>Sankt Thomas</t>
  </si>
  <si>
    <t>Scharfbillig</t>
  </si>
  <si>
    <t>Schleid</t>
  </si>
  <si>
    <t>Seffern</t>
  </si>
  <si>
    <t>Sefferweich</t>
  </si>
  <si>
    <t>Stockem</t>
  </si>
  <si>
    <t>Sülm</t>
  </si>
  <si>
    <t>Trimport</t>
  </si>
  <si>
    <t>Usch</t>
  </si>
  <si>
    <t>Wettlingen</t>
  </si>
  <si>
    <t>Wiersdorf</t>
  </si>
  <si>
    <t>Wilsecker</t>
  </si>
  <si>
    <t>Wolsfeld</t>
  </si>
  <si>
    <t>Balesfeld</t>
  </si>
  <si>
    <t>Burbach</t>
  </si>
  <si>
    <t>Gransdorf</t>
  </si>
  <si>
    <t>Neuheilenbach</t>
  </si>
  <si>
    <t>Oberkail</t>
  </si>
  <si>
    <t>Seinsfeld</t>
  </si>
  <si>
    <t>Steinborn</t>
  </si>
  <si>
    <t>331</t>
  </si>
  <si>
    <t>Zendscheid</t>
  </si>
  <si>
    <t>Wißmannsdorf</t>
  </si>
  <si>
    <t>Brimingen</t>
  </si>
  <si>
    <t>Betteldorf</t>
  </si>
  <si>
    <t>Bleckhausen</t>
  </si>
  <si>
    <t>Brockscheid</t>
  </si>
  <si>
    <t>Darscheid</t>
  </si>
  <si>
    <t>Demerath</t>
  </si>
  <si>
    <t>Deudesfeld</t>
  </si>
  <si>
    <t>Dockweiler</t>
  </si>
  <si>
    <t>Dreis-Brück</t>
  </si>
  <si>
    <t>Ellscheid</t>
  </si>
  <si>
    <t>Gefell</t>
  </si>
  <si>
    <t>Gillenfeld</t>
  </si>
  <si>
    <t>Hinterweiler</t>
  </si>
  <si>
    <t>Hörscheid</t>
  </si>
  <si>
    <t>Immerath</t>
  </si>
  <si>
    <t>Kirchweiler</t>
  </si>
  <si>
    <t>Kradenbach</t>
  </si>
  <si>
    <t>Meisburg</t>
  </si>
  <si>
    <t>Mückeln</t>
  </si>
  <si>
    <t>Nerdlen</t>
  </si>
  <si>
    <t>Niederstadtfeld</t>
  </si>
  <si>
    <t>Oberstadtfeld</t>
  </si>
  <si>
    <t>Sarmersbach</t>
  </si>
  <si>
    <t>Saxler</t>
  </si>
  <si>
    <t>Schalkenmehren</t>
  </si>
  <si>
    <t>Schönbach</t>
  </si>
  <si>
    <t>Schutz</t>
  </si>
  <si>
    <t>Steineberg</t>
  </si>
  <si>
    <t>Steiningen</t>
  </si>
  <si>
    <t>Strohn</t>
  </si>
  <si>
    <t>Strotzbüsch</t>
  </si>
  <si>
    <t>Udler</t>
  </si>
  <si>
    <t>Üdersdorf</t>
  </si>
  <si>
    <t>Utzerath</t>
  </si>
  <si>
    <t>Wallenborn</t>
  </si>
  <si>
    <t>Winkel (Eifel)</t>
  </si>
  <si>
    <t>Daun, Stadt</t>
  </si>
  <si>
    <t>Beinhausen</t>
  </si>
  <si>
    <t>Boxberg</t>
  </si>
  <si>
    <t>Hörschhausen</t>
  </si>
  <si>
    <t>Katzwinkel</t>
  </si>
  <si>
    <t>Neichen</t>
  </si>
  <si>
    <t>Arbach</t>
  </si>
  <si>
    <t>Bereborn</t>
  </si>
  <si>
    <t>Berenbach</t>
  </si>
  <si>
    <t>Bodenbach</t>
  </si>
  <si>
    <t>Bongard</t>
  </si>
  <si>
    <t>Borler</t>
  </si>
  <si>
    <t>Brücktal</t>
  </si>
  <si>
    <t>Drees</t>
  </si>
  <si>
    <t>Gelenberg</t>
  </si>
  <si>
    <t>Gunderath</t>
  </si>
  <si>
    <t>Höchstberg</t>
  </si>
  <si>
    <t>Horperath</t>
  </si>
  <si>
    <t>Kaperich</t>
  </si>
  <si>
    <t>Kelberg</t>
  </si>
  <si>
    <t>Kirsbach</t>
  </si>
  <si>
    <t>Kötterichen</t>
  </si>
  <si>
    <t>Kolverath</t>
  </si>
  <si>
    <t>Lirstal</t>
  </si>
  <si>
    <t>Mannebach</t>
  </si>
  <si>
    <t>Mosbruch</t>
  </si>
  <si>
    <t>Nitz</t>
  </si>
  <si>
    <t>Oberelz</t>
  </si>
  <si>
    <t>Reimerath</t>
  </si>
  <si>
    <t>Retterath</t>
  </si>
  <si>
    <t>Sassen</t>
  </si>
  <si>
    <t>Uersfeld</t>
  </si>
  <si>
    <t>Ueß</t>
  </si>
  <si>
    <t>Welcherath</t>
  </si>
  <si>
    <t>Basberg</t>
  </si>
  <si>
    <t>Berlingen</t>
  </si>
  <si>
    <t>Berndorf</t>
  </si>
  <si>
    <t>Birgel</t>
  </si>
  <si>
    <t>Dohm-Lammersdorf</t>
  </si>
  <si>
    <t>Feusdorf</t>
  </si>
  <si>
    <t>Gerolstein, Stadt</t>
  </si>
  <si>
    <t>Hillesheim, Stadt</t>
  </si>
  <si>
    <t>Hohenfels-Essingen</t>
  </si>
  <si>
    <t>Jünkerath</t>
  </si>
  <si>
    <t>Kalenborn-Scheuern</t>
  </si>
  <si>
    <t>Kerpen (Eifel)</t>
  </si>
  <si>
    <t>Lissendorf</t>
  </si>
  <si>
    <t>Neroth</t>
  </si>
  <si>
    <t>Oberbettingen</t>
  </si>
  <si>
    <t>Oberehe-Stroheich</t>
  </si>
  <si>
    <t>Pelm</t>
  </si>
  <si>
    <t>Rockeskyll</t>
  </si>
  <si>
    <t>Salm</t>
  </si>
  <si>
    <t>Üxheim</t>
  </si>
  <si>
    <t>Walsdorf</t>
  </si>
  <si>
    <t>Wiesbaum</t>
  </si>
  <si>
    <t>Birresborn</t>
  </si>
  <si>
    <t>Densborn</t>
  </si>
  <si>
    <t>Duppach</t>
  </si>
  <si>
    <t>Hallschlag</t>
  </si>
  <si>
    <t>Kerschenbach</t>
  </si>
  <si>
    <t>Kopp</t>
  </si>
  <si>
    <t>Mürlenbach</t>
  </si>
  <si>
    <t>Nohn</t>
  </si>
  <si>
    <t>Ormont</t>
  </si>
  <si>
    <t>Reuth</t>
  </si>
  <si>
    <t>Scheid</t>
  </si>
  <si>
    <t>Schüller</t>
  </si>
  <si>
    <t>Stadtkyll</t>
  </si>
  <si>
    <t>Steffeln</t>
  </si>
  <si>
    <t>Bescheid</t>
  </si>
  <si>
    <t>Beuren (Hochwald)</t>
  </si>
  <si>
    <t>Damflos</t>
  </si>
  <si>
    <t>Geisfeld</t>
  </si>
  <si>
    <t>Grimburg</t>
  </si>
  <si>
    <t>Gusenburg</t>
  </si>
  <si>
    <t>Hermeskeil, Stadt</t>
  </si>
  <si>
    <t>Hinzert-Pölert</t>
  </si>
  <si>
    <t>Naurath (Wald)</t>
  </si>
  <si>
    <t>Neuhütten</t>
  </si>
  <si>
    <t>Rascheid</t>
  </si>
  <si>
    <t>Reinsfeld</t>
  </si>
  <si>
    <t>Züsch</t>
  </si>
  <si>
    <t>Kanzem</t>
  </si>
  <si>
    <t>Konz, Stadt</t>
  </si>
  <si>
    <t>Nittel</t>
  </si>
  <si>
    <t>Oberbillig</t>
  </si>
  <si>
    <t>Onsdorf</t>
  </si>
  <si>
    <t>Pellingen</t>
  </si>
  <si>
    <t>Tawern</t>
  </si>
  <si>
    <t>Temmels</t>
  </si>
  <si>
    <t>Wasserliesch</t>
  </si>
  <si>
    <t>Wellen</t>
  </si>
  <si>
    <t>Wiltingen</t>
  </si>
  <si>
    <t>Bonerath</t>
  </si>
  <si>
    <t>Farschweiler</t>
  </si>
  <si>
    <t>Gusterath</t>
  </si>
  <si>
    <t>Gutweiler</t>
  </si>
  <si>
    <t>Herl</t>
  </si>
  <si>
    <t>Hinzenburg</t>
  </si>
  <si>
    <t>Holzerath</t>
  </si>
  <si>
    <t>Kasel</t>
  </si>
  <si>
    <t>Korlingen</t>
  </si>
  <si>
    <t>Lorscheid</t>
  </si>
  <si>
    <t>Mertesdorf</t>
  </si>
  <si>
    <t>Morscheid</t>
  </si>
  <si>
    <t>Ollmuth</t>
  </si>
  <si>
    <t>Osburg</t>
  </si>
  <si>
    <t>Pluwig</t>
  </si>
  <si>
    <t>Riveris</t>
  </si>
  <si>
    <t>Schöndorf</t>
  </si>
  <si>
    <t>Sommerau</t>
  </si>
  <si>
    <t>Thomm</t>
  </si>
  <si>
    <t>Waldrach</t>
  </si>
  <si>
    <t>Bekond</t>
  </si>
  <si>
    <t>Detzem</t>
  </si>
  <si>
    <t>Ensch</t>
  </si>
  <si>
    <t>Fell</t>
  </si>
  <si>
    <t>Föhren</t>
  </si>
  <si>
    <t>Kenn</t>
  </si>
  <si>
    <t>Klüsserath</t>
  </si>
  <si>
    <t>Köwerich</t>
  </si>
  <si>
    <t>Leiwen</t>
  </si>
  <si>
    <t>Longen</t>
  </si>
  <si>
    <t>Longuich</t>
  </si>
  <si>
    <t>Mehring</t>
  </si>
  <si>
    <t>Naurath (Eifel)</t>
  </si>
  <si>
    <t>Pölich</t>
  </si>
  <si>
    <t>Riol</t>
  </si>
  <si>
    <t>Schleich</t>
  </si>
  <si>
    <t>Schweich, Stadt</t>
  </si>
  <si>
    <t>Thörnich</t>
  </si>
  <si>
    <t>Trittenheim</t>
  </si>
  <si>
    <t>Aach</t>
  </si>
  <si>
    <t>Franzenheim</t>
  </si>
  <si>
    <t>Hockweiler</t>
  </si>
  <si>
    <t>Igel</t>
  </si>
  <si>
    <t>Kordel</t>
  </si>
  <si>
    <t>Langsur</t>
  </si>
  <si>
    <t>Newel</t>
  </si>
  <si>
    <t>Ralingen</t>
  </si>
  <si>
    <t>Trierweiler</t>
  </si>
  <si>
    <t>Zemmer</t>
  </si>
  <si>
    <t>Welschbillig</t>
  </si>
  <si>
    <t>Ayl</t>
  </si>
  <si>
    <t>Baldringen</t>
  </si>
  <si>
    <t>Fisch</t>
  </si>
  <si>
    <t>Freudenburg</t>
  </si>
  <si>
    <t>Heddert</t>
  </si>
  <si>
    <t>Hentern</t>
  </si>
  <si>
    <t>Irsch</t>
  </si>
  <si>
    <t>Kastel-Staadt</t>
  </si>
  <si>
    <t>Kell am See</t>
  </si>
  <si>
    <t>Kirf</t>
  </si>
  <si>
    <t>Lampaden</t>
  </si>
  <si>
    <t>Mandern</t>
  </si>
  <si>
    <t>Ockfen</t>
  </si>
  <si>
    <t>Palzem</t>
  </si>
  <si>
    <t>Paschel</t>
  </si>
  <si>
    <t>Saarburg, Stadt</t>
  </si>
  <si>
    <t>Schillingen</t>
  </si>
  <si>
    <t>Schoden</t>
  </si>
  <si>
    <t>Schömerich</t>
  </si>
  <si>
    <t>Serrig</t>
  </si>
  <si>
    <t>Taben-Rodt</t>
  </si>
  <si>
    <t>Trassem</t>
  </si>
  <si>
    <t>Vierherrenborn</t>
  </si>
  <si>
    <t>142</t>
  </si>
  <si>
    <t>Waldweiler</t>
  </si>
  <si>
    <t>Wincheringen</t>
  </si>
  <si>
    <t>152</t>
  </si>
  <si>
    <t>Zerf</t>
  </si>
  <si>
    <t>Merzkirchen</t>
  </si>
  <si>
    <t>Frankenthal (Pfalz)</t>
  </si>
  <si>
    <t>Kaiserslautern,kfr.S</t>
  </si>
  <si>
    <t>Landau i.d.Pf.kfr.St</t>
  </si>
  <si>
    <t>Ludwigshafen, kfr.St</t>
  </si>
  <si>
    <t>Mainz, kfr. St.</t>
  </si>
  <si>
    <t>Neustadt a.d.W.kfr.S</t>
  </si>
  <si>
    <t>317</t>
  </si>
  <si>
    <t>Pirmasens, kfr. St.</t>
  </si>
  <si>
    <t>Speyer, kfr. St.</t>
  </si>
  <si>
    <t>319</t>
  </si>
  <si>
    <t>Worms, kfr. St.</t>
  </si>
  <si>
    <t>Zweibrücken, kfr. St</t>
  </si>
  <si>
    <t>Alzey, Stadt</t>
  </si>
  <si>
    <t>Albig</t>
  </si>
  <si>
    <t>Bechenheim</t>
  </si>
  <si>
    <t>Bechtolsheim</t>
  </si>
  <si>
    <t>Bermersheim vor d.H.</t>
  </si>
  <si>
    <t>Biebelnheim</t>
  </si>
  <si>
    <t>Bornheim</t>
  </si>
  <si>
    <t>Dintesheim</t>
  </si>
  <si>
    <t>Eppelsheim</t>
  </si>
  <si>
    <t>Erbes-Büdesheim</t>
  </si>
  <si>
    <t>Esselborn</t>
  </si>
  <si>
    <t>Flomborn</t>
  </si>
  <si>
    <t>Flonheim</t>
  </si>
  <si>
    <t>Framersheim</t>
  </si>
  <si>
    <t>Freimersheim</t>
  </si>
  <si>
    <t>Gau-Heppenheim</t>
  </si>
  <si>
    <t>Gau-Odernheim</t>
  </si>
  <si>
    <t>Kettenheim</t>
  </si>
  <si>
    <t>Lonsheim</t>
  </si>
  <si>
    <t>Mauchenheim</t>
  </si>
  <si>
    <t>Nack</t>
  </si>
  <si>
    <t>Nieder-Wiesen</t>
  </si>
  <si>
    <t>Ober-Flörsheim</t>
  </si>
  <si>
    <t>Offenheim</t>
  </si>
  <si>
    <t>Wahlheim</t>
  </si>
  <si>
    <t>Alsheim</t>
  </si>
  <si>
    <t>Eich</t>
  </si>
  <si>
    <t>Gimbsheim</t>
  </si>
  <si>
    <t>Hamm am Rhein</t>
  </si>
  <si>
    <t>Mettenheim</t>
  </si>
  <si>
    <t>Flörsheim-Dalsheim</t>
  </si>
  <si>
    <t>Hohen-Sülzen</t>
  </si>
  <si>
    <t>Mölsheim</t>
  </si>
  <si>
    <t>Mörstadt</t>
  </si>
  <si>
    <t>Monsheim</t>
  </si>
  <si>
    <t>Offstein</t>
  </si>
  <si>
    <t>Wachenheim</t>
  </si>
  <si>
    <t>Eckelsheim</t>
  </si>
  <si>
    <t>Gau-Bickelheim</t>
  </si>
  <si>
    <t>Gumbsheim</t>
  </si>
  <si>
    <t>Siefersheim</t>
  </si>
  <si>
    <t>Stein-Bockenheim</t>
  </si>
  <si>
    <t>Wendelsheim</t>
  </si>
  <si>
    <t>Wöllstein</t>
  </si>
  <si>
    <t>Wonsheim</t>
  </si>
  <si>
    <t>Armsheim</t>
  </si>
  <si>
    <t>Ensheim</t>
  </si>
  <si>
    <t>Gabsheim</t>
  </si>
  <si>
    <t>Gau-Weinheim</t>
  </si>
  <si>
    <t>Partenheim</t>
  </si>
  <si>
    <t>Saulheim</t>
  </si>
  <si>
    <t>Schornsheim</t>
  </si>
  <si>
    <t>Spiesheim</t>
  </si>
  <si>
    <t>Sulzheim</t>
  </si>
  <si>
    <t>Udenheim</t>
  </si>
  <si>
    <t>Vendersheim</t>
  </si>
  <si>
    <t>Wallertheim</t>
  </si>
  <si>
    <t>Wörrstadt, Stadt</t>
  </si>
  <si>
    <t>Bechtheim</t>
  </si>
  <si>
    <t>Bermersheim</t>
  </si>
  <si>
    <t>Hochborn</t>
  </si>
  <si>
    <t>Dittelsheim-Heßloch</t>
  </si>
  <si>
    <t>Frettenheim</t>
  </si>
  <si>
    <t>Gundersheim</t>
  </si>
  <si>
    <t>Gundheim</t>
  </si>
  <si>
    <t>Hangen-Weisheim</t>
  </si>
  <si>
    <t>Monzernheim</t>
  </si>
  <si>
    <t>Osthofen, Stadt</t>
  </si>
  <si>
    <t>Westhofen</t>
  </si>
  <si>
    <t>Bad Dürkheim, Stadt</t>
  </si>
  <si>
    <t>Grünstadt, Stadt</t>
  </si>
  <si>
    <t>Haßloch</t>
  </si>
  <si>
    <t>Deidesheim, Stadt</t>
  </si>
  <si>
    <t>Forst an d.Weinstr.</t>
  </si>
  <si>
    <t>Meckenheim</t>
  </si>
  <si>
    <t>Niederkirchen b.D.</t>
  </si>
  <si>
    <t>Ruppertsberg</t>
  </si>
  <si>
    <t>Bobenheim am Berg</t>
  </si>
  <si>
    <t>Dackenheim</t>
  </si>
  <si>
    <t>Erpolzheim</t>
  </si>
  <si>
    <t>Freinsheim, Stadt</t>
  </si>
  <si>
    <t>Herxheim am Berg</t>
  </si>
  <si>
    <t>Kallstadt</t>
  </si>
  <si>
    <t>Weisenheim am Berg</t>
  </si>
  <si>
    <t>Weisenheim am Sand</t>
  </si>
  <si>
    <t>Elmstein</t>
  </si>
  <si>
    <t>Esthal</t>
  </si>
  <si>
    <t>Frankeneck</t>
  </si>
  <si>
    <t>Lambrecht (Pfalz)</t>
  </si>
  <si>
    <t>Lindenberg</t>
  </si>
  <si>
    <t>Neidenfels</t>
  </si>
  <si>
    <t>Weidenthal</t>
  </si>
  <si>
    <t>Ellerstadt</t>
  </si>
  <si>
    <t>Friedelsheim</t>
  </si>
  <si>
    <t>Gönnheim</t>
  </si>
  <si>
    <t>Wachenheim a. d.W.</t>
  </si>
  <si>
    <t>Altleiningen</t>
  </si>
  <si>
    <t>Battenberg (Pfalz)</t>
  </si>
  <si>
    <t>Bissersheim</t>
  </si>
  <si>
    <t>Bockenheim a.d.W.</t>
  </si>
  <si>
    <t>Carlsberg</t>
  </si>
  <si>
    <t>Dirmstein</t>
  </si>
  <si>
    <t>Ebertsheim</t>
  </si>
  <si>
    <t>Gerolsheim</t>
  </si>
  <si>
    <t>Großkarlbach</t>
  </si>
  <si>
    <t>Hettenleidelheim</t>
  </si>
  <si>
    <t>Kindenheim</t>
  </si>
  <si>
    <t>Kirchheim an der W.</t>
  </si>
  <si>
    <t>Kleinkarlbach</t>
  </si>
  <si>
    <t>Laumersheim</t>
  </si>
  <si>
    <t>Mertesheim</t>
  </si>
  <si>
    <t>Neuleiningen</t>
  </si>
  <si>
    <t>Obersülzen</t>
  </si>
  <si>
    <t>Obrigheim (Pfalz)</t>
  </si>
  <si>
    <t>Quirnheim</t>
  </si>
  <si>
    <t>Wattenheim</t>
  </si>
  <si>
    <t>Eisenberg(Pfalz),St.</t>
  </si>
  <si>
    <t>Kerzenheim</t>
  </si>
  <si>
    <t>Ramsen</t>
  </si>
  <si>
    <t>Albisheim (Pfrimm)</t>
  </si>
  <si>
    <t>Biedesheim</t>
  </si>
  <si>
    <t>Bubenheim</t>
  </si>
  <si>
    <t>Dreisen</t>
  </si>
  <si>
    <t>Einselthum</t>
  </si>
  <si>
    <t>Göllheim</t>
  </si>
  <si>
    <t>Immesheim</t>
  </si>
  <si>
    <t>Lautersheim</t>
  </si>
  <si>
    <t>Ottersheim</t>
  </si>
  <si>
    <t>Rüssingen</t>
  </si>
  <si>
    <t>Standenbühl</t>
  </si>
  <si>
    <t>Weitersweiler</t>
  </si>
  <si>
    <t>Zellertal</t>
  </si>
  <si>
    <t>Bennhausen</t>
  </si>
  <si>
    <t>Bischheim</t>
  </si>
  <si>
    <t>Bolanden</t>
  </si>
  <si>
    <t>Dannenfels</t>
  </si>
  <si>
    <t>Gauersheim</t>
  </si>
  <si>
    <t>Ilbesheim</t>
  </si>
  <si>
    <t>Jakobsweiler</t>
  </si>
  <si>
    <t>Kirchheimbolanden</t>
  </si>
  <si>
    <t>Kriegsfeld</t>
  </si>
  <si>
    <t>Marnheim</t>
  </si>
  <si>
    <t>Mörsfeld</t>
  </si>
  <si>
    <t>Morschheim</t>
  </si>
  <si>
    <t>Oberwiesen</t>
  </si>
  <si>
    <t>Orbis</t>
  </si>
  <si>
    <t>Rittersheim</t>
  </si>
  <si>
    <t>Stetten</t>
  </si>
  <si>
    <t>Börrstadt</t>
  </si>
  <si>
    <t>Breunigweiler</t>
  </si>
  <si>
    <t>Falkenstein</t>
  </si>
  <si>
    <t>Gonbach</t>
  </si>
  <si>
    <t>Höringen</t>
  </si>
  <si>
    <t>Imsbach</t>
  </si>
  <si>
    <t>Lohnsfeld</t>
  </si>
  <si>
    <t>Münchweiler an d.A.</t>
  </si>
  <si>
    <t>Schweisweiler</t>
  </si>
  <si>
    <t>Sippersfeld</t>
  </si>
  <si>
    <t>Steinbach Donnersb.</t>
  </si>
  <si>
    <t>Wartenberg-Rohrbach</t>
  </si>
  <si>
    <t>Winnweiler</t>
  </si>
  <si>
    <t>Alsenz</t>
  </si>
  <si>
    <t>Bayerfeld-Steckweil.</t>
  </si>
  <si>
    <t>Bisterschied</t>
  </si>
  <si>
    <t>Dielkirchen</t>
  </si>
  <si>
    <t>Dörrmoschel</t>
  </si>
  <si>
    <t>Finkenbach-Gersweil.</t>
  </si>
  <si>
    <t>Gaugrehweiler</t>
  </si>
  <si>
    <t>Gehrweiler</t>
  </si>
  <si>
    <t>Gerbach</t>
  </si>
  <si>
    <t>Gundersweiler</t>
  </si>
  <si>
    <t>Imsweiler</t>
  </si>
  <si>
    <t>Kalkofen</t>
  </si>
  <si>
    <t>Katzenbach</t>
  </si>
  <si>
    <t>Mannweiler-Cölln</t>
  </si>
  <si>
    <t>Münsterappel</t>
  </si>
  <si>
    <t>Niederhausen an d.A.</t>
  </si>
  <si>
    <t>Niedermoschel</t>
  </si>
  <si>
    <t>Oberhausen an d.A.</t>
  </si>
  <si>
    <t>Obermoschel, Stadt</t>
  </si>
  <si>
    <t>Oberndorf</t>
  </si>
  <si>
    <t>Ransweiler</t>
  </si>
  <si>
    <t>Ruppertsecken</t>
  </si>
  <si>
    <t>Sankt Alban</t>
  </si>
  <si>
    <t>Schiersfeld</t>
  </si>
  <si>
    <t>Sitters</t>
  </si>
  <si>
    <t>Stahlberg</t>
  </si>
  <si>
    <t>Teschenmoschel</t>
  </si>
  <si>
    <t>Unkenbach</t>
  </si>
  <si>
    <t>Waldgrehweiler</t>
  </si>
  <si>
    <t>Winterborn</t>
  </si>
  <si>
    <t>Würzweiler</t>
  </si>
  <si>
    <t>Rathskirchen</t>
  </si>
  <si>
    <t>Reichsthal</t>
  </si>
  <si>
    <t>Seelen</t>
  </si>
  <si>
    <t>Rockenhausen, Stadt</t>
  </si>
  <si>
    <t>334</t>
  </si>
  <si>
    <t>Germersheim, Stadt</t>
  </si>
  <si>
    <t>Wörth am Rhein, St.</t>
  </si>
  <si>
    <t>Bellheim</t>
  </si>
  <si>
    <t>Knittelsheim</t>
  </si>
  <si>
    <t>Ottersheim b.Landau</t>
  </si>
  <si>
    <t>Zeiskam</t>
  </si>
  <si>
    <t>Berg (Pfalz)</t>
  </si>
  <si>
    <t>Hagenbach, Stadt</t>
  </si>
  <si>
    <t>Neuburg am Rhein</t>
  </si>
  <si>
    <t>Scheibenhardt</t>
  </si>
  <si>
    <t>Hatzenbühl</t>
  </si>
  <si>
    <t>Jockgrim</t>
  </si>
  <si>
    <t>Neupotz</t>
  </si>
  <si>
    <t>Rheinzabern</t>
  </si>
  <si>
    <t>Erlenbach bei Kandel</t>
  </si>
  <si>
    <t>Freckenfeld</t>
  </si>
  <si>
    <t>Kandel, Stadt</t>
  </si>
  <si>
    <t>Minfeld</t>
  </si>
  <si>
    <t>Steinweiler</t>
  </si>
  <si>
    <t>Vollmersweiler</t>
  </si>
  <si>
    <t>Freisbach</t>
  </si>
  <si>
    <t>Lingenfeld</t>
  </si>
  <si>
    <t>Lustadt</t>
  </si>
  <si>
    <t>Schwegenheim</t>
  </si>
  <si>
    <t>Weingarten (Pfalz)</t>
  </si>
  <si>
    <t>Westheim (Pfalz)</t>
  </si>
  <si>
    <t>Hördt</t>
  </si>
  <si>
    <t>Kuhardt</t>
  </si>
  <si>
    <t>Leimersheim</t>
  </si>
  <si>
    <t>Rülzheim</t>
  </si>
  <si>
    <t>335</t>
  </si>
  <si>
    <t>Bruchmühlbach-Miesau</t>
  </si>
  <si>
    <t>Gerhardsbrunn</t>
  </si>
  <si>
    <t>Lambsborn</t>
  </si>
  <si>
    <t>Langwieden</t>
  </si>
  <si>
    <t>Martinshöhe</t>
  </si>
  <si>
    <t>Enkenbach-Alsenborn</t>
  </si>
  <si>
    <t>Frankenstein</t>
  </si>
  <si>
    <t>Hochspeyer</t>
  </si>
  <si>
    <t>Mehlingen</t>
  </si>
  <si>
    <t>Neuhemsbach</t>
  </si>
  <si>
    <t>Waldleiningen</t>
  </si>
  <si>
    <t>Sembach</t>
  </si>
  <si>
    <t>Hütschenhausen</t>
  </si>
  <si>
    <t>Kottweiler-Schwanden</t>
  </si>
  <si>
    <t>Niedermohr</t>
  </si>
  <si>
    <t>Ramstein-Miesenbach</t>
  </si>
  <si>
    <t>Steinwenden</t>
  </si>
  <si>
    <t>Erzenhausen</t>
  </si>
  <si>
    <t>Eulenbis</t>
  </si>
  <si>
    <t>Kollweiler</t>
  </si>
  <si>
    <t>Mackenbach</t>
  </si>
  <si>
    <t>Rodenbach</t>
  </si>
  <si>
    <t>Schwedelbach</t>
  </si>
  <si>
    <t>Weilerbach</t>
  </si>
  <si>
    <t>Reichenbach-Steegen</t>
  </si>
  <si>
    <t>Frankelbach</t>
  </si>
  <si>
    <t>Heiligenmoschel</t>
  </si>
  <si>
    <t>Hirschhorn/Pfalz</t>
  </si>
  <si>
    <t>Katzweiler</t>
  </si>
  <si>
    <t>Mehlbach</t>
  </si>
  <si>
    <t>Niederkirchen</t>
  </si>
  <si>
    <t>Olsbrücken</t>
  </si>
  <si>
    <t>Otterbach</t>
  </si>
  <si>
    <t>Otterberg, Stadt</t>
  </si>
  <si>
    <t>Schallodenbach</t>
  </si>
  <si>
    <t>Schneckenhausen</t>
  </si>
  <si>
    <t>Sulzbachtal</t>
  </si>
  <si>
    <t>Bann</t>
  </si>
  <si>
    <t>Hauptstuhl</t>
  </si>
  <si>
    <t>Kindsbach</t>
  </si>
  <si>
    <t>Krickenbach</t>
  </si>
  <si>
    <t>Landstuhl, Sicking.</t>
  </si>
  <si>
    <t>Mittelbrunn</t>
  </si>
  <si>
    <t>Oberarnbach</t>
  </si>
  <si>
    <t>Queidersbach</t>
  </si>
  <si>
    <t>Stelzenberg</t>
  </si>
  <si>
    <t>Trippstadt</t>
  </si>
  <si>
    <t>Schopp</t>
  </si>
  <si>
    <t>336</t>
  </si>
  <si>
    <t>Adenbach</t>
  </si>
  <si>
    <t>Aschbach</t>
  </si>
  <si>
    <t>Buborn</t>
  </si>
  <si>
    <t>Cronenberg</t>
  </si>
  <si>
    <t>Deimberg</t>
  </si>
  <si>
    <t>Einöllen</t>
  </si>
  <si>
    <t>Eßweiler</t>
  </si>
  <si>
    <t>Ginsweiler</t>
  </si>
  <si>
    <t>Glanbrücken</t>
  </si>
  <si>
    <t>Grumbach</t>
  </si>
  <si>
    <t>Hausweiler</t>
  </si>
  <si>
    <t>Hefersweiler</t>
  </si>
  <si>
    <t>Heinzenhausen</t>
  </si>
  <si>
    <t>Herren-Sulzbach</t>
  </si>
  <si>
    <t>Hinzweiler</t>
  </si>
  <si>
    <t>Hohenöllen</t>
  </si>
  <si>
    <t>Hoppstädten</t>
  </si>
  <si>
    <t>Jettenbach</t>
  </si>
  <si>
    <t>Kappeln</t>
  </si>
  <si>
    <t>Kirrweiler</t>
  </si>
  <si>
    <t>Kreimbach-Kaulbach</t>
  </si>
  <si>
    <t>Lauterecken, Stadt</t>
  </si>
  <si>
    <t>Lohnweiler</t>
  </si>
  <si>
    <t>Medard</t>
  </si>
  <si>
    <t>Merzweiler</t>
  </si>
  <si>
    <t>Nerzweiler</t>
  </si>
  <si>
    <t>Nußbach</t>
  </si>
  <si>
    <t>Oberweiler im Tal</t>
  </si>
  <si>
    <t>Oberweiler-Tiefenb.</t>
  </si>
  <si>
    <t>Odenbach</t>
  </si>
  <si>
    <t>Offenbach-Hundheim</t>
  </si>
  <si>
    <t>Reipoltskirchen</t>
  </si>
  <si>
    <t>Relsberg</t>
  </si>
  <si>
    <t>Rothselberg</t>
  </si>
  <si>
    <t>Rutsweiler a.Lauter</t>
  </si>
  <si>
    <t>Sankt Julian</t>
  </si>
  <si>
    <t>Unterjeckenbach</t>
  </si>
  <si>
    <t>Wiesweiler</t>
  </si>
  <si>
    <t>Wolfstein, Stadt</t>
  </si>
  <si>
    <t>Altenkirchen</t>
  </si>
  <si>
    <t>Börsborn</t>
  </si>
  <si>
    <t>Breitenbach</t>
  </si>
  <si>
    <t>Brücken (Pfalz)</t>
  </si>
  <si>
    <t>Dittweiler</t>
  </si>
  <si>
    <t>Dunzweiler</t>
  </si>
  <si>
    <t>Frohnhofen</t>
  </si>
  <si>
    <t>Glan-Münchweiler</t>
  </si>
  <si>
    <t>Gries</t>
  </si>
  <si>
    <t>Henschtal</t>
  </si>
  <si>
    <t>Herschweiler-Petter.</t>
  </si>
  <si>
    <t>Hüffler</t>
  </si>
  <si>
    <t>Krottelbach</t>
  </si>
  <si>
    <t>Langenbach</t>
  </si>
  <si>
    <t>Nanzdietschweiler</t>
  </si>
  <si>
    <t>Ohmbach</t>
  </si>
  <si>
    <t>Rehweiler</t>
  </si>
  <si>
    <t>Schönenberg-Kübelb.</t>
  </si>
  <si>
    <t>Steinbach am Glan</t>
  </si>
  <si>
    <t>Wahnwegen</t>
  </si>
  <si>
    <t>Waldmohr</t>
  </si>
  <si>
    <t>Matzenbach</t>
  </si>
  <si>
    <t>Quirnbach/Pfalz</t>
  </si>
  <si>
    <t>Albessen</t>
  </si>
  <si>
    <t>Altenglan</t>
  </si>
  <si>
    <t>Blaubach</t>
  </si>
  <si>
    <t>Bosenbach</t>
  </si>
  <si>
    <t>Dennweiler-Frohnbach</t>
  </si>
  <si>
    <t>Ehweiler</t>
  </si>
  <si>
    <t>Elzweiler</t>
  </si>
  <si>
    <t>Erdesbach</t>
  </si>
  <si>
    <t>Etschberg</t>
  </si>
  <si>
    <t>Föckelberg</t>
  </si>
  <si>
    <t>Haschbach a.Remig.</t>
  </si>
  <si>
    <t>Herchweiler</t>
  </si>
  <si>
    <t>Horschbach</t>
  </si>
  <si>
    <t>Körborn</t>
  </si>
  <si>
    <t>Konken</t>
  </si>
  <si>
    <t>Kusel, Stadt</t>
  </si>
  <si>
    <t>Neunkirchen a.Potzb.</t>
  </si>
  <si>
    <t>Niederalben</t>
  </si>
  <si>
    <t>Niederstaufenbach</t>
  </si>
  <si>
    <t>Oberalben</t>
  </si>
  <si>
    <t>Oberstaufenbach</t>
  </si>
  <si>
    <t>Pfeffelbach</t>
  </si>
  <si>
    <t>Rammelsbach</t>
  </si>
  <si>
    <t>Rathsweiler</t>
  </si>
  <si>
    <t>Reichweiler</t>
  </si>
  <si>
    <t>Ruthweiler</t>
  </si>
  <si>
    <t>Rutsweiler am Glan</t>
  </si>
  <si>
    <t>Schellweiler</t>
  </si>
  <si>
    <t>Selchenbach</t>
  </si>
  <si>
    <t>Thallichtenberg</t>
  </si>
  <si>
    <t>Theisbergstegen</t>
  </si>
  <si>
    <t>Ulmet</t>
  </si>
  <si>
    <t>Welchweiler</t>
  </si>
  <si>
    <t>Bedesbach</t>
  </si>
  <si>
    <t>337</t>
  </si>
  <si>
    <t>Albersweiler</t>
  </si>
  <si>
    <t>Eußerthal</t>
  </si>
  <si>
    <t>Gossersweiler-Stein</t>
  </si>
  <si>
    <t>Münchweiler,Klingb.</t>
  </si>
  <si>
    <t>Ramberg</t>
  </si>
  <si>
    <t>Rinnthal</t>
  </si>
  <si>
    <t>Silz</t>
  </si>
  <si>
    <t>Völkersweiler</t>
  </si>
  <si>
    <t>Waldhambach</t>
  </si>
  <si>
    <t>Waldrohrbach</t>
  </si>
  <si>
    <t>Wernersberg</t>
  </si>
  <si>
    <t>Annweiler am Trifels</t>
  </si>
  <si>
    <t>Bad Bergzabern, St.</t>
  </si>
  <si>
    <t>Barbelroth</t>
  </si>
  <si>
    <t>Birkenhördt</t>
  </si>
  <si>
    <t>Böllenborn</t>
  </si>
  <si>
    <t>Dierbach</t>
  </si>
  <si>
    <t>Dörrenbach</t>
  </si>
  <si>
    <t>Gleiszellen-Gleish.</t>
  </si>
  <si>
    <t>Hergersweiler</t>
  </si>
  <si>
    <t>Kapellen-Drusweiler</t>
  </si>
  <si>
    <t>Kapsweyer</t>
  </si>
  <si>
    <t>Klingenmünster</t>
  </si>
  <si>
    <t>Niederhorbach</t>
  </si>
  <si>
    <t>Niederotterbach</t>
  </si>
  <si>
    <t>Oberhausen</t>
  </si>
  <si>
    <t>Oberotterbach</t>
  </si>
  <si>
    <t>Oberschlettenbach</t>
  </si>
  <si>
    <t>Pleisweiler-Oberhof.</t>
  </si>
  <si>
    <t>Schweigen-Rechtenb.</t>
  </si>
  <si>
    <t>Schweighofen</t>
  </si>
  <si>
    <t>Steinfeld</t>
  </si>
  <si>
    <t>Vorderweidenthal</t>
  </si>
  <si>
    <t>Altdorf</t>
  </si>
  <si>
    <t>Böbingen</t>
  </si>
  <si>
    <t>Burrweiler</t>
  </si>
  <si>
    <t>Edenkoben, Stadt</t>
  </si>
  <si>
    <t>Edesheim</t>
  </si>
  <si>
    <t>Flemlingen</t>
  </si>
  <si>
    <t>Freimersheim (Pfalz)</t>
  </si>
  <si>
    <t>Gleisweiler</t>
  </si>
  <si>
    <t>Gommersheim</t>
  </si>
  <si>
    <t>Großfischlingen</t>
  </si>
  <si>
    <t>Hainfeld</t>
  </si>
  <si>
    <t>Kleinfischlingen</t>
  </si>
  <si>
    <t>Rhodt unter Rietburg</t>
  </si>
  <si>
    <t>Roschbach</t>
  </si>
  <si>
    <t>Venningen</t>
  </si>
  <si>
    <t>Weyher in der Pfalz</t>
  </si>
  <si>
    <t>Herxheim bei Landau</t>
  </si>
  <si>
    <t>Herxheimweyher</t>
  </si>
  <si>
    <t>Insheim</t>
  </si>
  <si>
    <t>Billigheim-Ingenheim</t>
  </si>
  <si>
    <t>Birkweiler</t>
  </si>
  <si>
    <t>Böchingen</t>
  </si>
  <si>
    <t>Frankweiler</t>
  </si>
  <si>
    <t>Göcklingen</t>
  </si>
  <si>
    <t>Heuchelheim-Klingen</t>
  </si>
  <si>
    <t>Ilbesheim bei Landau</t>
  </si>
  <si>
    <t>Impflingen</t>
  </si>
  <si>
    <t>Knöringen</t>
  </si>
  <si>
    <t>Leinsweiler</t>
  </si>
  <si>
    <t>Ranschbach</t>
  </si>
  <si>
    <t>Siebeldingen</t>
  </si>
  <si>
    <t>Walsheim</t>
  </si>
  <si>
    <t>Kirrweiler (Pfalz)</t>
  </si>
  <si>
    <t>Maikammer</t>
  </si>
  <si>
    <t>Sankt Martin</t>
  </si>
  <si>
    <t>Essingen</t>
  </si>
  <si>
    <t>Hochstadt (Pfalz)</t>
  </si>
  <si>
    <t>Offenbach an der Q.</t>
  </si>
  <si>
    <t>338</t>
  </si>
  <si>
    <t>Bobenheim-Roxheim</t>
  </si>
  <si>
    <t>Böhl-Iggelheim</t>
  </si>
  <si>
    <t>Limburgerhof</t>
  </si>
  <si>
    <t>Mutterstadt</t>
  </si>
  <si>
    <t>Schifferstadt, Stadt</t>
  </si>
  <si>
    <t>Dannstadt-Schauernh.</t>
  </si>
  <si>
    <t>Hochdorf-Assenheim</t>
  </si>
  <si>
    <t>Rödersheim-Gronau</t>
  </si>
  <si>
    <t>Birkenheide</t>
  </si>
  <si>
    <t>Fußgönheim</t>
  </si>
  <si>
    <t>Maxdorf</t>
  </si>
  <si>
    <t>Beindersheim</t>
  </si>
  <si>
    <t>Großniedesheim</t>
  </si>
  <si>
    <t>Heßheim</t>
  </si>
  <si>
    <t>Heuchelheim b.Frank.</t>
  </si>
  <si>
    <t>Kleinniedesheim</t>
  </si>
  <si>
    <t>Lambsheim</t>
  </si>
  <si>
    <t>Dudenhofen</t>
  </si>
  <si>
    <t>Hanhofen</t>
  </si>
  <si>
    <t>Harthausen</t>
  </si>
  <si>
    <t>Römerberg</t>
  </si>
  <si>
    <t>Altrip</t>
  </si>
  <si>
    <t>Neuhofen</t>
  </si>
  <si>
    <t>Otterstadt</t>
  </si>
  <si>
    <t>Waldsee</t>
  </si>
  <si>
    <t>339</t>
  </si>
  <si>
    <t>Bingen a.Rhein,St.</t>
  </si>
  <si>
    <t>Budenheim</t>
  </si>
  <si>
    <t>Ingelheim am Rhein</t>
  </si>
  <si>
    <t>Bacharach, Stadt</t>
  </si>
  <si>
    <t>Manubach</t>
  </si>
  <si>
    <t>Münster-Sarmsheim</t>
  </si>
  <si>
    <t>Niederheimbach</t>
  </si>
  <si>
    <t>Oberdiebach</t>
  </si>
  <si>
    <t>Oberheimbach</t>
  </si>
  <si>
    <t>Trechtingshausen</t>
  </si>
  <si>
    <t>Waldalgesheim</t>
  </si>
  <si>
    <t>Weiler bei Bingen</t>
  </si>
  <si>
    <t>Bodenheim</t>
  </si>
  <si>
    <t>Gau-Bischofsheim</t>
  </si>
  <si>
    <t>Harxheim</t>
  </si>
  <si>
    <t>Lörzweiler</t>
  </si>
  <si>
    <t>Nackenheim</t>
  </si>
  <si>
    <t>Appenheim</t>
  </si>
  <si>
    <t>Engelstadt</t>
  </si>
  <si>
    <t>Gau-Algesheim, Stadt</t>
  </si>
  <si>
    <t>Nieder-Hilbersheim</t>
  </si>
  <si>
    <t>Ober-Hilbersheim</t>
  </si>
  <si>
    <t>Ockenheim</t>
  </si>
  <si>
    <t>Schwabenheim a.Selz</t>
  </si>
  <si>
    <t>Essenheim</t>
  </si>
  <si>
    <t>Jugenheim in Rheinh.</t>
  </si>
  <si>
    <t>Klein-Winternheim</t>
  </si>
  <si>
    <t>Nieder-Olm, Stadt</t>
  </si>
  <si>
    <t>Ober-Olm</t>
  </si>
  <si>
    <t>Sörgenloch</t>
  </si>
  <si>
    <t>Stadecken-Elsheim</t>
  </si>
  <si>
    <t>Zornheim</t>
  </si>
  <si>
    <t>Dalheim</t>
  </si>
  <si>
    <t>Dexheim</t>
  </si>
  <si>
    <t>Dienheim</t>
  </si>
  <si>
    <t>Dolgesheim</t>
  </si>
  <si>
    <t>Eimsheim</t>
  </si>
  <si>
    <t>Friesenheim</t>
  </si>
  <si>
    <t>Guntersblum</t>
  </si>
  <si>
    <t>Hahnheim</t>
  </si>
  <si>
    <t>Hillesheim</t>
  </si>
  <si>
    <t>Köngernheim</t>
  </si>
  <si>
    <t>Ludwigshöhe</t>
  </si>
  <si>
    <t>Mommenheim</t>
  </si>
  <si>
    <t>Nierstein, Stadt</t>
  </si>
  <si>
    <t>Oppenheim, Stadt</t>
  </si>
  <si>
    <t>Selzen</t>
  </si>
  <si>
    <t>Uelversheim</t>
  </si>
  <si>
    <t>Undenheim</t>
  </si>
  <si>
    <t>Weinolsheim</t>
  </si>
  <si>
    <t>Wintersheim</t>
  </si>
  <si>
    <t>Dorn-Dürkheim</t>
  </si>
  <si>
    <t>Aspisheim</t>
  </si>
  <si>
    <t>Badenheim</t>
  </si>
  <si>
    <t>Gensingen</t>
  </si>
  <si>
    <t>Grolsheim</t>
  </si>
  <si>
    <t>Horrweiler</t>
  </si>
  <si>
    <t>Sprendlingen</t>
  </si>
  <si>
    <t>Welgesheim</t>
  </si>
  <si>
    <t>Zotzenheim</t>
  </si>
  <si>
    <t>Wolfsheim</t>
  </si>
  <si>
    <t>340</t>
  </si>
  <si>
    <t>Bobenthal</t>
  </si>
  <si>
    <t>Busenberg</t>
  </si>
  <si>
    <t>Dahn, Stadt</t>
  </si>
  <si>
    <t>Erfweiler</t>
  </si>
  <si>
    <t>Erlenbach bei Dahn</t>
  </si>
  <si>
    <t>Fischbach bei Dahn</t>
  </si>
  <si>
    <t>Hirschthal</t>
  </si>
  <si>
    <t>Ludwigswinkel</t>
  </si>
  <si>
    <t>Niederschlettenbach</t>
  </si>
  <si>
    <t>Nothweiler</t>
  </si>
  <si>
    <t>Rumbach</t>
  </si>
  <si>
    <t>Schindhard</t>
  </si>
  <si>
    <t>Schönau (Pfalz)</t>
  </si>
  <si>
    <t>Bruchweiler-Bärenb.</t>
  </si>
  <si>
    <t>Bundenthal</t>
  </si>
  <si>
    <t>Darstein</t>
  </si>
  <si>
    <t>Dimbach</t>
  </si>
  <si>
    <t>Hauenstein</t>
  </si>
  <si>
    <t>Hinterweidenthal</t>
  </si>
  <si>
    <t>Lug</t>
  </si>
  <si>
    <t>Schwanheim</t>
  </si>
  <si>
    <t>Spirkelbach</t>
  </si>
  <si>
    <t>Wilgartswiesen</t>
  </si>
  <si>
    <t>Eppenbrunn</t>
  </si>
  <si>
    <t>Hilst</t>
  </si>
  <si>
    <t>Kröppen</t>
  </si>
  <si>
    <t>Lemberg</t>
  </si>
  <si>
    <t>Obersimten</t>
  </si>
  <si>
    <t>Ruppertsweiler</t>
  </si>
  <si>
    <t>Schweix</t>
  </si>
  <si>
    <t>Trulben</t>
  </si>
  <si>
    <t>Vinningen</t>
  </si>
  <si>
    <t>Bottenbach</t>
  </si>
  <si>
    <t>Clausen</t>
  </si>
  <si>
    <t>Donsieders</t>
  </si>
  <si>
    <t>Leimen</t>
  </si>
  <si>
    <t>Merzalben</t>
  </si>
  <si>
    <t>Münchweiler an d.R.</t>
  </si>
  <si>
    <t>Rodalben, Stadt</t>
  </si>
  <si>
    <t>Geiselberg</t>
  </si>
  <si>
    <t>Heltersberg</t>
  </si>
  <si>
    <t>Hermersberg</t>
  </si>
  <si>
    <t>Höheinöd</t>
  </si>
  <si>
    <t>Schmalenberg</t>
  </si>
  <si>
    <t>Steinalben</t>
  </si>
  <si>
    <t>Waldfischbach-Burg.</t>
  </si>
  <si>
    <t>Althornbach</t>
  </si>
  <si>
    <t>Battweiler</t>
  </si>
  <si>
    <t>Bechhofen</t>
  </si>
  <si>
    <t>Contwig</t>
  </si>
  <si>
    <t>Dellfeld</t>
  </si>
  <si>
    <t>Dietrichingen</t>
  </si>
  <si>
    <t>Großbundenbach</t>
  </si>
  <si>
    <t>Großsteinhausen</t>
  </si>
  <si>
    <t>Hornbach, Stadt</t>
  </si>
  <si>
    <t>Käshofen</t>
  </si>
  <si>
    <t>Kleinbundenbach</t>
  </si>
  <si>
    <t>Kleinsteinhausen</t>
  </si>
  <si>
    <t>Mauschbach</t>
  </si>
  <si>
    <t>Riedelberg</t>
  </si>
  <si>
    <t>Rosenkopf</t>
  </si>
  <si>
    <t>Walshausen</t>
  </si>
  <si>
    <t>Wiesbach</t>
  </si>
  <si>
    <t>Herschberg</t>
  </si>
  <si>
    <t>Hettenhausen</t>
  </si>
  <si>
    <t>Höheischweiler</t>
  </si>
  <si>
    <t>Höhfröschen</t>
  </si>
  <si>
    <t>Nünschweiler</t>
  </si>
  <si>
    <t>Petersberg</t>
  </si>
  <si>
    <t>Saalstadt</t>
  </si>
  <si>
    <t>Schauerberg</t>
  </si>
  <si>
    <t>Thaleischweiler-Frö.</t>
  </si>
  <si>
    <t>Weselberg</t>
  </si>
  <si>
    <t>Biedershausen</t>
  </si>
  <si>
    <t>Knopp-Labach</t>
  </si>
  <si>
    <t>Krähenberg</t>
  </si>
  <si>
    <t>Maßweiler</t>
  </si>
  <si>
    <t>Obernheim-Kirchen.</t>
  </si>
  <si>
    <t>Reifenberg</t>
  </si>
  <si>
    <t>Rieschweiler-Mühlb.</t>
  </si>
  <si>
    <t>Schmitshausen</t>
  </si>
  <si>
    <t>Wallhalben</t>
  </si>
  <si>
    <t>Winterbach (Pfalz)</t>
  </si>
  <si>
    <t>LK</t>
  </si>
  <si>
    <t>VG</t>
  </si>
  <si>
    <t>GDE</t>
  </si>
  <si>
    <t>GEMEINDE</t>
  </si>
  <si>
    <t>Germersheim</t>
  </si>
  <si>
    <t>Gebietskörperschaft</t>
  </si>
  <si>
    <t>Kreisebene</t>
  </si>
  <si>
    <t>Verwaltungsbereich</t>
  </si>
  <si>
    <t>Schlüssel</t>
  </si>
  <si>
    <t>kreisfreie Stadt
oder Landkreis</t>
  </si>
  <si>
    <t>Bezeichnung</t>
  </si>
  <si>
    <t>Gemeindename</t>
  </si>
  <si>
    <t>kreisfreie Stadt</t>
  </si>
  <si>
    <t>verbandsfreie Stadt</t>
  </si>
  <si>
    <t>verbandsfreie Gemeinde</t>
  </si>
  <si>
    <t>große kreisangehörige Stadt</t>
  </si>
  <si>
    <t>Ahrweiler</t>
  </si>
  <si>
    <t>Bad Kreuznach</t>
  </si>
  <si>
    <t>Birkenfeld</t>
  </si>
  <si>
    <t>Cochem-Zell</t>
  </si>
  <si>
    <t>Mayen-Koblenz</t>
  </si>
  <si>
    <t>Neuwied</t>
  </si>
  <si>
    <t>Rhein-Hunsrück-Kreis</t>
  </si>
  <si>
    <t>Rhein-Lahn-Kreis</t>
  </si>
  <si>
    <t>Westerwaldkreis</t>
  </si>
  <si>
    <t>Bernkastel-Wittlich</t>
  </si>
  <si>
    <t>Eifelkreis Bitburg-Prüm</t>
  </si>
  <si>
    <t>Vulkaneifel</t>
  </si>
  <si>
    <t>Trier-Saarburg</t>
  </si>
  <si>
    <t>Alzey-Worms</t>
  </si>
  <si>
    <t>Bad Dürkheim</t>
  </si>
  <si>
    <t>Donnersbergkreis</t>
  </si>
  <si>
    <t>Kaiserslautern</t>
  </si>
  <si>
    <t>Kusel</t>
  </si>
  <si>
    <t>Südliche Weinstraße</t>
  </si>
  <si>
    <t>Rhein-Pfalz-Kreis</t>
  </si>
  <si>
    <t>Mainz-Bingen</t>
  </si>
  <si>
    <t>Südwestpfalz</t>
  </si>
  <si>
    <t>Gebietskörperschaftsgruppe</t>
  </si>
  <si>
    <t>VG Adenau</t>
  </si>
  <si>
    <t>VG Altenahr</t>
  </si>
  <si>
    <t>VG Bad Breisig</t>
  </si>
  <si>
    <t>VG Brohltal</t>
  </si>
  <si>
    <t>VG Daaden-Herdorf</t>
  </si>
  <si>
    <t>VG Hamm (Sieg)</t>
  </si>
  <si>
    <t>VG Kirchen (Sieg)</t>
  </si>
  <si>
    <t>VG Wissen</t>
  </si>
  <si>
    <t>VG Betzdorf-Gebhardshain</t>
  </si>
  <si>
    <t>VG Altenkirchen-Flammersfeld</t>
  </si>
  <si>
    <t>VG Bad Kreuznach</t>
  </si>
  <si>
    <t>VG Rüdesheim</t>
  </si>
  <si>
    <t>VG Kirner Land</t>
  </si>
  <si>
    <t>VG Nahe-Glan</t>
  </si>
  <si>
    <t>VG Langenlonsheim-Stromberg</t>
  </si>
  <si>
    <t>VG Baumholder</t>
  </si>
  <si>
    <t>VG Birkenfeld</t>
  </si>
  <si>
    <t>VG Herrstein-Rhaunen</t>
  </si>
  <si>
    <t>VG Cochem</t>
  </si>
  <si>
    <t>VG Kaisersesch</t>
  </si>
  <si>
    <t>VG Ulmen</t>
  </si>
  <si>
    <t>VG Zell (Mosel)</t>
  </si>
  <si>
    <t>VG Pellenz</t>
  </si>
  <si>
    <t>VG Maifeld</t>
  </si>
  <si>
    <t>VG Vordereifel</t>
  </si>
  <si>
    <t>VG Mendig</t>
  </si>
  <si>
    <t>VG Vallendar</t>
  </si>
  <si>
    <t>VG Weißenthurm</t>
  </si>
  <si>
    <t>VG Rhein-Mosel</t>
  </si>
  <si>
    <t>VG Asbach</t>
  </si>
  <si>
    <t>VG Bad Hönningen</t>
  </si>
  <si>
    <t>VG Dierdorf</t>
  </si>
  <si>
    <t>VG Linz am Rhein</t>
  </si>
  <si>
    <t>VG Puderbach</t>
  </si>
  <si>
    <t>VG Unkel</t>
  </si>
  <si>
    <t>VG Rengsdorf-Waldbreitbach</t>
  </si>
  <si>
    <t>VG Kastellaun</t>
  </si>
  <si>
    <t>VG Kirchberg (Hunsrück)</t>
  </si>
  <si>
    <t>VG Simmern-Rheinböllen</t>
  </si>
  <si>
    <t>VG Hunsrück-Mittelrhein</t>
  </si>
  <si>
    <t>VG Diez</t>
  </si>
  <si>
    <t>VG Nastätten</t>
  </si>
  <si>
    <t>VG Loreley</t>
  </si>
  <si>
    <t>VG Bad Ems-Nassau</t>
  </si>
  <si>
    <t>VG Aar-Einrich</t>
  </si>
  <si>
    <t>VG Bad Marienberg (Ww)</t>
  </si>
  <si>
    <t>VG Hachenburg</t>
  </si>
  <si>
    <t>VG Höhr-Grenzhausen</t>
  </si>
  <si>
    <t>VG Montabaur</t>
  </si>
  <si>
    <t>VG Ransbach-Baumbach</t>
  </si>
  <si>
    <t>VG Rennerod</t>
  </si>
  <si>
    <t>VG Selters (Westerwald)</t>
  </si>
  <si>
    <t>VG Wallmerod</t>
  </si>
  <si>
    <t>VG Westerburg</t>
  </si>
  <si>
    <t>VG Wirges</t>
  </si>
  <si>
    <t>VG Bernkastel-Kues</t>
  </si>
  <si>
    <t>VG Thalfang am Erbeskopf</t>
  </si>
  <si>
    <t>VG Wittlich-Land</t>
  </si>
  <si>
    <t>VG Traben-Trarbach</t>
  </si>
  <si>
    <t>VG Arzfeld</t>
  </si>
  <si>
    <t>VG Südeifel</t>
  </si>
  <si>
    <t>VG Prüm</t>
  </si>
  <si>
    <t>VG Speicher</t>
  </si>
  <si>
    <t>VG Bitburger Land</t>
  </si>
  <si>
    <t>VG Daun</t>
  </si>
  <si>
    <t>VG Kelberg</t>
  </si>
  <si>
    <t>VG Gerolstein</t>
  </si>
  <si>
    <t>VG Hermeskeil</t>
  </si>
  <si>
    <t>VG Konz</t>
  </si>
  <si>
    <t>VG Ruwer</t>
  </si>
  <si>
    <t>VG Schweich an der Röm. Weinstraße</t>
  </si>
  <si>
    <t>VG Trier-Land</t>
  </si>
  <si>
    <t>VG Saarburg-Kell</t>
  </si>
  <si>
    <t>VG Alzey-Land</t>
  </si>
  <si>
    <t>VG Eich</t>
  </si>
  <si>
    <t>VG Monsheim</t>
  </si>
  <si>
    <t>VG Wöllstein</t>
  </si>
  <si>
    <t>VG Wörrstadt</t>
  </si>
  <si>
    <t>VG Wonnegau</t>
  </si>
  <si>
    <t>VG Deidesheim</t>
  </si>
  <si>
    <t>VG Freinsheim</t>
  </si>
  <si>
    <t>VG Lambrecht (Pfalz)</t>
  </si>
  <si>
    <t>VG Wachenheim a.d.W.</t>
  </si>
  <si>
    <t>VG Leiningerland</t>
  </si>
  <si>
    <t>VG Eisenberg (Pfalz)</t>
  </si>
  <si>
    <t>VG Göllheim</t>
  </si>
  <si>
    <t>VG Kirchheimbolanden</t>
  </si>
  <si>
    <t>VG Winnweiler</t>
  </si>
  <si>
    <t>VG Nordpfälzer Land</t>
  </si>
  <si>
    <t>VG Bellheim</t>
  </si>
  <si>
    <t>VG Hagenbach</t>
  </si>
  <si>
    <t>VG Jockgrim</t>
  </si>
  <si>
    <t>VG Kandel</t>
  </si>
  <si>
    <t>VG Lingenfeld</t>
  </si>
  <si>
    <t>VG Rülzheim</t>
  </si>
  <si>
    <t>VG Bruchmühlbach-Miesau</t>
  </si>
  <si>
    <t>VG Enkenbach-Alsenborn</t>
  </si>
  <si>
    <t>VG Ramstein-Miesenbach</t>
  </si>
  <si>
    <t>VG Weilerbach</t>
  </si>
  <si>
    <t>VG Otterbach-Otterberg</t>
  </si>
  <si>
    <t>VG Landstuhl</t>
  </si>
  <si>
    <t>VG Lauterecken-Wolfstein</t>
  </si>
  <si>
    <t>VG Oberes Glantal</t>
  </si>
  <si>
    <t>VG Kusel-Altenglan</t>
  </si>
  <si>
    <t>VG Annweiler am Trifels</t>
  </si>
  <si>
    <t>VG Bad Bergzabern</t>
  </si>
  <si>
    <t>VG Edenkoben</t>
  </si>
  <si>
    <t>VG Herxheim</t>
  </si>
  <si>
    <t>VG Landau-Land</t>
  </si>
  <si>
    <t>VG Maikammer</t>
  </si>
  <si>
    <t>VG Offenbach an der Queich</t>
  </si>
  <si>
    <t>VG Dannstadt-Schauernheim</t>
  </si>
  <si>
    <t>VG Maxdorf</t>
  </si>
  <si>
    <t>VG Lambsheim-Heßheim</t>
  </si>
  <si>
    <t>VG Römerberg-Dudenhofen</t>
  </si>
  <si>
    <t>VG Rheinauen</t>
  </si>
  <si>
    <t>VG Rhein-Nahe</t>
  </si>
  <si>
    <t>VG Bodenheim</t>
  </si>
  <si>
    <t>VG Gau-Algesheim</t>
  </si>
  <si>
    <t>VG Nieder-Olm</t>
  </si>
  <si>
    <t>VG Rhein-Selz</t>
  </si>
  <si>
    <t>VG Sprendlingen-Gensingen</t>
  </si>
  <si>
    <t>VG Dahner Felsenland</t>
  </si>
  <si>
    <t>VG Hauenstein</t>
  </si>
  <si>
    <t>VG Pirmasens-Land</t>
  </si>
  <si>
    <t>VG Rodalben</t>
  </si>
  <si>
    <t>VG Waldfischbach-Burgalben</t>
  </si>
  <si>
    <t>VG Zweibrücken-Land</t>
  </si>
  <si>
    <t>VG Thaleischweiler-Wallhalben</t>
  </si>
  <si>
    <t>Hebesatz</t>
  </si>
  <si>
    <t>Anteil</t>
  </si>
  <si>
    <t>v.H.</t>
  </si>
  <si>
    <t>Abschlags-</t>
  </si>
  <si>
    <t>zahlung</t>
  </si>
  <si>
    <t>Dezember 2020</t>
  </si>
  <si>
    <t>zum</t>
  </si>
  <si>
    <t>KFA 2021</t>
  </si>
  <si>
    <t>§ 21a Abs. 6 LFAG</t>
  </si>
  <si>
    <t>EUR</t>
  </si>
  <si>
    <t>Übersicht der zu erwartenden Abschlagszahlungen auf die für das Jahr 2020</t>
  </si>
  <si>
    <r>
      <t>bereitzustellenden Gewerbesteuerkompensationsmittel</t>
    </r>
    <r>
      <rPr>
        <b/>
        <vertAlign val="superscript"/>
        <sz val="14"/>
        <color rgb="FF000000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</si>
  <si>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Berechnung vorbehaltlich der Entscheidung des Landtags Rheinland-Pfalz zum Landesgesetz zur Änderung des Landesfinanzausgleichsgesetzes und anderer Landesgesetze mit Kommunalbezug (LT-Drs. 17/13146 vom 23.09.2020) sowie vorbehaltlich nachträglicher Korrekturen bis zum Zeitpunkt der Spitzabrechnung im Jahr 2021.</t>
    </r>
  </si>
  <si>
    <r>
      <rPr>
        <vertAlign val="superscript"/>
        <sz val="9.5"/>
        <color rgb="FF000000"/>
        <rFont val="Albany AMT"/>
      </rPr>
      <t>2</t>
    </r>
    <r>
      <rPr>
        <sz val="9.5"/>
        <color rgb="FF000000"/>
        <rFont val="Albany AMT"/>
      </rPr>
      <t xml:space="preserve"> Abschlagszahlung 2020 / (Hebesatz zum 30. Juni 2020 ./. 35 v. H.) x 330 v. H.</t>
    </r>
  </si>
  <si>
    <r>
      <t>Steuerkraftzahl</t>
    </r>
    <r>
      <rPr>
        <vertAlign val="superscript"/>
        <sz val="10"/>
        <rFont val="Arial"/>
        <family val="2"/>
      </rPr>
      <t>2</t>
    </r>
  </si>
  <si>
    <t>Gesamt-</t>
  </si>
  <si>
    <t>Minder-</t>
  </si>
  <si>
    <t>einnahmen</t>
  </si>
  <si>
    <t>Soll-Betrag</t>
  </si>
  <si>
    <t>Mindereinnahmen</t>
  </si>
  <si>
    <t xml:space="preserve">2011 bis 2019 </t>
  </si>
  <si>
    <t xml:space="preserve">Durchschnittswert </t>
  </si>
  <si>
    <t>Teil-</t>
  </si>
  <si>
    <t>schlüssel 1</t>
  </si>
  <si>
    <t>schlüssel 2</t>
  </si>
  <si>
    <t>schlüssel</t>
  </si>
  <si>
    <t>Schlüsselzahl</t>
  </si>
  <si>
    <t>Ermittlung individueller Schlüssel und Soll-Betrag</t>
  </si>
  <si>
    <t>Abschlagszahlung</t>
  </si>
  <si>
    <t>Soll-</t>
  </si>
  <si>
    <t>betrag</t>
  </si>
  <si>
    <t xml:space="preserve"> niedrigstes Ergebnis</t>
  </si>
  <si>
    <t>ohne höchstes und</t>
  </si>
  <si>
    <t>Gewichtung</t>
  </si>
  <si>
    <t>Drei Viertel aus</t>
  </si>
  <si>
    <t>95 %</t>
  </si>
  <si>
    <t>Mehr-</t>
  </si>
  <si>
    <t>01.01. bis 30.09.2020</t>
  </si>
  <si>
    <t>Ermittlung Gewerbesteuermindereinnahmen</t>
  </si>
  <si>
    <t>Nettogewerbesteuer-</t>
  </si>
  <si>
    <t>an den relevanten</t>
  </si>
  <si>
    <t>der Gewerbesteuer</t>
  </si>
  <si>
    <t>Ermittlung der zu erwartenden Abschlagszahlungen auf die für das Jahr 2020</t>
  </si>
  <si>
    <t>Mehr-/</t>
  </si>
  <si>
    <t>insgesamt</t>
  </si>
  <si>
    <t>Soll-Betrag insgesamt</t>
  </si>
  <si>
    <t>Netto-Gewerbe-</t>
  </si>
  <si>
    <t xml:space="preserve">steuereinnahmen </t>
  </si>
  <si>
    <t>Kompensations-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</si>
</sst>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,###,###,###,##0.00"/>
    <numFmt numFmtId="165" formatCode="#,##0.0000000"/>
  </numFmts>
  <fonts count="19">
    <font>
      <sz val="9.5"/>
      <color rgb="FF000000"/>
      <name val="Albany AMT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b/>
      <sz val="9.5"/>
      <color rgb="FF000000"/>
      <name val="Albany AMT"/>
    </font>
    <font>
      <sz val="11"/>
      <color indexed="8"/>
      <name val="Courier New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.5"/>
      <color rgb="FF000000"/>
      <name val="Albany AMT"/>
    </font>
    <font>
      <vertAlign val="superscript"/>
      <sz val="10"/>
      <name val="Arial"/>
      <family val="2"/>
    </font>
    <font>
      <b/>
      <sz val="10"/>
      <name val="Arial"/>
      <family val="2"/>
    </font>
    <font>
      <sz val="9.5"/>
      <color theme="0"/>
      <name val="Albany AMT"/>
    </font>
    <font>
      <b/>
      <sz val="9.5"/>
      <color theme="0"/>
      <name val="Albany AMT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FEF"/>
        <bgColor rgb="FF000000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/>
      <diagonal/>
    </border>
    <border>
      <left style="thin">
        <color rgb="FFB5123E"/>
      </left>
      <right style="thin">
        <color rgb="FFB5123E"/>
      </right>
      <top/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  <border>
      <left style="thin">
        <color rgb="FFB5123E"/>
      </left>
      <right/>
      <top style="thin">
        <color rgb="FFB5123E"/>
      </top>
      <bottom/>
      <diagonal/>
    </border>
    <border>
      <left/>
      <right/>
      <top style="thin">
        <color rgb="FFB5123E"/>
      </top>
      <bottom/>
      <diagonal/>
    </border>
    <border>
      <left/>
      <right style="thin">
        <color indexed="64"/>
      </right>
      <top style="thin">
        <color rgb="FFB5123E"/>
      </top>
      <bottom/>
      <diagonal/>
    </border>
    <border>
      <left style="thin">
        <color rgb="FFB5123E"/>
      </left>
      <right/>
      <top/>
      <bottom/>
      <diagonal/>
    </border>
    <border>
      <left/>
      <right style="thin">
        <color rgb="FFB5123E"/>
      </right>
      <top style="thin">
        <color rgb="FFB5123E"/>
      </top>
      <bottom/>
      <diagonal/>
    </border>
    <border>
      <left style="thin">
        <color rgb="FFB5123E"/>
      </left>
      <right/>
      <top/>
      <bottom style="thin">
        <color rgb="FFB5123E"/>
      </bottom>
      <diagonal/>
    </border>
    <border>
      <left/>
      <right/>
      <top/>
      <bottom style="thin">
        <color rgb="FFB5123E"/>
      </bottom>
      <diagonal/>
    </border>
    <border>
      <left/>
      <right style="thin">
        <color rgb="FFB5123E"/>
      </right>
      <top/>
      <bottom style="thin">
        <color rgb="FFB5123E"/>
      </bottom>
      <diagonal/>
    </border>
    <border>
      <left style="thin">
        <color rgb="FFB5123E"/>
      </left>
      <right style="thin">
        <color rgb="FFB5123E"/>
      </right>
      <top/>
      <bottom style="thin">
        <color rgb="FFB5123E"/>
      </bottom>
      <diagonal/>
    </border>
    <border>
      <left style="thin">
        <color indexed="64"/>
      </left>
      <right style="thin">
        <color rgb="FFB5123E"/>
      </right>
      <top style="thin">
        <color rgb="FFB5123E"/>
      </top>
      <bottom/>
      <diagonal/>
    </border>
    <border>
      <left style="thin">
        <color indexed="64"/>
      </left>
      <right style="thin">
        <color rgb="FFB5123E"/>
      </right>
      <top/>
      <bottom style="thin">
        <color rgb="FFB5123E"/>
      </bottom>
      <diagonal/>
    </border>
    <border>
      <left/>
      <right style="thin">
        <color rgb="FFB5123E"/>
      </right>
      <top/>
      <bottom/>
      <diagonal/>
    </border>
    <border>
      <left style="thin">
        <color rgb="FFB5123E"/>
      </left>
      <right/>
      <top style="thin">
        <color rgb="FFB5123E"/>
      </top>
      <bottom style="thin">
        <color rgb="FFB5123E"/>
      </bottom>
      <diagonal/>
    </border>
    <border>
      <left/>
      <right/>
      <top style="thin">
        <color rgb="FFB5123E"/>
      </top>
      <bottom style="thin">
        <color rgb="FFB5123E"/>
      </bottom>
      <diagonal/>
    </border>
    <border>
      <left/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6">
    <xf numFmtId="0" fontId="0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9"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6" fillId="5" borderId="3" xfId="5" applyFont="1" applyFill="1" applyBorder="1" applyAlignment="1" applyProtection="1">
      <alignment horizontal="center" wrapText="1"/>
      <protection locked="0"/>
    </xf>
    <xf numFmtId="0" fontId="8" fillId="5" borderId="10" xfId="5" applyFont="1" applyFill="1" applyBorder="1" applyAlignment="1" applyProtection="1">
      <alignment horizontal="center" vertical="center" wrapText="1"/>
      <protection locked="0"/>
    </xf>
    <xf numFmtId="0" fontId="16" fillId="5" borderId="4" xfId="5" applyFont="1" applyFill="1" applyBorder="1" applyAlignment="1" applyProtection="1">
      <alignment horizontal="center" wrapText="1"/>
      <protection locked="0"/>
    </xf>
    <xf numFmtId="0" fontId="8" fillId="5" borderId="13" xfId="5" applyFont="1" applyFill="1" applyBorder="1" applyAlignment="1" applyProtection="1">
      <alignment horizontal="center" vertical="center" wrapText="1"/>
      <protection locked="0"/>
    </xf>
    <xf numFmtId="0" fontId="7" fillId="5" borderId="3" xfId="5" applyFont="1" applyFill="1" applyBorder="1" applyAlignment="1" applyProtection="1">
      <alignment horizontal="center" wrapText="1"/>
      <protection locked="0"/>
    </xf>
    <xf numFmtId="0" fontId="7" fillId="5" borderId="4" xfId="5" applyFont="1" applyFill="1" applyBorder="1" applyAlignment="1" applyProtection="1">
      <alignment horizontal="center" vertical="center" wrapText="1"/>
      <protection locked="0"/>
    </xf>
    <xf numFmtId="0" fontId="7" fillId="5" borderId="4" xfId="5" applyFont="1" applyFill="1" applyBorder="1" applyAlignment="1" applyProtection="1">
      <alignment horizontal="center" wrapText="1"/>
      <protection locked="0"/>
    </xf>
    <xf numFmtId="49" fontId="7" fillId="5" borderId="4" xfId="5" applyNumberFormat="1" applyFont="1" applyFill="1" applyBorder="1" applyAlignment="1" applyProtection="1">
      <alignment horizontal="center" wrapText="1"/>
      <protection locked="0"/>
    </xf>
    <xf numFmtId="0" fontId="7" fillId="5" borderId="14" xfId="5" applyFont="1" applyFill="1" applyBorder="1" applyAlignment="1" applyProtection="1">
      <alignment horizontal="center" wrapText="1"/>
      <protection locked="0"/>
    </xf>
    <xf numFmtId="9" fontId="7" fillId="5" borderId="4" xfId="5" applyNumberFormat="1" applyFont="1" applyFill="1" applyBorder="1" applyAlignment="1" applyProtection="1">
      <alignment horizontal="center" wrapText="1"/>
      <protection locked="0"/>
    </xf>
    <xf numFmtId="14" fontId="7" fillId="5" borderId="4" xfId="5" applyNumberFormat="1" applyFont="1" applyFill="1" applyBorder="1" applyAlignment="1" applyProtection="1">
      <alignment horizontal="center" wrapText="1"/>
      <protection locked="0"/>
    </xf>
    <xf numFmtId="0" fontId="7" fillId="5" borderId="14" xfId="5" applyFont="1" applyFill="1" applyBorder="1" applyAlignment="1" applyProtection="1">
      <alignment horizontal="center" vertical="center" wrapText="1"/>
      <protection locked="0"/>
    </xf>
    <xf numFmtId="0" fontId="7" fillId="5" borderId="5" xfId="5" applyFont="1" applyFill="1" applyBorder="1" applyAlignment="1" applyProtection="1">
      <alignment vertical="center" wrapText="1"/>
      <protection locked="0"/>
    </xf>
    <xf numFmtId="0" fontId="7" fillId="5" borderId="14" xfId="5" applyFont="1" applyFill="1" applyBorder="1" applyAlignment="1" applyProtection="1">
      <alignment vertical="center" wrapText="1"/>
      <protection locked="0"/>
    </xf>
    <xf numFmtId="0" fontId="7" fillId="5" borderId="5" xfId="5" applyFont="1" applyFill="1" applyBorder="1" applyAlignment="1" applyProtection="1">
      <alignment horizontal="left" vertical="center" wrapText="1"/>
      <protection locked="0"/>
    </xf>
    <xf numFmtId="0" fontId="7" fillId="5" borderId="5" xfId="5" applyFont="1" applyFill="1" applyBorder="1" applyAlignment="1" applyProtection="1">
      <alignment horizontal="center" vertical="center" wrapText="1"/>
      <protection locked="0"/>
    </xf>
    <xf numFmtId="4" fontId="0" fillId="3" borderId="0" xfId="0" applyNumberFormat="1" applyFont="1" applyFill="1" applyBorder="1" applyAlignment="1" applyProtection="1">
      <protection locked="0"/>
    </xf>
    <xf numFmtId="4" fontId="0" fillId="6" borderId="0" xfId="0" applyNumberFormat="1" applyFont="1" applyFill="1" applyBorder="1" applyAlignment="1" applyProtection="1"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4" fontId="0" fillId="3" borderId="0" xfId="0" applyNumberFormat="1" applyFont="1" applyFill="1" applyBorder="1" applyAlignment="1" applyProtection="1"/>
    <xf numFmtId="165" fontId="0" fillId="3" borderId="0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4" fontId="0" fillId="6" borderId="0" xfId="0" applyNumberFormat="1" applyFont="1" applyFill="1" applyBorder="1" applyAlignment="1" applyProtection="1"/>
    <xf numFmtId="165" fontId="0" fillId="6" borderId="0" xfId="0" applyNumberFormat="1" applyFont="1" applyFill="1" applyBorder="1" applyAlignment="1" applyProtection="1">
      <alignment horizontal="center"/>
    </xf>
    <xf numFmtId="4" fontId="17" fillId="3" borderId="0" xfId="0" applyNumberFormat="1" applyFont="1" applyFill="1" applyBorder="1" applyAlignment="1" applyProtection="1"/>
    <xf numFmtId="165" fontId="17" fillId="3" borderId="0" xfId="0" applyNumberFormat="1" applyFont="1" applyFill="1" applyBorder="1" applyAlignment="1" applyProtection="1">
      <alignment horizontal="center"/>
    </xf>
    <xf numFmtId="3" fontId="18" fillId="3" borderId="0" xfId="0" applyNumberFormat="1" applyFont="1" applyFill="1" applyBorder="1" applyAlignment="1" applyProtection="1"/>
    <xf numFmtId="4" fontId="5" fillId="6" borderId="0" xfId="0" applyNumberFormat="1" applyFont="1" applyFill="1" applyBorder="1" applyAlignment="1" applyProtection="1"/>
    <xf numFmtId="165" fontId="5" fillId="6" borderId="0" xfId="0" applyNumberFormat="1" applyFont="1" applyFill="1" applyBorder="1" applyAlignment="1" applyProtection="1">
      <alignment horizontal="center"/>
    </xf>
    <xf numFmtId="3" fontId="5" fillId="6" borderId="1" xfId="0" applyNumberFormat="1" applyFont="1" applyFill="1" applyBorder="1" applyAlignment="1" applyProtection="1"/>
    <xf numFmtId="0" fontId="7" fillId="5" borderId="5" xfId="5" applyFont="1" applyFill="1" applyBorder="1" applyAlignment="1" applyProtection="1">
      <alignment horizontal="center" vertical="center" wrapText="1"/>
      <protection locked="0"/>
    </xf>
    <xf numFmtId="0" fontId="16" fillId="5" borderId="3" xfId="5" applyFont="1" applyFill="1" applyBorder="1" applyAlignment="1" applyProtection="1">
      <alignment horizontal="center" vertical="center" wrapText="1"/>
      <protection locked="0"/>
    </xf>
    <xf numFmtId="0" fontId="16" fillId="5" borderId="4" xfId="5" applyFont="1" applyFill="1" applyBorder="1" applyAlignment="1" applyProtection="1">
      <alignment horizontal="center" vertical="center" wrapText="1"/>
      <protection locked="0"/>
    </xf>
    <xf numFmtId="0" fontId="7" fillId="5" borderId="18" xfId="5" applyFont="1" applyFill="1" applyBorder="1" applyAlignment="1" applyProtection="1">
      <alignment horizontal="center" vertical="center" wrapText="1"/>
      <protection locked="0"/>
    </xf>
    <xf numFmtId="0" fontId="7" fillId="5" borderId="19" xfId="5" applyFont="1" applyFill="1" applyBorder="1" applyAlignment="1" applyProtection="1">
      <alignment horizontal="center" vertical="center" wrapText="1"/>
      <protection locked="0"/>
    </xf>
    <xf numFmtId="0" fontId="7" fillId="5" borderId="20" xfId="5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5" borderId="6" xfId="5" applyFont="1" applyFill="1" applyBorder="1" applyAlignment="1" applyProtection="1">
      <alignment horizontal="center" vertical="center" wrapText="1"/>
      <protection locked="0"/>
    </xf>
    <xf numFmtId="0" fontId="8" fillId="5" borderId="7" xfId="5" applyFont="1" applyFill="1" applyBorder="1" applyAlignment="1" applyProtection="1">
      <alignment horizontal="center" vertical="center" wrapText="1"/>
      <protection locked="0"/>
    </xf>
    <xf numFmtId="0" fontId="8" fillId="5" borderId="8" xfId="5" applyFont="1" applyFill="1" applyBorder="1" applyAlignment="1" applyProtection="1">
      <alignment horizontal="center" vertical="center" wrapText="1"/>
      <protection locked="0"/>
    </xf>
    <xf numFmtId="0" fontId="8" fillId="5" borderId="9" xfId="5" applyFont="1" applyFill="1" applyBorder="1" applyAlignment="1" applyProtection="1">
      <alignment horizontal="center" vertical="center" wrapText="1"/>
      <protection locked="0"/>
    </xf>
    <xf numFmtId="0" fontId="8" fillId="5" borderId="0" xfId="5" applyFont="1" applyFill="1" applyBorder="1" applyAlignment="1" applyProtection="1">
      <alignment horizontal="center" vertical="center" wrapText="1"/>
      <protection locked="0"/>
    </xf>
    <xf numFmtId="0" fontId="8" fillId="5" borderId="2" xfId="5" applyFont="1" applyFill="1" applyBorder="1" applyAlignment="1" applyProtection="1">
      <alignment horizontal="center" vertical="center" wrapText="1"/>
      <protection locked="0"/>
    </xf>
    <xf numFmtId="0" fontId="8" fillId="5" borderId="15" xfId="5" applyFont="1" applyFill="1" applyBorder="1" applyAlignment="1" applyProtection="1">
      <alignment horizontal="center" vertical="center" wrapText="1"/>
      <protection locked="0"/>
    </xf>
    <xf numFmtId="0" fontId="8" fillId="5" borderId="16" xfId="5" applyFont="1" applyFill="1" applyBorder="1" applyAlignment="1" applyProtection="1">
      <alignment horizontal="center" vertical="center" wrapText="1"/>
      <protection locked="0"/>
    </xf>
    <xf numFmtId="0" fontId="8" fillId="5" borderId="10" xfId="5" applyFont="1" applyFill="1" applyBorder="1" applyAlignment="1" applyProtection="1">
      <alignment horizontal="center" vertical="center" wrapText="1"/>
      <protection locked="0"/>
    </xf>
    <xf numFmtId="0" fontId="8" fillId="5" borderId="11" xfId="5" applyFont="1" applyFill="1" applyBorder="1" applyAlignment="1" applyProtection="1">
      <alignment horizontal="center" vertical="center" wrapText="1"/>
      <protection locked="0"/>
    </xf>
    <xf numFmtId="0" fontId="8" fillId="5" borderId="13" xfId="5" applyFont="1" applyFill="1" applyBorder="1" applyAlignment="1" applyProtection="1">
      <alignment horizontal="center" vertical="center" wrapText="1"/>
      <protection locked="0"/>
    </xf>
    <xf numFmtId="0" fontId="7" fillId="5" borderId="6" xfId="5" applyFont="1" applyFill="1" applyBorder="1" applyAlignment="1" applyProtection="1">
      <alignment horizontal="center" vertical="center" wrapText="1"/>
      <protection locked="0"/>
    </xf>
    <xf numFmtId="0" fontId="7" fillId="5" borderId="7" xfId="5" applyFont="1" applyFill="1" applyBorder="1" applyAlignment="1" applyProtection="1">
      <alignment horizontal="center" vertical="center" wrapText="1"/>
      <protection locked="0"/>
    </xf>
    <xf numFmtId="0" fontId="7" fillId="5" borderId="10" xfId="5" applyFont="1" applyFill="1" applyBorder="1" applyAlignment="1" applyProtection="1">
      <alignment horizontal="center" vertical="center" wrapText="1"/>
      <protection locked="0"/>
    </xf>
    <xf numFmtId="0" fontId="7" fillId="5" borderId="9" xfId="5" applyFont="1" applyFill="1" applyBorder="1" applyAlignment="1" applyProtection="1">
      <alignment horizontal="center" vertical="center" wrapText="1"/>
      <protection locked="0"/>
    </xf>
    <xf numFmtId="0" fontId="7" fillId="5" borderId="0" xfId="5" applyFont="1" applyFill="1" applyBorder="1" applyAlignment="1" applyProtection="1">
      <alignment horizontal="center" vertical="center" wrapText="1"/>
      <protection locked="0"/>
    </xf>
    <xf numFmtId="0" fontId="7" fillId="5" borderId="17" xfId="5" applyFont="1" applyFill="1" applyBorder="1" applyAlignment="1" applyProtection="1">
      <alignment horizontal="center" vertical="center" wrapText="1"/>
      <protection locked="0"/>
    </xf>
    <xf numFmtId="0" fontId="7" fillId="5" borderId="11" xfId="5" applyFont="1" applyFill="1" applyBorder="1" applyAlignment="1" applyProtection="1">
      <alignment horizontal="center" vertical="center" wrapText="1"/>
      <protection locked="0"/>
    </xf>
    <xf numFmtId="0" fontId="7" fillId="5" borderId="12" xfId="5" applyFont="1" applyFill="1" applyBorder="1" applyAlignment="1" applyProtection="1">
      <alignment horizontal="center" vertical="center" wrapText="1"/>
      <protection locked="0"/>
    </xf>
    <xf numFmtId="0" fontId="7" fillId="5" borderId="13" xfId="5" applyFont="1" applyFill="1" applyBorder="1" applyAlignment="1" applyProtection="1">
      <alignment horizontal="center" vertical="center" wrapText="1"/>
      <protection locked="0"/>
    </xf>
    <xf numFmtId="0" fontId="7" fillId="5" borderId="5" xfId="5" applyFont="1" applyFill="1" applyBorder="1" applyAlignment="1" applyProtection="1">
      <alignment horizontal="center" vertical="center" wrapText="1"/>
      <protection locked="0"/>
    </xf>
    <xf numFmtId="0" fontId="7" fillId="5" borderId="3" xfId="5" applyFont="1" applyFill="1" applyBorder="1" applyAlignment="1" applyProtection="1">
      <alignment horizontal="center" vertical="center" wrapText="1"/>
      <protection locked="0"/>
    </xf>
    <xf numFmtId="0" fontId="7" fillId="5" borderId="4" xfId="5" applyFont="1" applyFill="1" applyBorder="1" applyAlignment="1" applyProtection="1">
      <alignment horizontal="center" vertical="center" wrapText="1"/>
      <protection locked="0"/>
    </xf>
    <xf numFmtId="0" fontId="16" fillId="5" borderId="6" xfId="5" applyFont="1" applyFill="1" applyBorder="1" applyAlignment="1" applyProtection="1">
      <alignment horizontal="center" vertical="center" wrapText="1"/>
      <protection locked="0"/>
    </xf>
    <xf numFmtId="0" fontId="16" fillId="5" borderId="7" xfId="5" applyFont="1" applyFill="1" applyBorder="1" applyAlignment="1" applyProtection="1">
      <alignment horizontal="center" vertical="center" wrapText="1"/>
      <protection locked="0"/>
    </xf>
    <xf numFmtId="0" fontId="16" fillId="5" borderId="10" xfId="5" applyFont="1" applyFill="1" applyBorder="1" applyAlignment="1" applyProtection="1">
      <alignment horizontal="center" vertical="center" wrapText="1"/>
      <protection locked="0"/>
    </xf>
    <xf numFmtId="0" fontId="16" fillId="5" borderId="11" xfId="5" applyFont="1" applyFill="1" applyBorder="1" applyAlignment="1" applyProtection="1">
      <alignment horizontal="center" vertical="center" wrapText="1"/>
      <protection locked="0"/>
    </xf>
    <xf numFmtId="0" fontId="16" fillId="5" borderId="12" xfId="5" applyFont="1" applyFill="1" applyBorder="1" applyAlignment="1" applyProtection="1">
      <alignment horizontal="center" vertical="center" wrapText="1"/>
      <protection locked="0"/>
    </xf>
    <xf numFmtId="0" fontId="16" fillId="5" borderId="13" xfId="5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8" fillId="5" borderId="12" xfId="5" applyFont="1" applyFill="1" applyBorder="1" applyAlignment="1" applyProtection="1">
      <alignment horizontal="center" vertical="center" wrapText="1"/>
      <protection locked="0"/>
    </xf>
    <xf numFmtId="3" fontId="0" fillId="3" borderId="0" xfId="0" applyNumberFormat="1" applyFont="1" applyFill="1" applyBorder="1" applyAlignment="1" applyProtection="1"/>
    <xf numFmtId="3" fontId="0" fillId="3" borderId="0" xfId="0" applyNumberFormat="1" applyFont="1" applyFill="1" applyBorder="1" applyAlignment="1" applyProtection="1">
      <alignment horizontal="center"/>
    </xf>
    <xf numFmtId="3" fontId="0" fillId="6" borderId="0" xfId="0" applyNumberFormat="1" applyFont="1" applyFill="1" applyBorder="1" applyAlignment="1" applyProtection="1"/>
    <xf numFmtId="3" fontId="0" fillId="6" borderId="0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left"/>
    </xf>
    <xf numFmtId="3" fontId="5" fillId="4" borderId="1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</cellXfs>
  <cellStyles count="6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318"/>
  <sheetViews>
    <sheetView tabSelected="1" zoomScaleNormal="100" workbookViewId="0">
      <pane ySplit="11" topLeftCell="A12" activePane="bottomLeft" state="frozen"/>
      <selection pane="bottomLeft" activeCell="A12" sqref="A12"/>
    </sheetView>
  </sheetViews>
  <sheetFormatPr baseColWidth="10" defaultColWidth="11.42578125" defaultRowHeight="12" customHeight="1"/>
  <cols>
    <col min="1" max="1" width="7.85546875" style="1" bestFit="1" customWidth="1"/>
    <col min="2" max="2" width="8" style="1" bestFit="1" customWidth="1"/>
    <col min="3" max="3" width="9.28515625" style="1" bestFit="1" customWidth="1"/>
    <col min="4" max="4" width="20.5703125" style="1" bestFit="1" customWidth="1"/>
    <col min="5" max="5" width="20.140625" style="1" bestFit="1" customWidth="1"/>
    <col min="6" max="6" width="15.28515625" style="1" bestFit="1" customWidth="1"/>
    <col min="7" max="7" width="33.85546875" style="1" bestFit="1" customWidth="1"/>
    <col min="8" max="8" width="16.42578125" style="1" bestFit="1" customWidth="1"/>
    <col min="9" max="9" width="12.7109375" style="1" customWidth="1"/>
    <col min="10" max="10" width="17.42578125" style="1" bestFit="1" customWidth="1"/>
    <col min="11" max="16384" width="11.42578125" style="1"/>
  </cols>
  <sheetData>
    <row r="2" spans="1:10" ht="18" customHeight="1">
      <c r="A2" s="3" t="s">
        <v>2739</v>
      </c>
    </row>
    <row r="3" spans="1:10" ht="18" customHeight="1">
      <c r="A3" s="3" t="s">
        <v>2740</v>
      </c>
    </row>
    <row r="4" spans="1:10" ht="12" customHeight="1">
      <c r="A4" s="70"/>
    </row>
    <row r="6" spans="1:10" ht="12.75">
      <c r="A6" s="41" t="s">
        <v>2566</v>
      </c>
      <c r="B6" s="42"/>
      <c r="C6" s="42"/>
      <c r="D6" s="43"/>
      <c r="E6" s="47" t="s">
        <v>2567</v>
      </c>
      <c r="F6" s="41" t="s">
        <v>2568</v>
      </c>
      <c r="G6" s="49"/>
      <c r="H6" s="42"/>
      <c r="I6" s="42"/>
      <c r="J6" s="49"/>
    </row>
    <row r="7" spans="1:10" ht="12.75">
      <c r="A7" s="44"/>
      <c r="B7" s="45"/>
      <c r="C7" s="45"/>
      <c r="D7" s="46"/>
      <c r="E7" s="48"/>
      <c r="F7" s="50"/>
      <c r="G7" s="51"/>
      <c r="H7" s="71"/>
      <c r="I7" s="71"/>
      <c r="J7" s="51"/>
    </row>
    <row r="8" spans="1:10" ht="14.1" customHeight="1">
      <c r="A8" s="52" t="s">
        <v>0</v>
      </c>
      <c r="B8" s="53"/>
      <c r="C8" s="54"/>
      <c r="D8" s="61" t="s">
        <v>2572</v>
      </c>
      <c r="E8" s="62" t="s">
        <v>2570</v>
      </c>
      <c r="F8" s="52" t="s">
        <v>2599</v>
      </c>
      <c r="G8" s="54"/>
      <c r="H8" s="8" t="s">
        <v>2732</v>
      </c>
      <c r="I8" s="8" t="s">
        <v>2729</v>
      </c>
      <c r="J8" s="8" t="s">
        <v>2743</v>
      </c>
    </row>
    <row r="9" spans="1:10" ht="14.1" customHeight="1">
      <c r="A9" s="55"/>
      <c r="B9" s="56"/>
      <c r="C9" s="57"/>
      <c r="D9" s="61"/>
      <c r="E9" s="63"/>
      <c r="F9" s="55"/>
      <c r="G9" s="57"/>
      <c r="H9" s="10" t="s">
        <v>2733</v>
      </c>
      <c r="I9" s="10" t="s">
        <v>2735</v>
      </c>
      <c r="J9" s="10" t="s">
        <v>2736</v>
      </c>
    </row>
    <row r="10" spans="1:10" ht="14.1" customHeight="1">
      <c r="A10" s="58"/>
      <c r="B10" s="59"/>
      <c r="C10" s="60"/>
      <c r="D10" s="61"/>
      <c r="E10" s="63"/>
      <c r="F10" s="58"/>
      <c r="G10" s="60"/>
      <c r="H10" s="11" t="s">
        <v>2734</v>
      </c>
      <c r="I10" s="14">
        <v>44012</v>
      </c>
      <c r="J10" s="14" t="s">
        <v>2737</v>
      </c>
    </row>
    <row r="11" spans="1:10" ht="14.1" customHeight="1">
      <c r="A11" s="16" t="s">
        <v>2561</v>
      </c>
      <c r="B11" s="16" t="s">
        <v>2562</v>
      </c>
      <c r="C11" s="16" t="s">
        <v>2563</v>
      </c>
      <c r="D11" s="16" t="s">
        <v>2564</v>
      </c>
      <c r="E11" s="17"/>
      <c r="F11" s="18" t="s">
        <v>2569</v>
      </c>
      <c r="G11" s="18" t="s">
        <v>2571</v>
      </c>
      <c r="H11" s="34" t="s">
        <v>2738</v>
      </c>
      <c r="I11" s="34" t="s">
        <v>2731</v>
      </c>
      <c r="J11" s="34" t="s">
        <v>2738</v>
      </c>
    </row>
    <row r="12" spans="1:10" ht="14.1" customHeight="1">
      <c r="A12" s="20" t="s">
        <v>1</v>
      </c>
      <c r="B12" s="20" t="s">
        <v>2</v>
      </c>
      <c r="C12" s="20" t="s">
        <v>3</v>
      </c>
      <c r="D12" s="20" t="s">
        <v>4</v>
      </c>
      <c r="E12" s="20" t="s">
        <v>2573</v>
      </c>
      <c r="F12" s="20" t="str">
        <f>CONCATENATE(A12,B12)</f>
        <v>11100</v>
      </c>
      <c r="G12" s="20" t="s">
        <v>2573</v>
      </c>
      <c r="H12" s="72">
        <v>27574701</v>
      </c>
      <c r="I12" s="73">
        <v>420</v>
      </c>
      <c r="J12" s="72">
        <f>ROUND((ROUND(H12/(I12-35)*100, 0))*3.3, 0)</f>
        <v>23635458</v>
      </c>
    </row>
    <row r="13" spans="1:10" ht="14.1" customHeight="1">
      <c r="A13" s="21" t="s">
        <v>5</v>
      </c>
      <c r="B13" s="21" t="s">
        <v>2</v>
      </c>
      <c r="C13" s="21" t="s">
        <v>6</v>
      </c>
      <c r="D13" s="21" t="s">
        <v>7</v>
      </c>
      <c r="E13" s="21" t="s">
        <v>2577</v>
      </c>
      <c r="F13" s="21" t="str">
        <f t="shared" ref="F13:F76" si="0">CONCATENATE(A13,B13)</f>
        <v>13100</v>
      </c>
      <c r="G13" s="21" t="s">
        <v>2574</v>
      </c>
      <c r="H13" s="74">
        <v>2236231</v>
      </c>
      <c r="I13" s="75">
        <v>380</v>
      </c>
      <c r="J13" s="74">
        <f t="shared" ref="J13:J76" si="1">ROUND((ROUND(H13/(I13-35)*100, 0))*3.3, 0)</f>
        <v>2139004</v>
      </c>
    </row>
    <row r="14" spans="1:10" ht="14.1" customHeight="1">
      <c r="A14" s="20" t="s">
        <v>5</v>
      </c>
      <c r="B14" s="20" t="s">
        <v>2</v>
      </c>
      <c r="C14" s="20" t="s">
        <v>8</v>
      </c>
      <c r="D14" s="20" t="s">
        <v>9</v>
      </c>
      <c r="E14" s="20" t="s">
        <v>2577</v>
      </c>
      <c r="F14" s="20" t="str">
        <f t="shared" si="0"/>
        <v>13100</v>
      </c>
      <c r="G14" s="20" t="s">
        <v>2574</v>
      </c>
      <c r="H14" s="72">
        <v>1264430</v>
      </c>
      <c r="I14" s="73">
        <v>365</v>
      </c>
      <c r="J14" s="72">
        <f t="shared" si="1"/>
        <v>1264431</v>
      </c>
    </row>
    <row r="15" spans="1:10" ht="14.1" customHeight="1">
      <c r="A15" s="21" t="s">
        <v>5</v>
      </c>
      <c r="B15" s="21" t="s">
        <v>2</v>
      </c>
      <c r="C15" s="21" t="s">
        <v>10</v>
      </c>
      <c r="D15" s="21" t="s">
        <v>11</v>
      </c>
      <c r="E15" s="21" t="s">
        <v>2577</v>
      </c>
      <c r="F15" s="21" t="str">
        <f t="shared" si="0"/>
        <v>13100</v>
      </c>
      <c r="G15" s="21" t="s">
        <v>2574</v>
      </c>
      <c r="H15" s="74">
        <v>189631</v>
      </c>
      <c r="I15" s="75">
        <v>400</v>
      </c>
      <c r="J15" s="74">
        <f t="shared" si="1"/>
        <v>171448</v>
      </c>
    </row>
    <row r="16" spans="1:10" ht="14.1" customHeight="1">
      <c r="A16" s="20" t="s">
        <v>5</v>
      </c>
      <c r="B16" s="20" t="s">
        <v>2</v>
      </c>
      <c r="C16" s="20" t="s">
        <v>12</v>
      </c>
      <c r="D16" s="20" t="s">
        <v>13</v>
      </c>
      <c r="E16" s="20" t="s">
        <v>2577</v>
      </c>
      <c r="F16" s="20" t="str">
        <f t="shared" si="0"/>
        <v>13100</v>
      </c>
      <c r="G16" s="20" t="s">
        <v>2575</v>
      </c>
      <c r="H16" s="72">
        <v>0</v>
      </c>
      <c r="I16" s="73">
        <v>330</v>
      </c>
      <c r="J16" s="72">
        <f t="shared" si="1"/>
        <v>0</v>
      </c>
    </row>
    <row r="17" spans="1:10" ht="14.1" customHeight="1">
      <c r="A17" s="21" t="s">
        <v>5</v>
      </c>
      <c r="B17" s="21" t="s">
        <v>14</v>
      </c>
      <c r="C17" s="21" t="s">
        <v>15</v>
      </c>
      <c r="D17" s="21" t="s">
        <v>16</v>
      </c>
      <c r="E17" s="21" t="s">
        <v>2577</v>
      </c>
      <c r="F17" s="21" t="str">
        <f t="shared" si="0"/>
        <v>13101</v>
      </c>
      <c r="G17" s="21" t="s">
        <v>2600</v>
      </c>
      <c r="H17" s="74">
        <v>0</v>
      </c>
      <c r="I17" s="75">
        <v>390</v>
      </c>
      <c r="J17" s="74">
        <f t="shared" si="1"/>
        <v>0</v>
      </c>
    </row>
    <row r="18" spans="1:10" ht="14.1" customHeight="1">
      <c r="A18" s="20" t="s">
        <v>5</v>
      </c>
      <c r="B18" s="20" t="s">
        <v>14</v>
      </c>
      <c r="C18" s="20" t="s">
        <v>17</v>
      </c>
      <c r="D18" s="20" t="s">
        <v>18</v>
      </c>
      <c r="E18" s="20" t="s">
        <v>2577</v>
      </c>
      <c r="F18" s="20" t="str">
        <f t="shared" si="0"/>
        <v>13101</v>
      </c>
      <c r="G18" s="20" t="s">
        <v>2600</v>
      </c>
      <c r="H18" s="72">
        <v>0</v>
      </c>
      <c r="I18" s="73">
        <v>380</v>
      </c>
      <c r="J18" s="72">
        <f t="shared" si="1"/>
        <v>0</v>
      </c>
    </row>
    <row r="19" spans="1:10" ht="14.1" customHeight="1">
      <c r="A19" s="21" t="s">
        <v>5</v>
      </c>
      <c r="B19" s="21" t="s">
        <v>14</v>
      </c>
      <c r="C19" s="21" t="s">
        <v>19</v>
      </c>
      <c r="D19" s="21" t="s">
        <v>20</v>
      </c>
      <c r="E19" s="21" t="s">
        <v>2577</v>
      </c>
      <c r="F19" s="21" t="str">
        <f t="shared" si="0"/>
        <v>13101</v>
      </c>
      <c r="G19" s="21" t="s">
        <v>2600</v>
      </c>
      <c r="H19" s="74">
        <v>4848</v>
      </c>
      <c r="I19" s="75">
        <v>380</v>
      </c>
      <c r="J19" s="74">
        <f t="shared" si="1"/>
        <v>4637</v>
      </c>
    </row>
    <row r="20" spans="1:10" ht="14.1" customHeight="1">
      <c r="A20" s="20" t="s">
        <v>5</v>
      </c>
      <c r="B20" s="20" t="s">
        <v>14</v>
      </c>
      <c r="C20" s="20" t="s">
        <v>21</v>
      </c>
      <c r="D20" s="20" t="s">
        <v>22</v>
      </c>
      <c r="E20" s="20" t="s">
        <v>2577</v>
      </c>
      <c r="F20" s="20" t="str">
        <f t="shared" si="0"/>
        <v>13101</v>
      </c>
      <c r="G20" s="20" t="s">
        <v>2600</v>
      </c>
      <c r="H20" s="72">
        <v>18232</v>
      </c>
      <c r="I20" s="73">
        <v>390</v>
      </c>
      <c r="J20" s="72">
        <f t="shared" si="1"/>
        <v>16949</v>
      </c>
    </row>
    <row r="21" spans="1:10" ht="14.1" customHeight="1">
      <c r="A21" s="21" t="s">
        <v>5</v>
      </c>
      <c r="B21" s="21" t="s">
        <v>14</v>
      </c>
      <c r="C21" s="21" t="s">
        <v>23</v>
      </c>
      <c r="D21" s="21" t="s">
        <v>24</v>
      </c>
      <c r="E21" s="21" t="s">
        <v>2577</v>
      </c>
      <c r="F21" s="21" t="str">
        <f t="shared" si="0"/>
        <v>13101</v>
      </c>
      <c r="G21" s="21" t="s">
        <v>2600</v>
      </c>
      <c r="H21" s="74">
        <v>0</v>
      </c>
      <c r="I21" s="75">
        <v>380</v>
      </c>
      <c r="J21" s="74">
        <f t="shared" si="1"/>
        <v>0</v>
      </c>
    </row>
    <row r="22" spans="1:10" ht="14.1" customHeight="1">
      <c r="A22" s="20" t="s">
        <v>5</v>
      </c>
      <c r="B22" s="20" t="s">
        <v>14</v>
      </c>
      <c r="C22" s="20" t="s">
        <v>25</v>
      </c>
      <c r="D22" s="20" t="s">
        <v>26</v>
      </c>
      <c r="E22" s="20" t="s">
        <v>2577</v>
      </c>
      <c r="F22" s="20" t="str">
        <f t="shared" si="0"/>
        <v>13101</v>
      </c>
      <c r="G22" s="20" t="s">
        <v>2600</v>
      </c>
      <c r="H22" s="72">
        <v>1065</v>
      </c>
      <c r="I22" s="73">
        <v>380</v>
      </c>
      <c r="J22" s="72">
        <f t="shared" si="1"/>
        <v>1020</v>
      </c>
    </row>
    <row r="23" spans="1:10" ht="14.1" customHeight="1">
      <c r="A23" s="21" t="s">
        <v>5</v>
      </c>
      <c r="B23" s="21" t="s">
        <v>14</v>
      </c>
      <c r="C23" s="21" t="s">
        <v>27</v>
      </c>
      <c r="D23" s="21" t="s">
        <v>28</v>
      </c>
      <c r="E23" s="21" t="s">
        <v>2577</v>
      </c>
      <c r="F23" s="21" t="str">
        <f t="shared" si="0"/>
        <v>13101</v>
      </c>
      <c r="G23" s="21" t="s">
        <v>2600</v>
      </c>
      <c r="H23" s="74">
        <v>0</v>
      </c>
      <c r="I23" s="75">
        <v>385</v>
      </c>
      <c r="J23" s="74">
        <f t="shared" si="1"/>
        <v>0</v>
      </c>
    </row>
    <row r="24" spans="1:10" ht="14.1" customHeight="1">
      <c r="A24" s="20" t="s">
        <v>5</v>
      </c>
      <c r="B24" s="20" t="s">
        <v>14</v>
      </c>
      <c r="C24" s="20" t="s">
        <v>29</v>
      </c>
      <c r="D24" s="20" t="s">
        <v>30</v>
      </c>
      <c r="E24" s="20" t="s">
        <v>2577</v>
      </c>
      <c r="F24" s="20" t="str">
        <f t="shared" si="0"/>
        <v>13101</v>
      </c>
      <c r="G24" s="20" t="s">
        <v>2600</v>
      </c>
      <c r="H24" s="72">
        <v>1691</v>
      </c>
      <c r="I24" s="73">
        <v>380</v>
      </c>
      <c r="J24" s="72">
        <f t="shared" si="1"/>
        <v>1617</v>
      </c>
    </row>
    <row r="25" spans="1:10" ht="14.1" customHeight="1">
      <c r="A25" s="21" t="s">
        <v>5</v>
      </c>
      <c r="B25" s="21" t="s">
        <v>14</v>
      </c>
      <c r="C25" s="21" t="s">
        <v>31</v>
      </c>
      <c r="D25" s="21" t="s">
        <v>32</v>
      </c>
      <c r="E25" s="21" t="s">
        <v>2577</v>
      </c>
      <c r="F25" s="21" t="str">
        <f t="shared" si="0"/>
        <v>13101</v>
      </c>
      <c r="G25" s="21" t="s">
        <v>2600</v>
      </c>
      <c r="H25" s="74">
        <v>3545</v>
      </c>
      <c r="I25" s="75">
        <v>410</v>
      </c>
      <c r="J25" s="74">
        <f t="shared" si="1"/>
        <v>3119</v>
      </c>
    </row>
    <row r="26" spans="1:10" ht="14.1" customHeight="1">
      <c r="A26" s="20" t="s">
        <v>5</v>
      </c>
      <c r="B26" s="20" t="s">
        <v>14</v>
      </c>
      <c r="C26" s="20" t="s">
        <v>33</v>
      </c>
      <c r="D26" s="20" t="s">
        <v>34</v>
      </c>
      <c r="E26" s="20" t="s">
        <v>2577</v>
      </c>
      <c r="F26" s="20" t="str">
        <f t="shared" si="0"/>
        <v>13101</v>
      </c>
      <c r="G26" s="20" t="s">
        <v>2600</v>
      </c>
      <c r="H26" s="72">
        <v>13482</v>
      </c>
      <c r="I26" s="73">
        <v>400</v>
      </c>
      <c r="J26" s="72">
        <f t="shared" si="1"/>
        <v>12190</v>
      </c>
    </row>
    <row r="27" spans="1:10" ht="14.1" customHeight="1">
      <c r="A27" s="21" t="s">
        <v>5</v>
      </c>
      <c r="B27" s="21" t="s">
        <v>14</v>
      </c>
      <c r="C27" s="21" t="s">
        <v>35</v>
      </c>
      <c r="D27" s="21" t="s">
        <v>36</v>
      </c>
      <c r="E27" s="21" t="s">
        <v>2577</v>
      </c>
      <c r="F27" s="21" t="str">
        <f t="shared" si="0"/>
        <v>13101</v>
      </c>
      <c r="G27" s="21" t="s">
        <v>2600</v>
      </c>
      <c r="H27" s="74">
        <v>0</v>
      </c>
      <c r="I27" s="75">
        <v>365</v>
      </c>
      <c r="J27" s="74">
        <f t="shared" si="1"/>
        <v>0</v>
      </c>
    </row>
    <row r="28" spans="1:10" ht="14.1" customHeight="1">
      <c r="A28" s="20" t="s">
        <v>5</v>
      </c>
      <c r="B28" s="20" t="s">
        <v>14</v>
      </c>
      <c r="C28" s="20" t="s">
        <v>37</v>
      </c>
      <c r="D28" s="20" t="s">
        <v>38</v>
      </c>
      <c r="E28" s="20" t="s">
        <v>2577</v>
      </c>
      <c r="F28" s="20" t="str">
        <f t="shared" si="0"/>
        <v>13101</v>
      </c>
      <c r="G28" s="20" t="s">
        <v>2600</v>
      </c>
      <c r="H28" s="72">
        <v>2984</v>
      </c>
      <c r="I28" s="73">
        <v>400</v>
      </c>
      <c r="J28" s="72">
        <f t="shared" si="1"/>
        <v>2699</v>
      </c>
    </row>
    <row r="29" spans="1:10" ht="14.1" customHeight="1">
      <c r="A29" s="21" t="s">
        <v>5</v>
      </c>
      <c r="B29" s="21" t="s">
        <v>14</v>
      </c>
      <c r="C29" s="21" t="s">
        <v>39</v>
      </c>
      <c r="D29" s="21" t="s">
        <v>40</v>
      </c>
      <c r="E29" s="21" t="s">
        <v>2577</v>
      </c>
      <c r="F29" s="21" t="str">
        <f t="shared" si="0"/>
        <v>13101</v>
      </c>
      <c r="G29" s="21" t="s">
        <v>2600</v>
      </c>
      <c r="H29" s="74">
        <v>0</v>
      </c>
      <c r="I29" s="75">
        <v>410</v>
      </c>
      <c r="J29" s="74">
        <f t="shared" si="1"/>
        <v>0</v>
      </c>
    </row>
    <row r="30" spans="1:10" ht="14.1" customHeight="1">
      <c r="A30" s="20" t="s">
        <v>5</v>
      </c>
      <c r="B30" s="20" t="s">
        <v>14</v>
      </c>
      <c r="C30" s="20" t="s">
        <v>41</v>
      </c>
      <c r="D30" s="20" t="s">
        <v>42</v>
      </c>
      <c r="E30" s="20" t="s">
        <v>2577</v>
      </c>
      <c r="F30" s="20" t="str">
        <f t="shared" si="0"/>
        <v>13101</v>
      </c>
      <c r="G30" s="20" t="s">
        <v>2600</v>
      </c>
      <c r="H30" s="72">
        <v>0</v>
      </c>
      <c r="I30" s="73">
        <v>385</v>
      </c>
      <c r="J30" s="72">
        <f t="shared" si="1"/>
        <v>0</v>
      </c>
    </row>
    <row r="31" spans="1:10" ht="14.1" customHeight="1">
      <c r="A31" s="21" t="s">
        <v>5</v>
      </c>
      <c r="B31" s="21" t="s">
        <v>14</v>
      </c>
      <c r="C31" s="21" t="s">
        <v>43</v>
      </c>
      <c r="D31" s="21" t="s">
        <v>44</v>
      </c>
      <c r="E31" s="21" t="s">
        <v>2577</v>
      </c>
      <c r="F31" s="21" t="str">
        <f t="shared" si="0"/>
        <v>13101</v>
      </c>
      <c r="G31" s="21" t="s">
        <v>2600</v>
      </c>
      <c r="H31" s="74">
        <v>0</v>
      </c>
      <c r="I31" s="75">
        <v>395</v>
      </c>
      <c r="J31" s="74">
        <f t="shared" si="1"/>
        <v>0</v>
      </c>
    </row>
    <row r="32" spans="1:10" ht="14.1" customHeight="1">
      <c r="A32" s="20" t="s">
        <v>5</v>
      </c>
      <c r="B32" s="20" t="s">
        <v>14</v>
      </c>
      <c r="C32" s="20" t="s">
        <v>45</v>
      </c>
      <c r="D32" s="20" t="s">
        <v>46</v>
      </c>
      <c r="E32" s="20" t="s">
        <v>2577</v>
      </c>
      <c r="F32" s="20" t="str">
        <f t="shared" si="0"/>
        <v>13101</v>
      </c>
      <c r="G32" s="20" t="s">
        <v>2600</v>
      </c>
      <c r="H32" s="72">
        <v>15262</v>
      </c>
      <c r="I32" s="73">
        <v>370</v>
      </c>
      <c r="J32" s="72">
        <f t="shared" si="1"/>
        <v>15035</v>
      </c>
    </row>
    <row r="33" spans="1:10" ht="14.1" customHeight="1">
      <c r="A33" s="21" t="s">
        <v>5</v>
      </c>
      <c r="B33" s="21" t="s">
        <v>14</v>
      </c>
      <c r="C33" s="21" t="s">
        <v>47</v>
      </c>
      <c r="D33" s="21" t="s">
        <v>48</v>
      </c>
      <c r="E33" s="21" t="s">
        <v>2577</v>
      </c>
      <c r="F33" s="21" t="str">
        <f t="shared" si="0"/>
        <v>13101</v>
      </c>
      <c r="G33" s="21" t="s">
        <v>2600</v>
      </c>
      <c r="H33" s="74">
        <v>6963</v>
      </c>
      <c r="I33" s="75">
        <v>401</v>
      </c>
      <c r="J33" s="74">
        <f t="shared" si="1"/>
        <v>6277</v>
      </c>
    </row>
    <row r="34" spans="1:10" ht="14.1" customHeight="1">
      <c r="A34" s="20" t="s">
        <v>5</v>
      </c>
      <c r="B34" s="20" t="s">
        <v>14</v>
      </c>
      <c r="C34" s="20" t="s">
        <v>49</v>
      </c>
      <c r="D34" s="20" t="s">
        <v>50</v>
      </c>
      <c r="E34" s="20" t="s">
        <v>2577</v>
      </c>
      <c r="F34" s="20" t="str">
        <f t="shared" si="0"/>
        <v>13101</v>
      </c>
      <c r="G34" s="20" t="s">
        <v>2600</v>
      </c>
      <c r="H34" s="72">
        <v>14411</v>
      </c>
      <c r="I34" s="73">
        <v>380</v>
      </c>
      <c r="J34" s="72">
        <f t="shared" si="1"/>
        <v>13784</v>
      </c>
    </row>
    <row r="35" spans="1:10" ht="14.1" customHeight="1">
      <c r="A35" s="21" t="s">
        <v>5</v>
      </c>
      <c r="B35" s="21" t="s">
        <v>14</v>
      </c>
      <c r="C35" s="21" t="s">
        <v>51</v>
      </c>
      <c r="D35" s="21" t="s">
        <v>52</v>
      </c>
      <c r="E35" s="21" t="s">
        <v>2577</v>
      </c>
      <c r="F35" s="21" t="str">
        <f t="shared" si="0"/>
        <v>13101</v>
      </c>
      <c r="G35" s="21" t="s">
        <v>2600</v>
      </c>
      <c r="H35" s="74">
        <v>0</v>
      </c>
      <c r="I35" s="75">
        <v>395</v>
      </c>
      <c r="J35" s="74">
        <f t="shared" si="1"/>
        <v>0</v>
      </c>
    </row>
    <row r="36" spans="1:10" ht="14.1" customHeight="1">
      <c r="A36" s="20" t="s">
        <v>5</v>
      </c>
      <c r="B36" s="20" t="s">
        <v>14</v>
      </c>
      <c r="C36" s="20" t="s">
        <v>53</v>
      </c>
      <c r="D36" s="20" t="s">
        <v>54</v>
      </c>
      <c r="E36" s="20" t="s">
        <v>2577</v>
      </c>
      <c r="F36" s="20" t="str">
        <f t="shared" si="0"/>
        <v>13101</v>
      </c>
      <c r="G36" s="20" t="s">
        <v>2600</v>
      </c>
      <c r="H36" s="72">
        <v>0</v>
      </c>
      <c r="I36" s="73">
        <v>380</v>
      </c>
      <c r="J36" s="72">
        <f t="shared" si="1"/>
        <v>0</v>
      </c>
    </row>
    <row r="37" spans="1:10" ht="14.1" customHeight="1">
      <c r="A37" s="21" t="s">
        <v>5</v>
      </c>
      <c r="B37" s="21" t="s">
        <v>14</v>
      </c>
      <c r="C37" s="21" t="s">
        <v>55</v>
      </c>
      <c r="D37" s="21" t="s">
        <v>56</v>
      </c>
      <c r="E37" s="21" t="s">
        <v>2577</v>
      </c>
      <c r="F37" s="21" t="str">
        <f t="shared" si="0"/>
        <v>13101</v>
      </c>
      <c r="G37" s="21" t="s">
        <v>2600</v>
      </c>
      <c r="H37" s="74">
        <v>0</v>
      </c>
      <c r="I37" s="75">
        <v>400</v>
      </c>
      <c r="J37" s="74">
        <f t="shared" si="1"/>
        <v>0</v>
      </c>
    </row>
    <row r="38" spans="1:10" ht="14.1" customHeight="1">
      <c r="A38" s="20" t="s">
        <v>5</v>
      </c>
      <c r="B38" s="20" t="s">
        <v>14</v>
      </c>
      <c r="C38" s="20" t="s">
        <v>57</v>
      </c>
      <c r="D38" s="20" t="s">
        <v>58</v>
      </c>
      <c r="E38" s="20" t="s">
        <v>2577</v>
      </c>
      <c r="F38" s="20" t="str">
        <f t="shared" si="0"/>
        <v>13101</v>
      </c>
      <c r="G38" s="20" t="s">
        <v>2600</v>
      </c>
      <c r="H38" s="72">
        <v>0</v>
      </c>
      <c r="I38" s="73">
        <v>380</v>
      </c>
      <c r="J38" s="72">
        <f t="shared" si="1"/>
        <v>0</v>
      </c>
    </row>
    <row r="39" spans="1:10" ht="14.1" customHeight="1">
      <c r="A39" s="21" t="s">
        <v>5</v>
      </c>
      <c r="B39" s="21" t="s">
        <v>14</v>
      </c>
      <c r="C39" s="21" t="s">
        <v>59</v>
      </c>
      <c r="D39" s="21" t="s">
        <v>60</v>
      </c>
      <c r="E39" s="21" t="s">
        <v>2577</v>
      </c>
      <c r="F39" s="21" t="str">
        <f t="shared" si="0"/>
        <v>13101</v>
      </c>
      <c r="G39" s="21" t="s">
        <v>2600</v>
      </c>
      <c r="H39" s="74">
        <v>0</v>
      </c>
      <c r="I39" s="75">
        <v>385</v>
      </c>
      <c r="J39" s="74">
        <f t="shared" si="1"/>
        <v>0</v>
      </c>
    </row>
    <row r="40" spans="1:10" ht="14.1" customHeight="1">
      <c r="A40" s="20" t="s">
        <v>5</v>
      </c>
      <c r="B40" s="20" t="s">
        <v>14</v>
      </c>
      <c r="C40" s="20" t="s">
        <v>61</v>
      </c>
      <c r="D40" s="20" t="s">
        <v>62</v>
      </c>
      <c r="E40" s="20" t="s">
        <v>2577</v>
      </c>
      <c r="F40" s="20" t="str">
        <f t="shared" si="0"/>
        <v>13101</v>
      </c>
      <c r="G40" s="20" t="s">
        <v>2600</v>
      </c>
      <c r="H40" s="72">
        <v>0</v>
      </c>
      <c r="I40" s="73">
        <v>385</v>
      </c>
      <c r="J40" s="72">
        <f t="shared" si="1"/>
        <v>0</v>
      </c>
    </row>
    <row r="41" spans="1:10" ht="14.1" customHeight="1">
      <c r="A41" s="21" t="s">
        <v>5</v>
      </c>
      <c r="B41" s="21" t="s">
        <v>14</v>
      </c>
      <c r="C41" s="21" t="s">
        <v>63</v>
      </c>
      <c r="D41" s="21" t="s">
        <v>64</v>
      </c>
      <c r="E41" s="21" t="s">
        <v>2577</v>
      </c>
      <c r="F41" s="21" t="str">
        <f t="shared" si="0"/>
        <v>13101</v>
      </c>
      <c r="G41" s="21" t="s">
        <v>2600</v>
      </c>
      <c r="H41" s="74">
        <v>0</v>
      </c>
      <c r="I41" s="75">
        <v>390</v>
      </c>
      <c r="J41" s="74">
        <f t="shared" si="1"/>
        <v>0</v>
      </c>
    </row>
    <row r="42" spans="1:10" ht="14.1" customHeight="1">
      <c r="A42" s="20" t="s">
        <v>5</v>
      </c>
      <c r="B42" s="20" t="s">
        <v>14</v>
      </c>
      <c r="C42" s="20" t="s">
        <v>65</v>
      </c>
      <c r="D42" s="20" t="s">
        <v>66</v>
      </c>
      <c r="E42" s="20" t="s">
        <v>2577</v>
      </c>
      <c r="F42" s="20" t="str">
        <f t="shared" si="0"/>
        <v>13101</v>
      </c>
      <c r="G42" s="20" t="s">
        <v>2600</v>
      </c>
      <c r="H42" s="72">
        <v>0</v>
      </c>
      <c r="I42" s="73">
        <v>385</v>
      </c>
      <c r="J42" s="72">
        <f t="shared" si="1"/>
        <v>0</v>
      </c>
    </row>
    <row r="43" spans="1:10" ht="14.1" customHeight="1">
      <c r="A43" s="21" t="s">
        <v>5</v>
      </c>
      <c r="B43" s="21" t="s">
        <v>14</v>
      </c>
      <c r="C43" s="21" t="s">
        <v>67</v>
      </c>
      <c r="D43" s="21" t="s">
        <v>68</v>
      </c>
      <c r="E43" s="21" t="s">
        <v>2577</v>
      </c>
      <c r="F43" s="21" t="str">
        <f t="shared" si="0"/>
        <v>13101</v>
      </c>
      <c r="G43" s="21" t="s">
        <v>2600</v>
      </c>
      <c r="H43" s="74">
        <v>15630</v>
      </c>
      <c r="I43" s="75">
        <v>380</v>
      </c>
      <c r="J43" s="74">
        <f t="shared" si="1"/>
        <v>14949</v>
      </c>
    </row>
    <row r="44" spans="1:10" ht="14.1" customHeight="1">
      <c r="A44" s="20" t="s">
        <v>5</v>
      </c>
      <c r="B44" s="20" t="s">
        <v>14</v>
      </c>
      <c r="C44" s="20" t="s">
        <v>69</v>
      </c>
      <c r="D44" s="20" t="s">
        <v>70</v>
      </c>
      <c r="E44" s="20" t="s">
        <v>2577</v>
      </c>
      <c r="F44" s="20" t="str">
        <f t="shared" si="0"/>
        <v>13101</v>
      </c>
      <c r="G44" s="20" t="s">
        <v>2600</v>
      </c>
      <c r="H44" s="72">
        <v>0</v>
      </c>
      <c r="I44" s="73">
        <v>401</v>
      </c>
      <c r="J44" s="72">
        <f t="shared" si="1"/>
        <v>0</v>
      </c>
    </row>
    <row r="45" spans="1:10" ht="14.1" customHeight="1">
      <c r="A45" s="21" t="s">
        <v>5</v>
      </c>
      <c r="B45" s="21" t="s">
        <v>14</v>
      </c>
      <c r="C45" s="21" t="s">
        <v>71</v>
      </c>
      <c r="D45" s="21" t="s">
        <v>72</v>
      </c>
      <c r="E45" s="21" t="s">
        <v>2577</v>
      </c>
      <c r="F45" s="21" t="str">
        <f t="shared" si="0"/>
        <v>13101</v>
      </c>
      <c r="G45" s="21" t="s">
        <v>2600</v>
      </c>
      <c r="H45" s="74">
        <v>0</v>
      </c>
      <c r="I45" s="75">
        <v>385</v>
      </c>
      <c r="J45" s="74">
        <f t="shared" si="1"/>
        <v>0</v>
      </c>
    </row>
    <row r="46" spans="1:10" ht="14.1" customHeight="1">
      <c r="A46" s="20" t="s">
        <v>5</v>
      </c>
      <c r="B46" s="20" t="s">
        <v>14</v>
      </c>
      <c r="C46" s="20" t="s">
        <v>73</v>
      </c>
      <c r="D46" s="20" t="s">
        <v>74</v>
      </c>
      <c r="E46" s="20" t="s">
        <v>2577</v>
      </c>
      <c r="F46" s="20" t="str">
        <f t="shared" si="0"/>
        <v>13101</v>
      </c>
      <c r="G46" s="20" t="s">
        <v>2600</v>
      </c>
      <c r="H46" s="72">
        <v>1564</v>
      </c>
      <c r="I46" s="73">
        <v>395</v>
      </c>
      <c r="J46" s="72">
        <f t="shared" si="1"/>
        <v>1432</v>
      </c>
    </row>
    <row r="47" spans="1:10" ht="14.1" customHeight="1">
      <c r="A47" s="21" t="s">
        <v>5</v>
      </c>
      <c r="B47" s="21" t="s">
        <v>14</v>
      </c>
      <c r="C47" s="21" t="s">
        <v>75</v>
      </c>
      <c r="D47" s="21" t="s">
        <v>76</v>
      </c>
      <c r="E47" s="21" t="s">
        <v>2577</v>
      </c>
      <c r="F47" s="21" t="str">
        <f t="shared" si="0"/>
        <v>13101</v>
      </c>
      <c r="G47" s="21" t="s">
        <v>2600</v>
      </c>
      <c r="H47" s="74">
        <v>250</v>
      </c>
      <c r="I47" s="75">
        <v>395</v>
      </c>
      <c r="J47" s="74">
        <f t="shared" si="1"/>
        <v>228</v>
      </c>
    </row>
    <row r="48" spans="1:10" ht="14.1" customHeight="1">
      <c r="A48" s="20" t="s">
        <v>5</v>
      </c>
      <c r="B48" s="20" t="s">
        <v>14</v>
      </c>
      <c r="C48" s="20" t="s">
        <v>77</v>
      </c>
      <c r="D48" s="20" t="s">
        <v>78</v>
      </c>
      <c r="E48" s="20" t="s">
        <v>2577</v>
      </c>
      <c r="F48" s="20" t="str">
        <f t="shared" si="0"/>
        <v>13101</v>
      </c>
      <c r="G48" s="20" t="s">
        <v>2600</v>
      </c>
      <c r="H48" s="72">
        <v>19154</v>
      </c>
      <c r="I48" s="73">
        <v>401</v>
      </c>
      <c r="J48" s="72">
        <f t="shared" si="1"/>
        <v>17269</v>
      </c>
    </row>
    <row r="49" spans="1:10" ht="14.1" customHeight="1">
      <c r="A49" s="21" t="s">
        <v>5</v>
      </c>
      <c r="B49" s="21" t="s">
        <v>14</v>
      </c>
      <c r="C49" s="21" t="s">
        <v>79</v>
      </c>
      <c r="D49" s="21" t="s">
        <v>80</v>
      </c>
      <c r="E49" s="21" t="s">
        <v>2577</v>
      </c>
      <c r="F49" s="21" t="str">
        <f t="shared" si="0"/>
        <v>13101</v>
      </c>
      <c r="G49" s="21" t="s">
        <v>2600</v>
      </c>
      <c r="H49" s="74">
        <v>47876</v>
      </c>
      <c r="I49" s="75">
        <v>395</v>
      </c>
      <c r="J49" s="74">
        <f t="shared" si="1"/>
        <v>43887</v>
      </c>
    </row>
    <row r="50" spans="1:10" ht="14.1" customHeight="1">
      <c r="A50" s="20" t="s">
        <v>5</v>
      </c>
      <c r="B50" s="20" t="s">
        <v>14</v>
      </c>
      <c r="C50" s="20" t="s">
        <v>81</v>
      </c>
      <c r="D50" s="20" t="s">
        <v>82</v>
      </c>
      <c r="E50" s="20" t="s">
        <v>2577</v>
      </c>
      <c r="F50" s="20" t="str">
        <f t="shared" si="0"/>
        <v>13101</v>
      </c>
      <c r="G50" s="20" t="s">
        <v>2600</v>
      </c>
      <c r="H50" s="72">
        <v>0</v>
      </c>
      <c r="I50" s="73">
        <v>394</v>
      </c>
      <c r="J50" s="72">
        <f t="shared" si="1"/>
        <v>0</v>
      </c>
    </row>
    <row r="51" spans="1:10" ht="14.1" customHeight="1">
      <c r="A51" s="21" t="s">
        <v>5</v>
      </c>
      <c r="B51" s="21" t="s">
        <v>14</v>
      </c>
      <c r="C51" s="21" t="s">
        <v>83</v>
      </c>
      <c r="D51" s="21" t="s">
        <v>84</v>
      </c>
      <c r="E51" s="21" t="s">
        <v>2577</v>
      </c>
      <c r="F51" s="21" t="str">
        <f t="shared" si="0"/>
        <v>13101</v>
      </c>
      <c r="G51" s="21" t="s">
        <v>2600</v>
      </c>
      <c r="H51" s="74">
        <v>0</v>
      </c>
      <c r="I51" s="75">
        <v>394</v>
      </c>
      <c r="J51" s="74">
        <f t="shared" si="1"/>
        <v>0</v>
      </c>
    </row>
    <row r="52" spans="1:10" ht="14.1" customHeight="1">
      <c r="A52" s="20" t="s">
        <v>5</v>
      </c>
      <c r="B52" s="20" t="s">
        <v>14</v>
      </c>
      <c r="C52" s="20" t="s">
        <v>85</v>
      </c>
      <c r="D52" s="20" t="s">
        <v>86</v>
      </c>
      <c r="E52" s="20" t="s">
        <v>2577</v>
      </c>
      <c r="F52" s="20" t="str">
        <f t="shared" si="0"/>
        <v>13101</v>
      </c>
      <c r="G52" s="20" t="s">
        <v>2600</v>
      </c>
      <c r="H52" s="72">
        <v>0</v>
      </c>
      <c r="I52" s="73">
        <v>410</v>
      </c>
      <c r="J52" s="72">
        <f t="shared" si="1"/>
        <v>0</v>
      </c>
    </row>
    <row r="53" spans="1:10" ht="14.1" customHeight="1">
      <c r="A53" s="21" t="s">
        <v>5</v>
      </c>
      <c r="B53" s="21" t="s">
        <v>14</v>
      </c>
      <c r="C53" s="21" t="s">
        <v>87</v>
      </c>
      <c r="D53" s="21" t="s">
        <v>88</v>
      </c>
      <c r="E53" s="21" t="s">
        <v>2577</v>
      </c>
      <c r="F53" s="21" t="str">
        <f t="shared" si="0"/>
        <v>13101</v>
      </c>
      <c r="G53" s="21" t="s">
        <v>2600</v>
      </c>
      <c r="H53" s="74">
        <v>4289</v>
      </c>
      <c r="I53" s="75">
        <v>400</v>
      </c>
      <c r="J53" s="74">
        <f t="shared" si="1"/>
        <v>3878</v>
      </c>
    </row>
    <row r="54" spans="1:10" ht="14.1" customHeight="1">
      <c r="A54" s="20" t="s">
        <v>5</v>
      </c>
      <c r="B54" s="20" t="s">
        <v>89</v>
      </c>
      <c r="C54" s="20" t="s">
        <v>90</v>
      </c>
      <c r="D54" s="20" t="s">
        <v>91</v>
      </c>
      <c r="E54" s="20" t="s">
        <v>2577</v>
      </c>
      <c r="F54" s="20" t="str">
        <f t="shared" si="0"/>
        <v>13102</v>
      </c>
      <c r="G54" s="20" t="s">
        <v>2601</v>
      </c>
      <c r="H54" s="72">
        <v>740</v>
      </c>
      <c r="I54" s="73">
        <v>365</v>
      </c>
      <c r="J54" s="72">
        <f t="shared" si="1"/>
        <v>739</v>
      </c>
    </row>
    <row r="55" spans="1:10" ht="14.1" customHeight="1">
      <c r="A55" s="21" t="s">
        <v>5</v>
      </c>
      <c r="B55" s="21" t="s">
        <v>89</v>
      </c>
      <c r="C55" s="21" t="s">
        <v>92</v>
      </c>
      <c r="D55" s="21" t="s">
        <v>93</v>
      </c>
      <c r="E55" s="21" t="s">
        <v>2577</v>
      </c>
      <c r="F55" s="21" t="str">
        <f t="shared" si="0"/>
        <v>13102</v>
      </c>
      <c r="G55" s="21" t="s">
        <v>2601</v>
      </c>
      <c r="H55" s="74">
        <v>109982</v>
      </c>
      <c r="I55" s="75">
        <v>370</v>
      </c>
      <c r="J55" s="74">
        <f t="shared" si="1"/>
        <v>108339</v>
      </c>
    </row>
    <row r="56" spans="1:10" ht="14.1" customHeight="1">
      <c r="A56" s="20" t="s">
        <v>5</v>
      </c>
      <c r="B56" s="20" t="s">
        <v>89</v>
      </c>
      <c r="C56" s="20" t="s">
        <v>94</v>
      </c>
      <c r="D56" s="20" t="s">
        <v>95</v>
      </c>
      <c r="E56" s="20" t="s">
        <v>2577</v>
      </c>
      <c r="F56" s="20" t="str">
        <f t="shared" si="0"/>
        <v>13102</v>
      </c>
      <c r="G56" s="20" t="s">
        <v>2601</v>
      </c>
      <c r="H56" s="72">
        <v>9673</v>
      </c>
      <c r="I56" s="73">
        <v>365</v>
      </c>
      <c r="J56" s="72">
        <f t="shared" si="1"/>
        <v>9672</v>
      </c>
    </row>
    <row r="57" spans="1:10" ht="14.1" customHeight="1">
      <c r="A57" s="21" t="s">
        <v>5</v>
      </c>
      <c r="B57" s="21" t="s">
        <v>89</v>
      </c>
      <c r="C57" s="21" t="s">
        <v>96</v>
      </c>
      <c r="D57" s="21" t="s">
        <v>97</v>
      </c>
      <c r="E57" s="21" t="s">
        <v>2577</v>
      </c>
      <c r="F57" s="21" t="str">
        <f t="shared" si="0"/>
        <v>13102</v>
      </c>
      <c r="G57" s="21" t="s">
        <v>2601</v>
      </c>
      <c r="H57" s="74">
        <v>110239</v>
      </c>
      <c r="I57" s="75">
        <v>380</v>
      </c>
      <c r="J57" s="74">
        <f t="shared" si="1"/>
        <v>105445</v>
      </c>
    </row>
    <row r="58" spans="1:10" ht="14.1" customHeight="1">
      <c r="A58" s="20" t="s">
        <v>5</v>
      </c>
      <c r="B58" s="20" t="s">
        <v>89</v>
      </c>
      <c r="C58" s="20" t="s">
        <v>98</v>
      </c>
      <c r="D58" s="20" t="s">
        <v>99</v>
      </c>
      <c r="E58" s="20" t="s">
        <v>2577</v>
      </c>
      <c r="F58" s="20" t="str">
        <f t="shared" si="0"/>
        <v>13102</v>
      </c>
      <c r="G58" s="20" t="s">
        <v>2601</v>
      </c>
      <c r="H58" s="72">
        <v>13813</v>
      </c>
      <c r="I58" s="73">
        <v>325</v>
      </c>
      <c r="J58" s="72">
        <f t="shared" si="1"/>
        <v>15718</v>
      </c>
    </row>
    <row r="59" spans="1:10" ht="14.1" customHeight="1">
      <c r="A59" s="21" t="s">
        <v>5</v>
      </c>
      <c r="B59" s="21" t="s">
        <v>89</v>
      </c>
      <c r="C59" s="21" t="s">
        <v>100</v>
      </c>
      <c r="D59" s="21" t="s">
        <v>101</v>
      </c>
      <c r="E59" s="21" t="s">
        <v>2577</v>
      </c>
      <c r="F59" s="21" t="str">
        <f t="shared" si="0"/>
        <v>13102</v>
      </c>
      <c r="G59" s="21" t="s">
        <v>2601</v>
      </c>
      <c r="H59" s="74">
        <v>0</v>
      </c>
      <c r="I59" s="75">
        <v>365</v>
      </c>
      <c r="J59" s="74">
        <f t="shared" si="1"/>
        <v>0</v>
      </c>
    </row>
    <row r="60" spans="1:10" ht="14.1" customHeight="1">
      <c r="A60" s="20" t="s">
        <v>5</v>
      </c>
      <c r="B60" s="20" t="s">
        <v>89</v>
      </c>
      <c r="C60" s="20" t="s">
        <v>102</v>
      </c>
      <c r="D60" s="20" t="s">
        <v>103</v>
      </c>
      <c r="E60" s="20" t="s">
        <v>2577</v>
      </c>
      <c r="F60" s="20" t="str">
        <f t="shared" si="0"/>
        <v>13102</v>
      </c>
      <c r="G60" s="20" t="s">
        <v>2601</v>
      </c>
      <c r="H60" s="72">
        <v>0</v>
      </c>
      <c r="I60" s="73">
        <v>365</v>
      </c>
      <c r="J60" s="72">
        <f t="shared" si="1"/>
        <v>0</v>
      </c>
    </row>
    <row r="61" spans="1:10" ht="14.1" customHeight="1">
      <c r="A61" s="21" t="s">
        <v>5</v>
      </c>
      <c r="B61" s="21" t="s">
        <v>89</v>
      </c>
      <c r="C61" s="21" t="s">
        <v>104</v>
      </c>
      <c r="D61" s="21" t="s">
        <v>105</v>
      </c>
      <c r="E61" s="21" t="s">
        <v>2577</v>
      </c>
      <c r="F61" s="21" t="str">
        <f t="shared" si="0"/>
        <v>13102</v>
      </c>
      <c r="G61" s="21" t="s">
        <v>2601</v>
      </c>
      <c r="H61" s="74">
        <v>22264</v>
      </c>
      <c r="I61" s="75">
        <v>365</v>
      </c>
      <c r="J61" s="74">
        <f t="shared" si="1"/>
        <v>22265</v>
      </c>
    </row>
    <row r="62" spans="1:10" ht="14.1" customHeight="1">
      <c r="A62" s="20" t="s">
        <v>5</v>
      </c>
      <c r="B62" s="20" t="s">
        <v>89</v>
      </c>
      <c r="C62" s="20" t="s">
        <v>106</v>
      </c>
      <c r="D62" s="20" t="s">
        <v>107</v>
      </c>
      <c r="E62" s="20" t="s">
        <v>2577</v>
      </c>
      <c r="F62" s="20" t="str">
        <f t="shared" si="0"/>
        <v>13102</v>
      </c>
      <c r="G62" s="20" t="s">
        <v>2601</v>
      </c>
      <c r="H62" s="72">
        <v>30993</v>
      </c>
      <c r="I62" s="73">
        <v>365</v>
      </c>
      <c r="J62" s="72">
        <f t="shared" si="1"/>
        <v>30994</v>
      </c>
    </row>
    <row r="63" spans="1:10" ht="14.1" customHeight="1">
      <c r="A63" s="21" t="s">
        <v>5</v>
      </c>
      <c r="B63" s="21" t="s">
        <v>89</v>
      </c>
      <c r="C63" s="21" t="s">
        <v>108</v>
      </c>
      <c r="D63" s="21" t="s">
        <v>109</v>
      </c>
      <c r="E63" s="21" t="s">
        <v>2577</v>
      </c>
      <c r="F63" s="21" t="str">
        <f t="shared" si="0"/>
        <v>13102</v>
      </c>
      <c r="G63" s="21" t="s">
        <v>2601</v>
      </c>
      <c r="H63" s="74">
        <v>9990</v>
      </c>
      <c r="I63" s="75">
        <v>365</v>
      </c>
      <c r="J63" s="74">
        <f t="shared" si="1"/>
        <v>9989</v>
      </c>
    </row>
    <row r="64" spans="1:10" ht="14.1" customHeight="1">
      <c r="A64" s="20" t="s">
        <v>5</v>
      </c>
      <c r="B64" s="20" t="s">
        <v>89</v>
      </c>
      <c r="C64" s="20" t="s">
        <v>110</v>
      </c>
      <c r="D64" s="20" t="s">
        <v>111</v>
      </c>
      <c r="E64" s="20" t="s">
        <v>2577</v>
      </c>
      <c r="F64" s="20" t="str">
        <f t="shared" si="0"/>
        <v>13102</v>
      </c>
      <c r="G64" s="20" t="s">
        <v>2601</v>
      </c>
      <c r="H64" s="72">
        <v>21399</v>
      </c>
      <c r="I64" s="73">
        <v>365</v>
      </c>
      <c r="J64" s="72">
        <f t="shared" si="1"/>
        <v>21401</v>
      </c>
    </row>
    <row r="65" spans="1:10" ht="14.1" customHeight="1">
      <c r="A65" s="21" t="s">
        <v>5</v>
      </c>
      <c r="B65" s="21" t="s">
        <v>89</v>
      </c>
      <c r="C65" s="21" t="s">
        <v>112</v>
      </c>
      <c r="D65" s="21" t="s">
        <v>113</v>
      </c>
      <c r="E65" s="21" t="s">
        <v>2577</v>
      </c>
      <c r="F65" s="21" t="str">
        <f t="shared" si="0"/>
        <v>13102</v>
      </c>
      <c r="G65" s="21" t="s">
        <v>2601</v>
      </c>
      <c r="H65" s="74">
        <v>4761</v>
      </c>
      <c r="I65" s="75">
        <v>365</v>
      </c>
      <c r="J65" s="74">
        <f t="shared" si="1"/>
        <v>4762</v>
      </c>
    </row>
    <row r="66" spans="1:10" ht="14.1" customHeight="1">
      <c r="A66" s="20" t="s">
        <v>5</v>
      </c>
      <c r="B66" s="20" t="s">
        <v>114</v>
      </c>
      <c r="C66" s="20" t="s">
        <v>115</v>
      </c>
      <c r="D66" s="20" t="s">
        <v>116</v>
      </c>
      <c r="E66" s="20" t="s">
        <v>2577</v>
      </c>
      <c r="F66" s="20" t="str">
        <f t="shared" si="0"/>
        <v>13103</v>
      </c>
      <c r="G66" s="20" t="s">
        <v>2602</v>
      </c>
      <c r="H66" s="72">
        <v>0</v>
      </c>
      <c r="I66" s="73">
        <v>400</v>
      </c>
      <c r="J66" s="72">
        <f t="shared" si="1"/>
        <v>0</v>
      </c>
    </row>
    <row r="67" spans="1:10" ht="14.1" customHeight="1">
      <c r="A67" s="21" t="s">
        <v>5</v>
      </c>
      <c r="B67" s="21" t="s">
        <v>114</v>
      </c>
      <c r="C67" s="21" t="s">
        <v>117</v>
      </c>
      <c r="D67" s="21" t="s">
        <v>118</v>
      </c>
      <c r="E67" s="21" t="s">
        <v>2577</v>
      </c>
      <c r="F67" s="21" t="str">
        <f t="shared" si="0"/>
        <v>13103</v>
      </c>
      <c r="G67" s="21" t="s">
        <v>2602</v>
      </c>
      <c r="H67" s="74">
        <v>49454</v>
      </c>
      <c r="I67" s="75">
        <v>380</v>
      </c>
      <c r="J67" s="74">
        <f t="shared" si="1"/>
        <v>47302</v>
      </c>
    </row>
    <row r="68" spans="1:10" ht="14.1" customHeight="1">
      <c r="A68" s="20" t="s">
        <v>5</v>
      </c>
      <c r="B68" s="20" t="s">
        <v>114</v>
      </c>
      <c r="C68" s="20" t="s">
        <v>119</v>
      </c>
      <c r="D68" s="20" t="s">
        <v>120</v>
      </c>
      <c r="E68" s="20" t="s">
        <v>2577</v>
      </c>
      <c r="F68" s="20" t="str">
        <f t="shared" si="0"/>
        <v>13103</v>
      </c>
      <c r="G68" s="20" t="s">
        <v>2602</v>
      </c>
      <c r="H68" s="72">
        <v>0</v>
      </c>
      <c r="I68" s="73">
        <v>380</v>
      </c>
      <c r="J68" s="72">
        <f t="shared" si="1"/>
        <v>0</v>
      </c>
    </row>
    <row r="69" spans="1:10" ht="14.1" customHeight="1">
      <c r="A69" s="21" t="s">
        <v>5</v>
      </c>
      <c r="B69" s="21" t="s">
        <v>114</v>
      </c>
      <c r="C69" s="21" t="s">
        <v>121</v>
      </c>
      <c r="D69" s="21" t="s">
        <v>122</v>
      </c>
      <c r="E69" s="21" t="s">
        <v>2577</v>
      </c>
      <c r="F69" s="21" t="str">
        <f t="shared" si="0"/>
        <v>13103</v>
      </c>
      <c r="G69" s="21" t="s">
        <v>2602</v>
      </c>
      <c r="H69" s="74">
        <v>0</v>
      </c>
      <c r="I69" s="75">
        <v>380</v>
      </c>
      <c r="J69" s="74">
        <f t="shared" si="1"/>
        <v>0</v>
      </c>
    </row>
    <row r="70" spans="1:10" ht="14.1" customHeight="1">
      <c r="A70" s="20" t="s">
        <v>5</v>
      </c>
      <c r="B70" s="20" t="s">
        <v>123</v>
      </c>
      <c r="C70" s="20" t="s">
        <v>124</v>
      </c>
      <c r="D70" s="20" t="s">
        <v>125</v>
      </c>
      <c r="E70" s="20" t="s">
        <v>2577</v>
      </c>
      <c r="F70" s="20" t="str">
        <f t="shared" si="0"/>
        <v>13104</v>
      </c>
      <c r="G70" s="20" t="s">
        <v>2603</v>
      </c>
      <c r="H70" s="72">
        <v>4407</v>
      </c>
      <c r="I70" s="73">
        <v>365</v>
      </c>
      <c r="J70" s="72">
        <f t="shared" si="1"/>
        <v>4406</v>
      </c>
    </row>
    <row r="71" spans="1:10" ht="14.1" customHeight="1">
      <c r="A71" s="21" t="s">
        <v>5</v>
      </c>
      <c r="B71" s="21" t="s">
        <v>123</v>
      </c>
      <c r="C71" s="21" t="s">
        <v>126</v>
      </c>
      <c r="D71" s="21" t="s">
        <v>127</v>
      </c>
      <c r="E71" s="21" t="s">
        <v>2577</v>
      </c>
      <c r="F71" s="21" t="str">
        <f t="shared" si="0"/>
        <v>13104</v>
      </c>
      <c r="G71" s="21" t="s">
        <v>2603</v>
      </c>
      <c r="H71" s="74">
        <v>11158</v>
      </c>
      <c r="I71" s="75">
        <v>365</v>
      </c>
      <c r="J71" s="74">
        <f t="shared" si="1"/>
        <v>11157</v>
      </c>
    </row>
    <row r="72" spans="1:10" ht="14.1" customHeight="1">
      <c r="A72" s="20" t="s">
        <v>5</v>
      </c>
      <c r="B72" s="20" t="s">
        <v>123</v>
      </c>
      <c r="C72" s="20" t="s">
        <v>128</v>
      </c>
      <c r="D72" s="20" t="s">
        <v>129</v>
      </c>
      <c r="E72" s="20" t="s">
        <v>2577</v>
      </c>
      <c r="F72" s="20" t="str">
        <f t="shared" si="0"/>
        <v>13104</v>
      </c>
      <c r="G72" s="20" t="s">
        <v>2603</v>
      </c>
      <c r="H72" s="72">
        <v>34460</v>
      </c>
      <c r="I72" s="73">
        <v>380</v>
      </c>
      <c r="J72" s="72">
        <f t="shared" si="1"/>
        <v>32960</v>
      </c>
    </row>
    <row r="73" spans="1:10" ht="14.1" customHeight="1">
      <c r="A73" s="21" t="s">
        <v>5</v>
      </c>
      <c r="B73" s="21" t="s">
        <v>123</v>
      </c>
      <c r="C73" s="21" t="s">
        <v>130</v>
      </c>
      <c r="D73" s="21" t="s">
        <v>131</v>
      </c>
      <c r="E73" s="21" t="s">
        <v>2577</v>
      </c>
      <c r="F73" s="21" t="str">
        <f t="shared" si="0"/>
        <v>13104</v>
      </c>
      <c r="G73" s="21" t="s">
        <v>2603</v>
      </c>
      <c r="H73" s="74">
        <v>537616</v>
      </c>
      <c r="I73" s="75">
        <v>365</v>
      </c>
      <c r="J73" s="74">
        <f t="shared" si="1"/>
        <v>537616</v>
      </c>
    </row>
    <row r="74" spans="1:10" ht="14.1" customHeight="1">
      <c r="A74" s="20" t="s">
        <v>5</v>
      </c>
      <c r="B74" s="20" t="s">
        <v>123</v>
      </c>
      <c r="C74" s="20" t="s">
        <v>132</v>
      </c>
      <c r="D74" s="20" t="s">
        <v>133</v>
      </c>
      <c r="E74" s="20" t="s">
        <v>2577</v>
      </c>
      <c r="F74" s="20" t="str">
        <f t="shared" si="0"/>
        <v>13104</v>
      </c>
      <c r="G74" s="20" t="s">
        <v>2603</v>
      </c>
      <c r="H74" s="72">
        <v>14957</v>
      </c>
      <c r="I74" s="73">
        <v>365</v>
      </c>
      <c r="J74" s="72">
        <f t="shared" si="1"/>
        <v>14956</v>
      </c>
    </row>
    <row r="75" spans="1:10" ht="14.1" customHeight="1">
      <c r="A75" s="21" t="s">
        <v>5</v>
      </c>
      <c r="B75" s="21" t="s">
        <v>123</v>
      </c>
      <c r="C75" s="21" t="s">
        <v>134</v>
      </c>
      <c r="D75" s="21" t="s">
        <v>135</v>
      </c>
      <c r="E75" s="21" t="s">
        <v>2577</v>
      </c>
      <c r="F75" s="21" t="str">
        <f t="shared" si="0"/>
        <v>13104</v>
      </c>
      <c r="G75" s="21" t="s">
        <v>2603</v>
      </c>
      <c r="H75" s="74">
        <v>957</v>
      </c>
      <c r="I75" s="75">
        <v>365</v>
      </c>
      <c r="J75" s="74">
        <f t="shared" si="1"/>
        <v>957</v>
      </c>
    </row>
    <row r="76" spans="1:10" ht="14.1" customHeight="1">
      <c r="A76" s="20" t="s">
        <v>5</v>
      </c>
      <c r="B76" s="20" t="s">
        <v>123</v>
      </c>
      <c r="C76" s="20" t="s">
        <v>136</v>
      </c>
      <c r="D76" s="20" t="s">
        <v>137</v>
      </c>
      <c r="E76" s="20" t="s">
        <v>2577</v>
      </c>
      <c r="F76" s="20" t="str">
        <f t="shared" si="0"/>
        <v>13104</v>
      </c>
      <c r="G76" s="20" t="s">
        <v>2603</v>
      </c>
      <c r="H76" s="72">
        <v>55814</v>
      </c>
      <c r="I76" s="73">
        <v>365</v>
      </c>
      <c r="J76" s="72">
        <f t="shared" si="1"/>
        <v>55813</v>
      </c>
    </row>
    <row r="77" spans="1:10" ht="14.1" customHeight="1">
      <c r="A77" s="21" t="s">
        <v>5</v>
      </c>
      <c r="B77" s="21" t="s">
        <v>123</v>
      </c>
      <c r="C77" s="21" t="s">
        <v>138</v>
      </c>
      <c r="D77" s="21" t="s">
        <v>139</v>
      </c>
      <c r="E77" s="21" t="s">
        <v>2577</v>
      </c>
      <c r="F77" s="21" t="str">
        <f t="shared" ref="F77:F140" si="2">CONCATENATE(A77,B77)</f>
        <v>13104</v>
      </c>
      <c r="G77" s="21" t="s">
        <v>2603</v>
      </c>
      <c r="H77" s="74">
        <v>3949</v>
      </c>
      <c r="I77" s="75">
        <v>365</v>
      </c>
      <c r="J77" s="74">
        <f t="shared" ref="J77:J140" si="3">ROUND((ROUND(H77/(I77-35)*100, 0))*3.3, 0)</f>
        <v>3950</v>
      </c>
    </row>
    <row r="78" spans="1:10" ht="14.1" customHeight="1">
      <c r="A78" s="20" t="s">
        <v>5</v>
      </c>
      <c r="B78" s="20" t="s">
        <v>123</v>
      </c>
      <c r="C78" s="20" t="s">
        <v>140</v>
      </c>
      <c r="D78" s="20" t="s">
        <v>141</v>
      </c>
      <c r="E78" s="20" t="s">
        <v>2577</v>
      </c>
      <c r="F78" s="20" t="str">
        <f t="shared" si="2"/>
        <v>13104</v>
      </c>
      <c r="G78" s="20" t="s">
        <v>2603</v>
      </c>
      <c r="H78" s="72">
        <v>2680027</v>
      </c>
      <c r="I78" s="73">
        <v>380</v>
      </c>
      <c r="J78" s="72">
        <f t="shared" si="3"/>
        <v>2563503</v>
      </c>
    </row>
    <row r="79" spans="1:10" ht="14.1" customHeight="1">
      <c r="A79" s="21" t="s">
        <v>5</v>
      </c>
      <c r="B79" s="21" t="s">
        <v>123</v>
      </c>
      <c r="C79" s="21" t="s">
        <v>142</v>
      </c>
      <c r="D79" s="21" t="s">
        <v>143</v>
      </c>
      <c r="E79" s="21" t="s">
        <v>2577</v>
      </c>
      <c r="F79" s="21" t="str">
        <f t="shared" si="2"/>
        <v>13104</v>
      </c>
      <c r="G79" s="21" t="s">
        <v>2603</v>
      </c>
      <c r="H79" s="74">
        <v>3071</v>
      </c>
      <c r="I79" s="75">
        <v>365</v>
      </c>
      <c r="J79" s="74">
        <f t="shared" si="3"/>
        <v>3072</v>
      </c>
    </row>
    <row r="80" spans="1:10" ht="14.1" customHeight="1">
      <c r="A80" s="20" t="s">
        <v>5</v>
      </c>
      <c r="B80" s="20" t="s">
        <v>123</v>
      </c>
      <c r="C80" s="20" t="s">
        <v>144</v>
      </c>
      <c r="D80" s="20" t="s">
        <v>145</v>
      </c>
      <c r="E80" s="20" t="s">
        <v>2577</v>
      </c>
      <c r="F80" s="20" t="str">
        <f t="shared" si="2"/>
        <v>13104</v>
      </c>
      <c r="G80" s="20" t="s">
        <v>2603</v>
      </c>
      <c r="H80" s="72">
        <v>0</v>
      </c>
      <c r="I80" s="73">
        <v>365</v>
      </c>
      <c r="J80" s="72">
        <f t="shared" si="3"/>
        <v>0</v>
      </c>
    </row>
    <row r="81" spans="1:10" ht="14.1" customHeight="1">
      <c r="A81" s="21" t="s">
        <v>5</v>
      </c>
      <c r="B81" s="21" t="s">
        <v>123</v>
      </c>
      <c r="C81" s="21" t="s">
        <v>146</v>
      </c>
      <c r="D81" s="21" t="s">
        <v>147</v>
      </c>
      <c r="E81" s="21" t="s">
        <v>2577</v>
      </c>
      <c r="F81" s="21" t="str">
        <f t="shared" si="2"/>
        <v>13104</v>
      </c>
      <c r="G81" s="21" t="s">
        <v>2603</v>
      </c>
      <c r="H81" s="74">
        <v>7730</v>
      </c>
      <c r="I81" s="75">
        <v>330</v>
      </c>
      <c r="J81" s="74">
        <f t="shared" si="3"/>
        <v>8646</v>
      </c>
    </row>
    <row r="82" spans="1:10" ht="14.1" customHeight="1">
      <c r="A82" s="20" t="s">
        <v>5</v>
      </c>
      <c r="B82" s="20" t="s">
        <v>123</v>
      </c>
      <c r="C82" s="20" t="s">
        <v>148</v>
      </c>
      <c r="D82" s="20" t="s">
        <v>149</v>
      </c>
      <c r="E82" s="20" t="s">
        <v>2577</v>
      </c>
      <c r="F82" s="20" t="str">
        <f t="shared" si="2"/>
        <v>13104</v>
      </c>
      <c r="G82" s="20" t="s">
        <v>2603</v>
      </c>
      <c r="H82" s="72">
        <v>1809</v>
      </c>
      <c r="I82" s="73">
        <v>365</v>
      </c>
      <c r="J82" s="72">
        <f t="shared" si="3"/>
        <v>1808</v>
      </c>
    </row>
    <row r="83" spans="1:10" ht="14.1" customHeight="1">
      <c r="A83" s="21" t="s">
        <v>5</v>
      </c>
      <c r="B83" s="21" t="s">
        <v>123</v>
      </c>
      <c r="C83" s="21" t="s">
        <v>150</v>
      </c>
      <c r="D83" s="21" t="s">
        <v>151</v>
      </c>
      <c r="E83" s="21" t="s">
        <v>2577</v>
      </c>
      <c r="F83" s="21" t="str">
        <f t="shared" si="2"/>
        <v>13104</v>
      </c>
      <c r="G83" s="21" t="s">
        <v>2603</v>
      </c>
      <c r="H83" s="74">
        <v>28083</v>
      </c>
      <c r="I83" s="75">
        <v>365</v>
      </c>
      <c r="J83" s="74">
        <f t="shared" si="3"/>
        <v>28083</v>
      </c>
    </row>
    <row r="84" spans="1:10" ht="14.1" customHeight="1">
      <c r="A84" s="20" t="s">
        <v>5</v>
      </c>
      <c r="B84" s="20" t="s">
        <v>123</v>
      </c>
      <c r="C84" s="20" t="s">
        <v>152</v>
      </c>
      <c r="D84" s="20" t="s">
        <v>153</v>
      </c>
      <c r="E84" s="20" t="s">
        <v>2577</v>
      </c>
      <c r="F84" s="20" t="str">
        <f t="shared" si="2"/>
        <v>13104</v>
      </c>
      <c r="G84" s="20" t="s">
        <v>2603</v>
      </c>
      <c r="H84" s="72">
        <v>12626</v>
      </c>
      <c r="I84" s="73">
        <v>365</v>
      </c>
      <c r="J84" s="72">
        <f t="shared" si="3"/>
        <v>12626</v>
      </c>
    </row>
    <row r="85" spans="1:10" ht="14.1" customHeight="1">
      <c r="A85" s="21" t="s">
        <v>5</v>
      </c>
      <c r="B85" s="21" t="s">
        <v>123</v>
      </c>
      <c r="C85" s="21" t="s">
        <v>154</v>
      </c>
      <c r="D85" s="21" t="s">
        <v>155</v>
      </c>
      <c r="E85" s="21" t="s">
        <v>2577</v>
      </c>
      <c r="F85" s="21" t="str">
        <f t="shared" si="2"/>
        <v>13104</v>
      </c>
      <c r="G85" s="21" t="s">
        <v>2603</v>
      </c>
      <c r="H85" s="74">
        <v>0</v>
      </c>
      <c r="I85" s="75">
        <v>380</v>
      </c>
      <c r="J85" s="74">
        <f t="shared" si="3"/>
        <v>0</v>
      </c>
    </row>
    <row r="86" spans="1:10" ht="14.1" customHeight="1">
      <c r="A86" s="20" t="s">
        <v>5</v>
      </c>
      <c r="B86" s="20" t="s">
        <v>123</v>
      </c>
      <c r="C86" s="20" t="s">
        <v>156</v>
      </c>
      <c r="D86" s="20" t="s">
        <v>157</v>
      </c>
      <c r="E86" s="20" t="s">
        <v>2577</v>
      </c>
      <c r="F86" s="20" t="str">
        <f t="shared" si="2"/>
        <v>13104</v>
      </c>
      <c r="G86" s="20" t="s">
        <v>2603</v>
      </c>
      <c r="H86" s="72">
        <v>0</v>
      </c>
      <c r="I86" s="73">
        <v>380</v>
      </c>
      <c r="J86" s="72">
        <f t="shared" si="3"/>
        <v>0</v>
      </c>
    </row>
    <row r="87" spans="1:10" ht="14.1" customHeight="1">
      <c r="A87" s="21" t="s">
        <v>158</v>
      </c>
      <c r="B87" s="21" t="s">
        <v>114</v>
      </c>
      <c r="C87" s="21" t="s">
        <v>27</v>
      </c>
      <c r="D87" s="21" t="s">
        <v>159</v>
      </c>
      <c r="E87" s="21" t="s">
        <v>2260</v>
      </c>
      <c r="F87" s="21" t="str">
        <f t="shared" si="2"/>
        <v>13203</v>
      </c>
      <c r="G87" s="21" t="s">
        <v>2604</v>
      </c>
      <c r="H87" s="74">
        <v>1099019</v>
      </c>
      <c r="I87" s="75">
        <v>365</v>
      </c>
      <c r="J87" s="74">
        <f t="shared" si="3"/>
        <v>1099019</v>
      </c>
    </row>
    <row r="88" spans="1:10" ht="14.1" customHeight="1">
      <c r="A88" s="20" t="s">
        <v>158</v>
      </c>
      <c r="B88" s="20" t="s">
        <v>114</v>
      </c>
      <c r="C88" s="20" t="s">
        <v>160</v>
      </c>
      <c r="D88" s="20" t="s">
        <v>161</v>
      </c>
      <c r="E88" s="20" t="s">
        <v>2260</v>
      </c>
      <c r="F88" s="20" t="str">
        <f t="shared" si="2"/>
        <v>13203</v>
      </c>
      <c r="G88" s="20" t="s">
        <v>2604</v>
      </c>
      <c r="H88" s="72">
        <v>137174</v>
      </c>
      <c r="I88" s="73">
        <v>390</v>
      </c>
      <c r="J88" s="72">
        <f t="shared" si="3"/>
        <v>127515</v>
      </c>
    </row>
    <row r="89" spans="1:10" ht="14.1" customHeight="1">
      <c r="A89" s="21" t="s">
        <v>158</v>
      </c>
      <c r="B89" s="21" t="s">
        <v>114</v>
      </c>
      <c r="C89" s="21" t="s">
        <v>33</v>
      </c>
      <c r="D89" s="21" t="s">
        <v>162</v>
      </c>
      <c r="E89" s="21" t="s">
        <v>2260</v>
      </c>
      <c r="F89" s="21" t="str">
        <f t="shared" si="2"/>
        <v>13203</v>
      </c>
      <c r="G89" s="21" t="s">
        <v>2604</v>
      </c>
      <c r="H89" s="74">
        <v>5152</v>
      </c>
      <c r="I89" s="75">
        <v>385</v>
      </c>
      <c r="J89" s="74">
        <f t="shared" si="3"/>
        <v>4858</v>
      </c>
    </row>
    <row r="90" spans="1:10" ht="14.1" customHeight="1">
      <c r="A90" s="20" t="s">
        <v>158</v>
      </c>
      <c r="B90" s="20" t="s">
        <v>114</v>
      </c>
      <c r="C90" s="20" t="s">
        <v>102</v>
      </c>
      <c r="D90" s="20" t="s">
        <v>163</v>
      </c>
      <c r="E90" s="20" t="s">
        <v>2260</v>
      </c>
      <c r="F90" s="20" t="str">
        <f t="shared" si="2"/>
        <v>13203</v>
      </c>
      <c r="G90" s="20" t="s">
        <v>2604</v>
      </c>
      <c r="H90" s="72">
        <v>0</v>
      </c>
      <c r="I90" s="73">
        <v>365</v>
      </c>
      <c r="J90" s="72">
        <f t="shared" si="3"/>
        <v>0</v>
      </c>
    </row>
    <row r="91" spans="1:10" ht="14.1" customHeight="1">
      <c r="A91" s="21" t="s">
        <v>158</v>
      </c>
      <c r="B91" s="21" t="s">
        <v>114</v>
      </c>
      <c r="C91" s="21" t="s">
        <v>51</v>
      </c>
      <c r="D91" s="21" t="s">
        <v>164</v>
      </c>
      <c r="E91" s="21" t="s">
        <v>2260</v>
      </c>
      <c r="F91" s="21" t="str">
        <f t="shared" si="2"/>
        <v>13203</v>
      </c>
      <c r="G91" s="21" t="s">
        <v>2604</v>
      </c>
      <c r="H91" s="74">
        <v>1082964</v>
      </c>
      <c r="I91" s="75">
        <v>395</v>
      </c>
      <c r="J91" s="74">
        <f t="shared" si="3"/>
        <v>992716</v>
      </c>
    </row>
    <row r="92" spans="1:10" ht="14.1" customHeight="1">
      <c r="A92" s="20" t="s">
        <v>158</v>
      </c>
      <c r="B92" s="20" t="s">
        <v>114</v>
      </c>
      <c r="C92" s="20" t="s">
        <v>112</v>
      </c>
      <c r="D92" s="20" t="s">
        <v>165</v>
      </c>
      <c r="E92" s="20" t="s">
        <v>2260</v>
      </c>
      <c r="F92" s="20" t="str">
        <f t="shared" si="2"/>
        <v>13203</v>
      </c>
      <c r="G92" s="20" t="s">
        <v>2604</v>
      </c>
      <c r="H92" s="72">
        <v>6472</v>
      </c>
      <c r="I92" s="73">
        <v>390</v>
      </c>
      <c r="J92" s="72">
        <f t="shared" si="3"/>
        <v>6016</v>
      </c>
    </row>
    <row r="93" spans="1:10" ht="14.1" customHeight="1">
      <c r="A93" s="21" t="s">
        <v>158</v>
      </c>
      <c r="B93" s="21" t="s">
        <v>114</v>
      </c>
      <c r="C93" s="21" t="s">
        <v>71</v>
      </c>
      <c r="D93" s="21" t="s">
        <v>166</v>
      </c>
      <c r="E93" s="21" t="s">
        <v>2260</v>
      </c>
      <c r="F93" s="21" t="str">
        <f t="shared" si="2"/>
        <v>13203</v>
      </c>
      <c r="G93" s="21" t="s">
        <v>2604</v>
      </c>
      <c r="H93" s="74">
        <v>0</v>
      </c>
      <c r="I93" s="75">
        <v>410</v>
      </c>
      <c r="J93" s="74">
        <f t="shared" si="3"/>
        <v>0</v>
      </c>
    </row>
    <row r="94" spans="1:10" ht="14.1" customHeight="1">
      <c r="A94" s="20" t="s">
        <v>158</v>
      </c>
      <c r="B94" s="20" t="s">
        <v>114</v>
      </c>
      <c r="C94" s="20" t="s">
        <v>75</v>
      </c>
      <c r="D94" s="20" t="s">
        <v>167</v>
      </c>
      <c r="E94" s="20" t="s">
        <v>2260</v>
      </c>
      <c r="F94" s="20" t="str">
        <f t="shared" si="2"/>
        <v>13203</v>
      </c>
      <c r="G94" s="20" t="s">
        <v>2604</v>
      </c>
      <c r="H94" s="72">
        <v>114056</v>
      </c>
      <c r="I94" s="73">
        <v>385</v>
      </c>
      <c r="J94" s="72">
        <f t="shared" si="3"/>
        <v>107537</v>
      </c>
    </row>
    <row r="95" spans="1:10" ht="14.1" customHeight="1">
      <c r="A95" s="21" t="s">
        <v>158</v>
      </c>
      <c r="B95" s="21" t="s">
        <v>114</v>
      </c>
      <c r="C95" s="21" t="s">
        <v>168</v>
      </c>
      <c r="D95" s="21" t="s">
        <v>169</v>
      </c>
      <c r="E95" s="21" t="s">
        <v>2260</v>
      </c>
      <c r="F95" s="21" t="str">
        <f t="shared" si="2"/>
        <v>13203</v>
      </c>
      <c r="G95" s="21" t="s">
        <v>2604</v>
      </c>
      <c r="H95" s="74">
        <v>9271</v>
      </c>
      <c r="I95" s="75">
        <v>410</v>
      </c>
      <c r="J95" s="74">
        <f t="shared" si="3"/>
        <v>8158</v>
      </c>
    </row>
    <row r="96" spans="1:10" ht="14.1" customHeight="1">
      <c r="A96" s="20" t="s">
        <v>158</v>
      </c>
      <c r="B96" s="20" t="s">
        <v>114</v>
      </c>
      <c r="C96" s="20" t="s">
        <v>170</v>
      </c>
      <c r="D96" s="20" t="s">
        <v>171</v>
      </c>
      <c r="E96" s="20" t="s">
        <v>2260</v>
      </c>
      <c r="F96" s="20" t="str">
        <f t="shared" si="2"/>
        <v>13203</v>
      </c>
      <c r="G96" s="20" t="s">
        <v>2604</v>
      </c>
      <c r="H96" s="72">
        <v>631982</v>
      </c>
      <c r="I96" s="73">
        <v>380</v>
      </c>
      <c r="J96" s="72">
        <f t="shared" si="3"/>
        <v>604504</v>
      </c>
    </row>
    <row r="97" spans="1:10" ht="14.1" customHeight="1">
      <c r="A97" s="21" t="s">
        <v>158</v>
      </c>
      <c r="B97" s="21" t="s">
        <v>172</v>
      </c>
      <c r="C97" s="21" t="s">
        <v>6</v>
      </c>
      <c r="D97" s="21" t="s">
        <v>173</v>
      </c>
      <c r="E97" s="21" t="s">
        <v>2260</v>
      </c>
      <c r="F97" s="21" t="str">
        <f t="shared" si="2"/>
        <v>13206</v>
      </c>
      <c r="G97" s="21" t="s">
        <v>2605</v>
      </c>
      <c r="H97" s="74">
        <v>0</v>
      </c>
      <c r="I97" s="75">
        <v>390</v>
      </c>
      <c r="J97" s="74">
        <f t="shared" si="3"/>
        <v>0</v>
      </c>
    </row>
    <row r="98" spans="1:10" ht="14.1" customHeight="1">
      <c r="A98" s="20" t="s">
        <v>158</v>
      </c>
      <c r="B98" s="20" t="s">
        <v>172</v>
      </c>
      <c r="C98" s="20" t="s">
        <v>174</v>
      </c>
      <c r="D98" s="20" t="s">
        <v>175</v>
      </c>
      <c r="E98" s="20" t="s">
        <v>2260</v>
      </c>
      <c r="F98" s="20" t="str">
        <f t="shared" si="2"/>
        <v>13206</v>
      </c>
      <c r="G98" s="20" t="s">
        <v>2605</v>
      </c>
      <c r="H98" s="72">
        <v>32350</v>
      </c>
      <c r="I98" s="73">
        <v>410</v>
      </c>
      <c r="J98" s="72">
        <f t="shared" si="3"/>
        <v>28469</v>
      </c>
    </row>
    <row r="99" spans="1:10" ht="14.1" customHeight="1">
      <c r="A99" s="21" t="s">
        <v>158</v>
      </c>
      <c r="B99" s="21" t="s">
        <v>172</v>
      </c>
      <c r="C99" s="21" t="s">
        <v>176</v>
      </c>
      <c r="D99" s="21" t="s">
        <v>177</v>
      </c>
      <c r="E99" s="21" t="s">
        <v>2260</v>
      </c>
      <c r="F99" s="21" t="str">
        <f t="shared" si="2"/>
        <v>13206</v>
      </c>
      <c r="G99" s="21" t="s">
        <v>2605</v>
      </c>
      <c r="H99" s="74">
        <v>79704</v>
      </c>
      <c r="I99" s="75">
        <v>410</v>
      </c>
      <c r="J99" s="74">
        <f t="shared" si="3"/>
        <v>70138</v>
      </c>
    </row>
    <row r="100" spans="1:10" ht="14.1" customHeight="1">
      <c r="A100" s="20" t="s">
        <v>158</v>
      </c>
      <c r="B100" s="20" t="s">
        <v>172</v>
      </c>
      <c r="C100" s="20" t="s">
        <v>117</v>
      </c>
      <c r="D100" s="20" t="s">
        <v>178</v>
      </c>
      <c r="E100" s="20" t="s">
        <v>2260</v>
      </c>
      <c r="F100" s="20" t="str">
        <f t="shared" si="2"/>
        <v>13206</v>
      </c>
      <c r="G100" s="20" t="s">
        <v>2605</v>
      </c>
      <c r="H100" s="72">
        <v>6704</v>
      </c>
      <c r="I100" s="73">
        <v>440</v>
      </c>
      <c r="J100" s="72">
        <f t="shared" si="3"/>
        <v>5462</v>
      </c>
    </row>
    <row r="101" spans="1:10" ht="14.1" customHeight="1">
      <c r="A101" s="21" t="s">
        <v>158</v>
      </c>
      <c r="B101" s="21" t="s">
        <v>172</v>
      </c>
      <c r="C101" s="21" t="s">
        <v>35</v>
      </c>
      <c r="D101" s="21" t="s">
        <v>179</v>
      </c>
      <c r="E101" s="21" t="s">
        <v>2260</v>
      </c>
      <c r="F101" s="21" t="str">
        <f t="shared" si="2"/>
        <v>13206</v>
      </c>
      <c r="G101" s="21" t="s">
        <v>2605</v>
      </c>
      <c r="H101" s="74">
        <v>0</v>
      </c>
      <c r="I101" s="75">
        <v>380</v>
      </c>
      <c r="J101" s="74">
        <f t="shared" si="3"/>
        <v>0</v>
      </c>
    </row>
    <row r="102" spans="1:10" ht="14.1" customHeight="1">
      <c r="A102" s="20" t="s">
        <v>158</v>
      </c>
      <c r="B102" s="20" t="s">
        <v>172</v>
      </c>
      <c r="C102" s="20" t="s">
        <v>43</v>
      </c>
      <c r="D102" s="20" t="s">
        <v>180</v>
      </c>
      <c r="E102" s="20" t="s">
        <v>2260</v>
      </c>
      <c r="F102" s="20" t="str">
        <f t="shared" si="2"/>
        <v>13206</v>
      </c>
      <c r="G102" s="20" t="s">
        <v>2605</v>
      </c>
      <c r="H102" s="72">
        <v>15613</v>
      </c>
      <c r="I102" s="73">
        <v>410</v>
      </c>
      <c r="J102" s="72">
        <f t="shared" si="3"/>
        <v>13738</v>
      </c>
    </row>
    <row r="103" spans="1:10" ht="14.1" customHeight="1">
      <c r="A103" s="21" t="s">
        <v>158</v>
      </c>
      <c r="B103" s="21" t="s">
        <v>172</v>
      </c>
      <c r="C103" s="21" t="s">
        <v>181</v>
      </c>
      <c r="D103" s="21" t="s">
        <v>182</v>
      </c>
      <c r="E103" s="21" t="s">
        <v>2260</v>
      </c>
      <c r="F103" s="21" t="str">
        <f t="shared" si="2"/>
        <v>13206</v>
      </c>
      <c r="G103" s="21" t="s">
        <v>2605</v>
      </c>
      <c r="H103" s="74">
        <v>20913</v>
      </c>
      <c r="I103" s="75">
        <v>400</v>
      </c>
      <c r="J103" s="74">
        <f t="shared" si="3"/>
        <v>18909</v>
      </c>
    </row>
    <row r="104" spans="1:10" ht="14.1" customHeight="1">
      <c r="A104" s="20" t="s">
        <v>158</v>
      </c>
      <c r="B104" s="20" t="s">
        <v>172</v>
      </c>
      <c r="C104" s="20" t="s">
        <v>49</v>
      </c>
      <c r="D104" s="20" t="s">
        <v>183</v>
      </c>
      <c r="E104" s="20" t="s">
        <v>2260</v>
      </c>
      <c r="F104" s="20" t="str">
        <f t="shared" si="2"/>
        <v>13206</v>
      </c>
      <c r="G104" s="20" t="s">
        <v>2605</v>
      </c>
      <c r="H104" s="72">
        <v>0</v>
      </c>
      <c r="I104" s="73">
        <v>430</v>
      </c>
      <c r="J104" s="72">
        <f t="shared" si="3"/>
        <v>0</v>
      </c>
    </row>
    <row r="105" spans="1:10" ht="14.1" customHeight="1">
      <c r="A105" s="21" t="s">
        <v>158</v>
      </c>
      <c r="B105" s="21" t="s">
        <v>172</v>
      </c>
      <c r="C105" s="21" t="s">
        <v>10</v>
      </c>
      <c r="D105" s="21" t="s">
        <v>184</v>
      </c>
      <c r="E105" s="21" t="s">
        <v>2260</v>
      </c>
      <c r="F105" s="21" t="str">
        <f t="shared" si="2"/>
        <v>13206</v>
      </c>
      <c r="G105" s="21" t="s">
        <v>2605</v>
      </c>
      <c r="H105" s="74">
        <v>1740</v>
      </c>
      <c r="I105" s="75">
        <v>425</v>
      </c>
      <c r="J105" s="74">
        <f t="shared" si="3"/>
        <v>1472</v>
      </c>
    </row>
    <row r="106" spans="1:10" ht="14.1" customHeight="1">
      <c r="A106" s="20" t="s">
        <v>158</v>
      </c>
      <c r="B106" s="20" t="s">
        <v>172</v>
      </c>
      <c r="C106" s="20" t="s">
        <v>185</v>
      </c>
      <c r="D106" s="20" t="s">
        <v>186</v>
      </c>
      <c r="E106" s="20" t="s">
        <v>2260</v>
      </c>
      <c r="F106" s="20" t="str">
        <f t="shared" si="2"/>
        <v>13206</v>
      </c>
      <c r="G106" s="20" t="s">
        <v>2605</v>
      </c>
      <c r="H106" s="72">
        <v>71348</v>
      </c>
      <c r="I106" s="73">
        <v>420</v>
      </c>
      <c r="J106" s="72">
        <f t="shared" si="3"/>
        <v>61156</v>
      </c>
    </row>
    <row r="107" spans="1:10" ht="14.1" customHeight="1">
      <c r="A107" s="21" t="s">
        <v>158</v>
      </c>
      <c r="B107" s="21" t="s">
        <v>172</v>
      </c>
      <c r="C107" s="21" t="s">
        <v>187</v>
      </c>
      <c r="D107" s="21" t="s">
        <v>188</v>
      </c>
      <c r="E107" s="21" t="s">
        <v>2260</v>
      </c>
      <c r="F107" s="21" t="str">
        <f t="shared" si="2"/>
        <v>13206</v>
      </c>
      <c r="G107" s="21" t="s">
        <v>2605</v>
      </c>
      <c r="H107" s="74">
        <v>0</v>
      </c>
      <c r="I107" s="75">
        <v>420</v>
      </c>
      <c r="J107" s="74">
        <f t="shared" si="3"/>
        <v>0</v>
      </c>
    </row>
    <row r="108" spans="1:10" ht="14.1" customHeight="1">
      <c r="A108" s="20" t="s">
        <v>158</v>
      </c>
      <c r="B108" s="20" t="s">
        <v>172</v>
      </c>
      <c r="C108" s="20" t="s">
        <v>189</v>
      </c>
      <c r="D108" s="20" t="s">
        <v>190</v>
      </c>
      <c r="E108" s="20" t="s">
        <v>2260</v>
      </c>
      <c r="F108" s="20" t="str">
        <f t="shared" si="2"/>
        <v>13206</v>
      </c>
      <c r="G108" s="20" t="s">
        <v>2605</v>
      </c>
      <c r="H108" s="72">
        <v>4626</v>
      </c>
      <c r="I108" s="73">
        <v>410</v>
      </c>
      <c r="J108" s="72">
        <f t="shared" si="3"/>
        <v>4072</v>
      </c>
    </row>
    <row r="109" spans="1:10" ht="14.1" customHeight="1">
      <c r="A109" s="21" t="s">
        <v>158</v>
      </c>
      <c r="B109" s="21" t="s">
        <v>191</v>
      </c>
      <c r="C109" s="21" t="s">
        <v>192</v>
      </c>
      <c r="D109" s="21" t="s">
        <v>193</v>
      </c>
      <c r="E109" s="21" t="s">
        <v>2260</v>
      </c>
      <c r="F109" s="21" t="str">
        <f t="shared" si="2"/>
        <v>13207</v>
      </c>
      <c r="G109" s="21" t="s">
        <v>2606</v>
      </c>
      <c r="H109" s="74">
        <v>0</v>
      </c>
      <c r="I109" s="75">
        <v>430</v>
      </c>
      <c r="J109" s="74">
        <f t="shared" si="3"/>
        <v>0</v>
      </c>
    </row>
    <row r="110" spans="1:10" ht="14.1" customHeight="1">
      <c r="A110" s="20" t="s">
        <v>158</v>
      </c>
      <c r="B110" s="20" t="s">
        <v>191</v>
      </c>
      <c r="C110" s="20" t="s">
        <v>45</v>
      </c>
      <c r="D110" s="20" t="s">
        <v>194</v>
      </c>
      <c r="E110" s="20" t="s">
        <v>2260</v>
      </c>
      <c r="F110" s="20" t="str">
        <f t="shared" si="2"/>
        <v>13207</v>
      </c>
      <c r="G110" s="20" t="s">
        <v>2606</v>
      </c>
      <c r="H110" s="72">
        <v>1968</v>
      </c>
      <c r="I110" s="73">
        <v>420</v>
      </c>
      <c r="J110" s="72">
        <f t="shared" si="3"/>
        <v>1686</v>
      </c>
    </row>
    <row r="111" spans="1:10" ht="14.1" customHeight="1">
      <c r="A111" s="21" t="s">
        <v>158</v>
      </c>
      <c r="B111" s="21" t="s">
        <v>191</v>
      </c>
      <c r="C111" s="21" t="s">
        <v>195</v>
      </c>
      <c r="D111" s="21" t="s">
        <v>196</v>
      </c>
      <c r="E111" s="21" t="s">
        <v>2260</v>
      </c>
      <c r="F111" s="21" t="str">
        <f t="shared" si="2"/>
        <v>13207</v>
      </c>
      <c r="G111" s="21" t="s">
        <v>2606</v>
      </c>
      <c r="H111" s="74">
        <v>4852</v>
      </c>
      <c r="I111" s="75">
        <v>420</v>
      </c>
      <c r="J111" s="74">
        <f t="shared" si="3"/>
        <v>4158</v>
      </c>
    </row>
    <row r="112" spans="1:10" ht="14.1" customHeight="1">
      <c r="A112" s="20" t="s">
        <v>158</v>
      </c>
      <c r="B112" s="20" t="s">
        <v>191</v>
      </c>
      <c r="C112" s="20" t="s">
        <v>197</v>
      </c>
      <c r="D112" s="20" t="s">
        <v>198</v>
      </c>
      <c r="E112" s="20" t="s">
        <v>2260</v>
      </c>
      <c r="F112" s="20" t="str">
        <f t="shared" si="2"/>
        <v>13207</v>
      </c>
      <c r="G112" s="20" t="s">
        <v>2606</v>
      </c>
      <c r="H112" s="72">
        <v>0</v>
      </c>
      <c r="I112" s="73">
        <v>450</v>
      </c>
      <c r="J112" s="72">
        <f t="shared" si="3"/>
        <v>0</v>
      </c>
    </row>
    <row r="113" spans="1:10" ht="14.1" customHeight="1">
      <c r="A113" s="21" t="s">
        <v>158</v>
      </c>
      <c r="B113" s="21" t="s">
        <v>191</v>
      </c>
      <c r="C113" s="21" t="s">
        <v>67</v>
      </c>
      <c r="D113" s="21" t="s">
        <v>199</v>
      </c>
      <c r="E113" s="21" t="s">
        <v>2260</v>
      </c>
      <c r="F113" s="21" t="str">
        <f t="shared" si="2"/>
        <v>13207</v>
      </c>
      <c r="G113" s="21" t="s">
        <v>2606</v>
      </c>
      <c r="H113" s="74">
        <v>0</v>
      </c>
      <c r="I113" s="75">
        <v>450</v>
      </c>
      <c r="J113" s="74">
        <f t="shared" si="3"/>
        <v>0</v>
      </c>
    </row>
    <row r="114" spans="1:10" ht="14.1" customHeight="1">
      <c r="A114" s="20" t="s">
        <v>158</v>
      </c>
      <c r="B114" s="20" t="s">
        <v>191</v>
      </c>
      <c r="C114" s="20" t="s">
        <v>73</v>
      </c>
      <c r="D114" s="20" t="s">
        <v>200</v>
      </c>
      <c r="E114" s="20" t="s">
        <v>2260</v>
      </c>
      <c r="F114" s="20" t="str">
        <f t="shared" si="2"/>
        <v>13207</v>
      </c>
      <c r="G114" s="20" t="s">
        <v>2606</v>
      </c>
      <c r="H114" s="72">
        <v>0</v>
      </c>
      <c r="I114" s="73">
        <v>420</v>
      </c>
      <c r="J114" s="72">
        <f t="shared" si="3"/>
        <v>0</v>
      </c>
    </row>
    <row r="115" spans="1:10" ht="14.1" customHeight="1">
      <c r="A115" s="21" t="s">
        <v>158</v>
      </c>
      <c r="B115" s="21" t="s">
        <v>201</v>
      </c>
      <c r="C115" s="21" t="s">
        <v>21</v>
      </c>
      <c r="D115" s="21" t="s">
        <v>202</v>
      </c>
      <c r="E115" s="21" t="s">
        <v>2260</v>
      </c>
      <c r="F115" s="21" t="str">
        <f t="shared" si="2"/>
        <v>13208</v>
      </c>
      <c r="G115" s="21" t="s">
        <v>2607</v>
      </c>
      <c r="H115" s="74">
        <v>8325</v>
      </c>
      <c r="I115" s="75">
        <v>430</v>
      </c>
      <c r="J115" s="74">
        <f t="shared" si="3"/>
        <v>6956</v>
      </c>
    </row>
    <row r="116" spans="1:10" ht="14.1" customHeight="1">
      <c r="A116" s="20" t="s">
        <v>158</v>
      </c>
      <c r="B116" s="20" t="s">
        <v>201</v>
      </c>
      <c r="C116" s="20" t="s">
        <v>94</v>
      </c>
      <c r="D116" s="20" t="s">
        <v>203</v>
      </c>
      <c r="E116" s="20" t="s">
        <v>2260</v>
      </c>
      <c r="F116" s="20" t="str">
        <f t="shared" si="2"/>
        <v>13208</v>
      </c>
      <c r="G116" s="20" t="s">
        <v>2607</v>
      </c>
      <c r="H116" s="72">
        <v>33843</v>
      </c>
      <c r="I116" s="73">
        <v>410</v>
      </c>
      <c r="J116" s="72">
        <f t="shared" si="3"/>
        <v>29783</v>
      </c>
    </row>
    <row r="117" spans="1:10" ht="14.1" customHeight="1">
      <c r="A117" s="21" t="s">
        <v>158</v>
      </c>
      <c r="B117" s="21" t="s">
        <v>201</v>
      </c>
      <c r="C117" s="21" t="s">
        <v>128</v>
      </c>
      <c r="D117" s="21" t="s">
        <v>204</v>
      </c>
      <c r="E117" s="21" t="s">
        <v>2260</v>
      </c>
      <c r="F117" s="21" t="str">
        <f t="shared" si="2"/>
        <v>13208</v>
      </c>
      <c r="G117" s="21" t="s">
        <v>2607</v>
      </c>
      <c r="H117" s="74">
        <v>0</v>
      </c>
      <c r="I117" s="75">
        <v>420</v>
      </c>
      <c r="J117" s="74">
        <f t="shared" si="3"/>
        <v>0</v>
      </c>
    </row>
    <row r="118" spans="1:10" ht="14.1" customHeight="1">
      <c r="A118" s="20" t="s">
        <v>158</v>
      </c>
      <c r="B118" s="20" t="s">
        <v>201</v>
      </c>
      <c r="C118" s="20" t="s">
        <v>205</v>
      </c>
      <c r="D118" s="20" t="s">
        <v>206</v>
      </c>
      <c r="E118" s="20" t="s">
        <v>2260</v>
      </c>
      <c r="F118" s="20" t="str">
        <f t="shared" si="2"/>
        <v>13208</v>
      </c>
      <c r="G118" s="20" t="s">
        <v>2607</v>
      </c>
      <c r="H118" s="72">
        <v>0</v>
      </c>
      <c r="I118" s="73">
        <v>430</v>
      </c>
      <c r="J118" s="72">
        <f t="shared" si="3"/>
        <v>0</v>
      </c>
    </row>
    <row r="119" spans="1:10" ht="14.1" customHeight="1">
      <c r="A119" s="21" t="s">
        <v>158</v>
      </c>
      <c r="B119" s="21" t="s">
        <v>201</v>
      </c>
      <c r="C119" s="21" t="s">
        <v>207</v>
      </c>
      <c r="D119" s="21" t="s">
        <v>208</v>
      </c>
      <c r="E119" s="21" t="s">
        <v>2260</v>
      </c>
      <c r="F119" s="21" t="str">
        <f t="shared" si="2"/>
        <v>13208</v>
      </c>
      <c r="G119" s="21" t="s">
        <v>2607</v>
      </c>
      <c r="H119" s="74">
        <v>29583</v>
      </c>
      <c r="I119" s="75">
        <v>420</v>
      </c>
      <c r="J119" s="74">
        <f t="shared" si="3"/>
        <v>25357</v>
      </c>
    </row>
    <row r="120" spans="1:10" ht="14.1" customHeight="1">
      <c r="A120" s="20" t="s">
        <v>158</v>
      </c>
      <c r="B120" s="20" t="s">
        <v>201</v>
      </c>
      <c r="C120" s="20" t="s">
        <v>209</v>
      </c>
      <c r="D120" s="20" t="s">
        <v>210</v>
      </c>
      <c r="E120" s="20" t="s">
        <v>2260</v>
      </c>
      <c r="F120" s="20" t="str">
        <f t="shared" si="2"/>
        <v>13208</v>
      </c>
      <c r="G120" s="20" t="s">
        <v>2607</v>
      </c>
      <c r="H120" s="72">
        <v>474778</v>
      </c>
      <c r="I120" s="73">
        <v>420</v>
      </c>
      <c r="J120" s="72">
        <f t="shared" si="3"/>
        <v>406953</v>
      </c>
    </row>
    <row r="121" spans="1:10" ht="14.1" customHeight="1">
      <c r="A121" s="21" t="s">
        <v>158</v>
      </c>
      <c r="B121" s="21" t="s">
        <v>211</v>
      </c>
      <c r="C121" s="21" t="s">
        <v>90</v>
      </c>
      <c r="D121" s="21" t="s">
        <v>212</v>
      </c>
      <c r="E121" s="21" t="s">
        <v>2260</v>
      </c>
      <c r="F121" s="21" t="str">
        <f t="shared" si="2"/>
        <v>13209</v>
      </c>
      <c r="G121" s="21" t="s">
        <v>2608</v>
      </c>
      <c r="H121" s="74">
        <v>119609</v>
      </c>
      <c r="I121" s="75">
        <v>440</v>
      </c>
      <c r="J121" s="74">
        <f t="shared" si="3"/>
        <v>97459</v>
      </c>
    </row>
    <row r="122" spans="1:10" ht="14.1" customHeight="1">
      <c r="A122" s="20" t="s">
        <v>158</v>
      </c>
      <c r="B122" s="20" t="s">
        <v>211</v>
      </c>
      <c r="C122" s="20" t="s">
        <v>115</v>
      </c>
      <c r="D122" s="20" t="s">
        <v>213</v>
      </c>
      <c r="E122" s="20" t="s">
        <v>2260</v>
      </c>
      <c r="F122" s="20" t="str">
        <f t="shared" si="2"/>
        <v>13209</v>
      </c>
      <c r="G122" s="20" t="s">
        <v>2608</v>
      </c>
      <c r="H122" s="72">
        <v>0</v>
      </c>
      <c r="I122" s="73">
        <v>450</v>
      </c>
      <c r="J122" s="72">
        <f t="shared" si="3"/>
        <v>0</v>
      </c>
    </row>
    <row r="123" spans="1:10" ht="14.1" customHeight="1">
      <c r="A123" s="21" t="s">
        <v>158</v>
      </c>
      <c r="B123" s="21" t="s">
        <v>211</v>
      </c>
      <c r="C123" s="21" t="s">
        <v>214</v>
      </c>
      <c r="D123" s="21" t="s">
        <v>215</v>
      </c>
      <c r="E123" s="21" t="s">
        <v>2260</v>
      </c>
      <c r="F123" s="21" t="str">
        <f t="shared" si="2"/>
        <v>13209</v>
      </c>
      <c r="G123" s="21" t="s">
        <v>2608</v>
      </c>
      <c r="H123" s="74">
        <v>96819</v>
      </c>
      <c r="I123" s="75">
        <v>420</v>
      </c>
      <c r="J123" s="74">
        <f t="shared" si="3"/>
        <v>82988</v>
      </c>
    </row>
    <row r="124" spans="1:10" ht="14.1" customHeight="1">
      <c r="A124" s="20" t="s">
        <v>158</v>
      </c>
      <c r="B124" s="20" t="s">
        <v>211</v>
      </c>
      <c r="C124" s="20" t="s">
        <v>216</v>
      </c>
      <c r="D124" s="20" t="s">
        <v>217</v>
      </c>
      <c r="E124" s="20" t="s">
        <v>2260</v>
      </c>
      <c r="F124" s="20" t="str">
        <f t="shared" si="2"/>
        <v>13209</v>
      </c>
      <c r="G124" s="20" t="s">
        <v>2608</v>
      </c>
      <c r="H124" s="72">
        <v>39540</v>
      </c>
      <c r="I124" s="73">
        <v>390</v>
      </c>
      <c r="J124" s="72">
        <f t="shared" si="3"/>
        <v>36755</v>
      </c>
    </row>
    <row r="125" spans="1:10" ht="14.1" customHeight="1">
      <c r="A125" s="21" t="s">
        <v>158</v>
      </c>
      <c r="B125" s="21" t="s">
        <v>211</v>
      </c>
      <c r="C125" s="21" t="s">
        <v>119</v>
      </c>
      <c r="D125" s="21" t="s">
        <v>218</v>
      </c>
      <c r="E125" s="21" t="s">
        <v>2260</v>
      </c>
      <c r="F125" s="21" t="str">
        <f t="shared" si="2"/>
        <v>13209</v>
      </c>
      <c r="G125" s="21" t="s">
        <v>2608</v>
      </c>
      <c r="H125" s="74">
        <v>0</v>
      </c>
      <c r="I125" s="75">
        <v>400</v>
      </c>
      <c r="J125" s="74">
        <f t="shared" si="3"/>
        <v>0</v>
      </c>
    </row>
    <row r="126" spans="1:10" ht="14.1" customHeight="1">
      <c r="A126" s="20" t="s">
        <v>158</v>
      </c>
      <c r="B126" s="20" t="s">
        <v>211</v>
      </c>
      <c r="C126" s="20" t="s">
        <v>37</v>
      </c>
      <c r="D126" s="20" t="s">
        <v>219</v>
      </c>
      <c r="E126" s="20" t="s">
        <v>2260</v>
      </c>
      <c r="F126" s="20" t="str">
        <f t="shared" si="2"/>
        <v>13209</v>
      </c>
      <c r="G126" s="20" t="s">
        <v>2608</v>
      </c>
      <c r="H126" s="72">
        <v>0</v>
      </c>
      <c r="I126" s="73">
        <v>390</v>
      </c>
      <c r="J126" s="72">
        <f t="shared" si="3"/>
        <v>0</v>
      </c>
    </row>
    <row r="127" spans="1:10" ht="14.1" customHeight="1">
      <c r="A127" s="21" t="s">
        <v>158</v>
      </c>
      <c r="B127" s="21" t="s">
        <v>211</v>
      </c>
      <c r="C127" s="21" t="s">
        <v>104</v>
      </c>
      <c r="D127" s="21" t="s">
        <v>220</v>
      </c>
      <c r="E127" s="21" t="s">
        <v>2260</v>
      </c>
      <c r="F127" s="21" t="str">
        <f t="shared" si="2"/>
        <v>13209</v>
      </c>
      <c r="G127" s="21" t="s">
        <v>2608</v>
      </c>
      <c r="H127" s="74">
        <v>0</v>
      </c>
      <c r="I127" s="75">
        <v>380</v>
      </c>
      <c r="J127" s="74">
        <f t="shared" si="3"/>
        <v>0</v>
      </c>
    </row>
    <row r="128" spans="1:10" ht="14.1" customHeight="1">
      <c r="A128" s="20" t="s">
        <v>158</v>
      </c>
      <c r="B128" s="20" t="s">
        <v>211</v>
      </c>
      <c r="C128" s="20" t="s">
        <v>47</v>
      </c>
      <c r="D128" s="20" t="s">
        <v>221</v>
      </c>
      <c r="E128" s="20" t="s">
        <v>2260</v>
      </c>
      <c r="F128" s="20" t="str">
        <f t="shared" si="2"/>
        <v>13209</v>
      </c>
      <c r="G128" s="20" t="s">
        <v>2608</v>
      </c>
      <c r="H128" s="72">
        <v>4743</v>
      </c>
      <c r="I128" s="73">
        <v>410</v>
      </c>
      <c r="J128" s="72">
        <f t="shared" si="3"/>
        <v>4175</v>
      </c>
    </row>
    <row r="129" spans="1:10" ht="14.1" customHeight="1">
      <c r="A129" s="21" t="s">
        <v>158</v>
      </c>
      <c r="B129" s="21" t="s">
        <v>211</v>
      </c>
      <c r="C129" s="21" t="s">
        <v>132</v>
      </c>
      <c r="D129" s="21" t="s">
        <v>222</v>
      </c>
      <c r="E129" s="21" t="s">
        <v>2260</v>
      </c>
      <c r="F129" s="21" t="str">
        <f t="shared" si="2"/>
        <v>13209</v>
      </c>
      <c r="G129" s="21" t="s">
        <v>2608</v>
      </c>
      <c r="H129" s="74">
        <v>0</v>
      </c>
      <c r="I129" s="75">
        <v>400</v>
      </c>
      <c r="J129" s="74">
        <f t="shared" si="3"/>
        <v>0</v>
      </c>
    </row>
    <row r="130" spans="1:10" ht="14.1" customHeight="1">
      <c r="A130" s="20" t="s">
        <v>158</v>
      </c>
      <c r="B130" s="20" t="s">
        <v>211</v>
      </c>
      <c r="C130" s="20" t="s">
        <v>63</v>
      </c>
      <c r="D130" s="20" t="s">
        <v>223</v>
      </c>
      <c r="E130" s="20" t="s">
        <v>2260</v>
      </c>
      <c r="F130" s="20" t="str">
        <f t="shared" si="2"/>
        <v>13209</v>
      </c>
      <c r="G130" s="20" t="s">
        <v>2608</v>
      </c>
      <c r="H130" s="72">
        <v>79938</v>
      </c>
      <c r="I130" s="73">
        <v>400</v>
      </c>
      <c r="J130" s="72">
        <f t="shared" si="3"/>
        <v>72273</v>
      </c>
    </row>
    <row r="131" spans="1:10" ht="14.1" customHeight="1">
      <c r="A131" s="21" t="s">
        <v>158</v>
      </c>
      <c r="B131" s="21" t="s">
        <v>211</v>
      </c>
      <c r="C131" s="21" t="s">
        <v>224</v>
      </c>
      <c r="D131" s="21" t="s">
        <v>225</v>
      </c>
      <c r="E131" s="21" t="s">
        <v>2260</v>
      </c>
      <c r="F131" s="21" t="str">
        <f t="shared" si="2"/>
        <v>13209</v>
      </c>
      <c r="G131" s="21" t="s">
        <v>2608</v>
      </c>
      <c r="H131" s="74">
        <v>12231</v>
      </c>
      <c r="I131" s="75">
        <v>420</v>
      </c>
      <c r="J131" s="74">
        <f t="shared" si="3"/>
        <v>10484</v>
      </c>
    </row>
    <row r="132" spans="1:10" ht="14.1" customHeight="1">
      <c r="A132" s="20" t="s">
        <v>158</v>
      </c>
      <c r="B132" s="20" t="s">
        <v>211</v>
      </c>
      <c r="C132" s="20" t="s">
        <v>136</v>
      </c>
      <c r="D132" s="20" t="s">
        <v>226</v>
      </c>
      <c r="E132" s="20" t="s">
        <v>2260</v>
      </c>
      <c r="F132" s="20" t="str">
        <f t="shared" si="2"/>
        <v>13209</v>
      </c>
      <c r="G132" s="20" t="s">
        <v>2608</v>
      </c>
      <c r="H132" s="72">
        <v>214890</v>
      </c>
      <c r="I132" s="73">
        <v>380</v>
      </c>
      <c r="J132" s="72">
        <f t="shared" si="3"/>
        <v>205547</v>
      </c>
    </row>
    <row r="133" spans="1:10" ht="14.1" customHeight="1">
      <c r="A133" s="21" t="s">
        <v>158</v>
      </c>
      <c r="B133" s="21" t="s">
        <v>211</v>
      </c>
      <c r="C133" s="21" t="s">
        <v>227</v>
      </c>
      <c r="D133" s="21" t="s">
        <v>228</v>
      </c>
      <c r="E133" s="21" t="s">
        <v>2260</v>
      </c>
      <c r="F133" s="21" t="str">
        <f t="shared" si="2"/>
        <v>13209</v>
      </c>
      <c r="G133" s="21" t="s">
        <v>2608</v>
      </c>
      <c r="H133" s="74">
        <v>0</v>
      </c>
      <c r="I133" s="75">
        <v>390</v>
      </c>
      <c r="J133" s="74">
        <f t="shared" si="3"/>
        <v>0</v>
      </c>
    </row>
    <row r="134" spans="1:10" ht="14.1" customHeight="1">
      <c r="A134" s="20" t="s">
        <v>158</v>
      </c>
      <c r="B134" s="20" t="s">
        <v>211</v>
      </c>
      <c r="C134" s="20" t="s">
        <v>229</v>
      </c>
      <c r="D134" s="20" t="s">
        <v>230</v>
      </c>
      <c r="E134" s="20" t="s">
        <v>2260</v>
      </c>
      <c r="F134" s="20" t="str">
        <f t="shared" si="2"/>
        <v>13209</v>
      </c>
      <c r="G134" s="20" t="s">
        <v>2608</v>
      </c>
      <c r="H134" s="72">
        <v>143486</v>
      </c>
      <c r="I134" s="73">
        <v>440</v>
      </c>
      <c r="J134" s="72">
        <f t="shared" si="3"/>
        <v>116916</v>
      </c>
    </row>
    <row r="135" spans="1:10" ht="14.1" customHeight="1">
      <c r="A135" s="21" t="s">
        <v>158</v>
      </c>
      <c r="B135" s="21" t="s">
        <v>211</v>
      </c>
      <c r="C135" s="21" t="s">
        <v>231</v>
      </c>
      <c r="D135" s="21" t="s">
        <v>232</v>
      </c>
      <c r="E135" s="21" t="s">
        <v>2260</v>
      </c>
      <c r="F135" s="21" t="str">
        <f t="shared" si="2"/>
        <v>13209</v>
      </c>
      <c r="G135" s="21" t="s">
        <v>2608</v>
      </c>
      <c r="H135" s="74">
        <v>266415</v>
      </c>
      <c r="I135" s="75">
        <v>380</v>
      </c>
      <c r="J135" s="74">
        <f t="shared" si="3"/>
        <v>254833</v>
      </c>
    </row>
    <row r="136" spans="1:10" ht="14.1" customHeight="1">
      <c r="A136" s="20" t="s">
        <v>158</v>
      </c>
      <c r="B136" s="20" t="s">
        <v>211</v>
      </c>
      <c r="C136" s="20" t="s">
        <v>233</v>
      </c>
      <c r="D136" s="20" t="s">
        <v>234</v>
      </c>
      <c r="E136" s="20" t="s">
        <v>2260</v>
      </c>
      <c r="F136" s="20" t="str">
        <f t="shared" si="2"/>
        <v>13209</v>
      </c>
      <c r="G136" s="20" t="s">
        <v>2608</v>
      </c>
      <c r="H136" s="72">
        <v>0</v>
      </c>
      <c r="I136" s="73">
        <v>420</v>
      </c>
      <c r="J136" s="72">
        <f t="shared" si="3"/>
        <v>0</v>
      </c>
    </row>
    <row r="137" spans="1:10" ht="14.1" customHeight="1">
      <c r="A137" s="21" t="s">
        <v>158</v>
      </c>
      <c r="B137" s="21" t="s">
        <v>211</v>
      </c>
      <c r="C137" s="21" t="s">
        <v>1</v>
      </c>
      <c r="D137" s="21" t="s">
        <v>235</v>
      </c>
      <c r="E137" s="21" t="s">
        <v>2260</v>
      </c>
      <c r="F137" s="21" t="str">
        <f t="shared" si="2"/>
        <v>13209</v>
      </c>
      <c r="G137" s="21" t="s">
        <v>2608</v>
      </c>
      <c r="H137" s="74">
        <v>33671</v>
      </c>
      <c r="I137" s="75">
        <v>410</v>
      </c>
      <c r="J137" s="74">
        <f t="shared" si="3"/>
        <v>29631</v>
      </c>
    </row>
    <row r="138" spans="1:10" ht="14.1" customHeight="1">
      <c r="A138" s="20" t="s">
        <v>158</v>
      </c>
      <c r="B138" s="20" t="s">
        <v>236</v>
      </c>
      <c r="C138" s="20" t="s">
        <v>15</v>
      </c>
      <c r="D138" s="20" t="s">
        <v>237</v>
      </c>
      <c r="E138" s="20" t="s">
        <v>2260</v>
      </c>
      <c r="F138" s="20" t="str">
        <f t="shared" si="2"/>
        <v>13210</v>
      </c>
      <c r="G138" s="20" t="s">
        <v>2609</v>
      </c>
      <c r="H138" s="72">
        <v>0</v>
      </c>
      <c r="I138" s="73">
        <v>420</v>
      </c>
      <c r="J138" s="72">
        <f t="shared" si="3"/>
        <v>0</v>
      </c>
    </row>
    <row r="139" spans="1:10" ht="14.1" customHeight="1">
      <c r="A139" s="21" t="s">
        <v>158</v>
      </c>
      <c r="B139" s="21" t="s">
        <v>236</v>
      </c>
      <c r="C139" s="21" t="s">
        <v>17</v>
      </c>
      <c r="D139" s="21" t="s">
        <v>238</v>
      </c>
      <c r="E139" s="21" t="s">
        <v>2260</v>
      </c>
      <c r="F139" s="21" t="str">
        <f t="shared" si="2"/>
        <v>13210</v>
      </c>
      <c r="G139" s="21" t="s">
        <v>2609</v>
      </c>
      <c r="H139" s="74">
        <v>4001</v>
      </c>
      <c r="I139" s="75">
        <v>390</v>
      </c>
      <c r="J139" s="74">
        <f t="shared" si="3"/>
        <v>3719</v>
      </c>
    </row>
    <row r="140" spans="1:10" ht="14.1" customHeight="1">
      <c r="A140" s="20" t="s">
        <v>158</v>
      </c>
      <c r="B140" s="20" t="s">
        <v>236</v>
      </c>
      <c r="C140" s="20" t="s">
        <v>19</v>
      </c>
      <c r="D140" s="20" t="s">
        <v>239</v>
      </c>
      <c r="E140" s="20" t="s">
        <v>2260</v>
      </c>
      <c r="F140" s="20" t="str">
        <f t="shared" si="2"/>
        <v>13210</v>
      </c>
      <c r="G140" s="20" t="s">
        <v>2609</v>
      </c>
      <c r="H140" s="72">
        <v>0</v>
      </c>
      <c r="I140" s="73">
        <v>370</v>
      </c>
      <c r="J140" s="72">
        <f t="shared" si="3"/>
        <v>0</v>
      </c>
    </row>
    <row r="141" spans="1:10" ht="14.1" customHeight="1">
      <c r="A141" s="21" t="s">
        <v>158</v>
      </c>
      <c r="B141" s="21" t="s">
        <v>236</v>
      </c>
      <c r="C141" s="21" t="s">
        <v>23</v>
      </c>
      <c r="D141" s="21" t="s">
        <v>240</v>
      </c>
      <c r="E141" s="21" t="s">
        <v>2260</v>
      </c>
      <c r="F141" s="21" t="str">
        <f t="shared" ref="F141:F204" si="4">CONCATENATE(A141,B141)</f>
        <v>13210</v>
      </c>
      <c r="G141" s="21" t="s">
        <v>2609</v>
      </c>
      <c r="H141" s="74">
        <v>0</v>
      </c>
      <c r="I141" s="75">
        <v>380</v>
      </c>
      <c r="J141" s="74">
        <f t="shared" ref="J141:J204" si="5">ROUND((ROUND(H141/(I141-35)*100, 0))*3.3, 0)</f>
        <v>0</v>
      </c>
    </row>
    <row r="142" spans="1:10" ht="14.1" customHeight="1">
      <c r="A142" s="20" t="s">
        <v>158</v>
      </c>
      <c r="B142" s="20" t="s">
        <v>236</v>
      </c>
      <c r="C142" s="20" t="s">
        <v>25</v>
      </c>
      <c r="D142" s="20" t="s">
        <v>241</v>
      </c>
      <c r="E142" s="20" t="s">
        <v>2260</v>
      </c>
      <c r="F142" s="20" t="str">
        <f t="shared" si="4"/>
        <v>13210</v>
      </c>
      <c r="G142" s="20" t="s">
        <v>2609</v>
      </c>
      <c r="H142" s="72">
        <v>0</v>
      </c>
      <c r="I142" s="73">
        <v>400</v>
      </c>
      <c r="J142" s="72">
        <f t="shared" si="5"/>
        <v>0</v>
      </c>
    </row>
    <row r="143" spans="1:10" ht="14.1" customHeight="1">
      <c r="A143" s="21" t="s">
        <v>158</v>
      </c>
      <c r="B143" s="21" t="s">
        <v>236</v>
      </c>
      <c r="C143" s="21" t="s">
        <v>124</v>
      </c>
      <c r="D143" s="21" t="s">
        <v>242</v>
      </c>
      <c r="E143" s="21" t="s">
        <v>2260</v>
      </c>
      <c r="F143" s="21" t="str">
        <f t="shared" si="4"/>
        <v>13210</v>
      </c>
      <c r="G143" s="21" t="s">
        <v>2609</v>
      </c>
      <c r="H143" s="74">
        <v>0</v>
      </c>
      <c r="I143" s="75">
        <v>380</v>
      </c>
      <c r="J143" s="74">
        <f t="shared" si="5"/>
        <v>0</v>
      </c>
    </row>
    <row r="144" spans="1:10" ht="14.1" customHeight="1">
      <c r="A144" s="20" t="s">
        <v>158</v>
      </c>
      <c r="B144" s="20" t="s">
        <v>236</v>
      </c>
      <c r="C144" s="20" t="s">
        <v>96</v>
      </c>
      <c r="D144" s="20" t="s">
        <v>243</v>
      </c>
      <c r="E144" s="20" t="s">
        <v>2260</v>
      </c>
      <c r="F144" s="20" t="str">
        <f t="shared" si="4"/>
        <v>13210</v>
      </c>
      <c r="G144" s="20" t="s">
        <v>2609</v>
      </c>
      <c r="H144" s="72">
        <v>0</v>
      </c>
      <c r="I144" s="73">
        <v>365</v>
      </c>
      <c r="J144" s="72">
        <f t="shared" si="5"/>
        <v>0</v>
      </c>
    </row>
    <row r="145" spans="1:10" ht="14.1" customHeight="1">
      <c r="A145" s="21" t="s">
        <v>158</v>
      </c>
      <c r="B145" s="21" t="s">
        <v>236</v>
      </c>
      <c r="C145" s="21" t="s">
        <v>31</v>
      </c>
      <c r="D145" s="21" t="s">
        <v>244</v>
      </c>
      <c r="E145" s="21" t="s">
        <v>2260</v>
      </c>
      <c r="F145" s="21" t="str">
        <f t="shared" si="4"/>
        <v>13210</v>
      </c>
      <c r="G145" s="21" t="s">
        <v>2609</v>
      </c>
      <c r="H145" s="74">
        <v>130604</v>
      </c>
      <c r="I145" s="75">
        <v>380</v>
      </c>
      <c r="J145" s="74">
        <f t="shared" si="5"/>
        <v>124925</v>
      </c>
    </row>
    <row r="146" spans="1:10" ht="14.1" customHeight="1">
      <c r="A146" s="20" t="s">
        <v>158</v>
      </c>
      <c r="B146" s="20" t="s">
        <v>236</v>
      </c>
      <c r="C146" s="20" t="s">
        <v>245</v>
      </c>
      <c r="D146" s="20" t="s">
        <v>246</v>
      </c>
      <c r="E146" s="20" t="s">
        <v>2260</v>
      </c>
      <c r="F146" s="20" t="str">
        <f t="shared" si="4"/>
        <v>13210</v>
      </c>
      <c r="G146" s="20" t="s">
        <v>2609</v>
      </c>
      <c r="H146" s="72">
        <v>0</v>
      </c>
      <c r="I146" s="73">
        <v>390</v>
      </c>
      <c r="J146" s="72">
        <f t="shared" si="5"/>
        <v>0</v>
      </c>
    </row>
    <row r="147" spans="1:10" ht="14.1" customHeight="1">
      <c r="A147" s="21" t="s">
        <v>158</v>
      </c>
      <c r="B147" s="21" t="s">
        <v>236</v>
      </c>
      <c r="C147" s="21" t="s">
        <v>98</v>
      </c>
      <c r="D147" s="21" t="s">
        <v>247</v>
      </c>
      <c r="E147" s="21" t="s">
        <v>2260</v>
      </c>
      <c r="F147" s="21" t="str">
        <f t="shared" si="4"/>
        <v>13210</v>
      </c>
      <c r="G147" s="21" t="s">
        <v>2609</v>
      </c>
      <c r="H147" s="74">
        <v>0</v>
      </c>
      <c r="I147" s="75">
        <v>400</v>
      </c>
      <c r="J147" s="74">
        <f t="shared" si="5"/>
        <v>0</v>
      </c>
    </row>
    <row r="148" spans="1:10" ht="14.1" customHeight="1">
      <c r="A148" s="20" t="s">
        <v>158</v>
      </c>
      <c r="B148" s="20" t="s">
        <v>236</v>
      </c>
      <c r="C148" s="20" t="s">
        <v>100</v>
      </c>
      <c r="D148" s="20" t="s">
        <v>248</v>
      </c>
      <c r="E148" s="20" t="s">
        <v>2260</v>
      </c>
      <c r="F148" s="20" t="str">
        <f t="shared" si="4"/>
        <v>13210</v>
      </c>
      <c r="G148" s="20" t="s">
        <v>2609</v>
      </c>
      <c r="H148" s="72">
        <v>3360</v>
      </c>
      <c r="I148" s="73">
        <v>410</v>
      </c>
      <c r="J148" s="72">
        <f t="shared" si="5"/>
        <v>2957</v>
      </c>
    </row>
    <row r="149" spans="1:10" ht="14.1" customHeight="1">
      <c r="A149" s="21" t="s">
        <v>158</v>
      </c>
      <c r="B149" s="21" t="s">
        <v>236</v>
      </c>
      <c r="C149" s="21" t="s">
        <v>249</v>
      </c>
      <c r="D149" s="21" t="s">
        <v>250</v>
      </c>
      <c r="E149" s="21" t="s">
        <v>2260</v>
      </c>
      <c r="F149" s="21" t="str">
        <f t="shared" si="4"/>
        <v>13210</v>
      </c>
      <c r="G149" s="21" t="s">
        <v>2609</v>
      </c>
      <c r="H149" s="74">
        <v>0</v>
      </c>
      <c r="I149" s="75">
        <v>380</v>
      </c>
      <c r="J149" s="74">
        <f t="shared" si="5"/>
        <v>0</v>
      </c>
    </row>
    <row r="150" spans="1:10" ht="14.1" customHeight="1">
      <c r="A150" s="20" t="s">
        <v>158</v>
      </c>
      <c r="B150" s="20" t="s">
        <v>236</v>
      </c>
      <c r="C150" s="20" t="s">
        <v>39</v>
      </c>
      <c r="D150" s="20" t="s">
        <v>251</v>
      </c>
      <c r="E150" s="20" t="s">
        <v>2260</v>
      </c>
      <c r="F150" s="20" t="str">
        <f t="shared" si="4"/>
        <v>13210</v>
      </c>
      <c r="G150" s="20" t="s">
        <v>2609</v>
      </c>
      <c r="H150" s="72">
        <v>38022</v>
      </c>
      <c r="I150" s="73">
        <v>400</v>
      </c>
      <c r="J150" s="72">
        <f t="shared" si="5"/>
        <v>34376</v>
      </c>
    </row>
    <row r="151" spans="1:10" ht="14.1" customHeight="1">
      <c r="A151" s="21" t="s">
        <v>158</v>
      </c>
      <c r="B151" s="21" t="s">
        <v>236</v>
      </c>
      <c r="C151" s="21" t="s">
        <v>41</v>
      </c>
      <c r="D151" s="21" t="s">
        <v>252</v>
      </c>
      <c r="E151" s="21" t="s">
        <v>2260</v>
      </c>
      <c r="F151" s="21" t="str">
        <f t="shared" si="4"/>
        <v>13210</v>
      </c>
      <c r="G151" s="21" t="s">
        <v>2609</v>
      </c>
      <c r="H151" s="74">
        <v>24350</v>
      </c>
      <c r="I151" s="75">
        <v>365</v>
      </c>
      <c r="J151" s="74">
        <f t="shared" si="5"/>
        <v>24351</v>
      </c>
    </row>
    <row r="152" spans="1:10" ht="14.1" customHeight="1">
      <c r="A152" s="20" t="s">
        <v>158</v>
      </c>
      <c r="B152" s="20" t="s">
        <v>236</v>
      </c>
      <c r="C152" s="20" t="s">
        <v>253</v>
      </c>
      <c r="D152" s="20" t="s">
        <v>254</v>
      </c>
      <c r="E152" s="20" t="s">
        <v>2260</v>
      </c>
      <c r="F152" s="20" t="str">
        <f t="shared" si="4"/>
        <v>13210</v>
      </c>
      <c r="G152" s="20" t="s">
        <v>2609</v>
      </c>
      <c r="H152" s="72">
        <v>0</v>
      </c>
      <c r="I152" s="73">
        <v>380</v>
      </c>
      <c r="J152" s="72">
        <f t="shared" si="5"/>
        <v>0</v>
      </c>
    </row>
    <row r="153" spans="1:10" ht="14.1" customHeight="1">
      <c r="A153" s="21" t="s">
        <v>158</v>
      </c>
      <c r="B153" s="21" t="s">
        <v>236</v>
      </c>
      <c r="C153" s="21" t="s">
        <v>106</v>
      </c>
      <c r="D153" s="21" t="s">
        <v>255</v>
      </c>
      <c r="E153" s="21" t="s">
        <v>2260</v>
      </c>
      <c r="F153" s="21" t="str">
        <f t="shared" si="4"/>
        <v>13210</v>
      </c>
      <c r="G153" s="21" t="s">
        <v>2609</v>
      </c>
      <c r="H153" s="74">
        <v>0</v>
      </c>
      <c r="I153" s="75">
        <v>380</v>
      </c>
      <c r="J153" s="74">
        <f t="shared" si="5"/>
        <v>0</v>
      </c>
    </row>
    <row r="154" spans="1:10" ht="14.1" customHeight="1">
      <c r="A154" s="20" t="s">
        <v>158</v>
      </c>
      <c r="B154" s="20" t="s">
        <v>236</v>
      </c>
      <c r="C154" s="20" t="s">
        <v>126</v>
      </c>
      <c r="D154" s="20" t="s">
        <v>256</v>
      </c>
      <c r="E154" s="20" t="s">
        <v>2260</v>
      </c>
      <c r="F154" s="20" t="str">
        <f t="shared" si="4"/>
        <v>13210</v>
      </c>
      <c r="G154" s="20" t="s">
        <v>2609</v>
      </c>
      <c r="H154" s="72">
        <v>23136</v>
      </c>
      <c r="I154" s="73">
        <v>380</v>
      </c>
      <c r="J154" s="72">
        <f t="shared" si="5"/>
        <v>22130</v>
      </c>
    </row>
    <row r="155" spans="1:10" ht="14.1" customHeight="1">
      <c r="A155" s="21" t="s">
        <v>158</v>
      </c>
      <c r="B155" s="21" t="s">
        <v>236</v>
      </c>
      <c r="C155" s="21" t="s">
        <v>257</v>
      </c>
      <c r="D155" s="21" t="s">
        <v>258</v>
      </c>
      <c r="E155" s="21" t="s">
        <v>2260</v>
      </c>
      <c r="F155" s="21" t="str">
        <f t="shared" si="4"/>
        <v>13210</v>
      </c>
      <c r="G155" s="21" t="s">
        <v>2609</v>
      </c>
      <c r="H155" s="74">
        <v>4312</v>
      </c>
      <c r="I155" s="75">
        <v>390</v>
      </c>
      <c r="J155" s="74">
        <f t="shared" si="5"/>
        <v>4010</v>
      </c>
    </row>
    <row r="156" spans="1:10" ht="14.1" customHeight="1">
      <c r="A156" s="20" t="s">
        <v>158</v>
      </c>
      <c r="B156" s="20" t="s">
        <v>236</v>
      </c>
      <c r="C156" s="20" t="s">
        <v>259</v>
      </c>
      <c r="D156" s="20" t="s">
        <v>260</v>
      </c>
      <c r="E156" s="20" t="s">
        <v>2260</v>
      </c>
      <c r="F156" s="20" t="str">
        <f t="shared" si="4"/>
        <v>13210</v>
      </c>
      <c r="G156" s="20" t="s">
        <v>2609</v>
      </c>
      <c r="H156" s="72">
        <v>0</v>
      </c>
      <c r="I156" s="73">
        <v>380</v>
      </c>
      <c r="J156" s="72">
        <f t="shared" si="5"/>
        <v>0</v>
      </c>
    </row>
    <row r="157" spans="1:10" ht="14.1" customHeight="1">
      <c r="A157" s="21" t="s">
        <v>158</v>
      </c>
      <c r="B157" s="21" t="s">
        <v>236</v>
      </c>
      <c r="C157" s="21" t="s">
        <v>108</v>
      </c>
      <c r="D157" s="21" t="s">
        <v>261</v>
      </c>
      <c r="E157" s="21" t="s">
        <v>2260</v>
      </c>
      <c r="F157" s="21" t="str">
        <f t="shared" si="4"/>
        <v>13210</v>
      </c>
      <c r="G157" s="21" t="s">
        <v>2609</v>
      </c>
      <c r="H157" s="74">
        <v>2193</v>
      </c>
      <c r="I157" s="75">
        <v>380</v>
      </c>
      <c r="J157" s="74">
        <f t="shared" si="5"/>
        <v>2099</v>
      </c>
    </row>
    <row r="158" spans="1:10" ht="14.1" customHeight="1">
      <c r="A158" s="20" t="s">
        <v>158</v>
      </c>
      <c r="B158" s="20" t="s">
        <v>236</v>
      </c>
      <c r="C158" s="20" t="s">
        <v>262</v>
      </c>
      <c r="D158" s="20" t="s">
        <v>263</v>
      </c>
      <c r="E158" s="20" t="s">
        <v>2260</v>
      </c>
      <c r="F158" s="20" t="str">
        <f t="shared" si="4"/>
        <v>13210</v>
      </c>
      <c r="G158" s="20" t="s">
        <v>2609</v>
      </c>
      <c r="H158" s="72">
        <v>10700</v>
      </c>
      <c r="I158" s="73">
        <v>400</v>
      </c>
      <c r="J158" s="72">
        <f t="shared" si="5"/>
        <v>9676</v>
      </c>
    </row>
    <row r="159" spans="1:10" ht="14.1" customHeight="1">
      <c r="A159" s="21" t="s">
        <v>158</v>
      </c>
      <c r="B159" s="21" t="s">
        <v>236</v>
      </c>
      <c r="C159" s="21" t="s">
        <v>110</v>
      </c>
      <c r="D159" s="21" t="s">
        <v>264</v>
      </c>
      <c r="E159" s="21" t="s">
        <v>2260</v>
      </c>
      <c r="F159" s="21" t="str">
        <f t="shared" si="4"/>
        <v>13210</v>
      </c>
      <c r="G159" s="21" t="s">
        <v>2609</v>
      </c>
      <c r="H159" s="74">
        <v>0</v>
      </c>
      <c r="I159" s="75">
        <v>400</v>
      </c>
      <c r="J159" s="74">
        <f t="shared" si="5"/>
        <v>0</v>
      </c>
    </row>
    <row r="160" spans="1:10" ht="14.1" customHeight="1">
      <c r="A160" s="20" t="s">
        <v>158</v>
      </c>
      <c r="B160" s="20" t="s">
        <v>236</v>
      </c>
      <c r="C160" s="20" t="s">
        <v>53</v>
      </c>
      <c r="D160" s="20" t="s">
        <v>265</v>
      </c>
      <c r="E160" s="20" t="s">
        <v>2260</v>
      </c>
      <c r="F160" s="20" t="str">
        <f t="shared" si="4"/>
        <v>13210</v>
      </c>
      <c r="G160" s="20" t="s">
        <v>2609</v>
      </c>
      <c r="H160" s="72">
        <v>0</v>
      </c>
      <c r="I160" s="73">
        <v>370</v>
      </c>
      <c r="J160" s="72">
        <f t="shared" si="5"/>
        <v>0</v>
      </c>
    </row>
    <row r="161" spans="1:10" ht="14.1" customHeight="1">
      <c r="A161" s="21" t="s">
        <v>158</v>
      </c>
      <c r="B161" s="21" t="s">
        <v>236</v>
      </c>
      <c r="C161" s="21" t="s">
        <v>55</v>
      </c>
      <c r="D161" s="21" t="s">
        <v>266</v>
      </c>
      <c r="E161" s="21" t="s">
        <v>2260</v>
      </c>
      <c r="F161" s="21" t="str">
        <f t="shared" si="4"/>
        <v>13210</v>
      </c>
      <c r="G161" s="21" t="s">
        <v>2609</v>
      </c>
      <c r="H161" s="74">
        <v>8771</v>
      </c>
      <c r="I161" s="75">
        <v>380</v>
      </c>
      <c r="J161" s="74">
        <f t="shared" si="5"/>
        <v>8389</v>
      </c>
    </row>
    <row r="162" spans="1:10" ht="14.1" customHeight="1">
      <c r="A162" s="20" t="s">
        <v>158</v>
      </c>
      <c r="B162" s="20" t="s">
        <v>236</v>
      </c>
      <c r="C162" s="20" t="s">
        <v>267</v>
      </c>
      <c r="D162" s="20" t="s">
        <v>268</v>
      </c>
      <c r="E162" s="20" t="s">
        <v>2260</v>
      </c>
      <c r="F162" s="20" t="str">
        <f t="shared" si="4"/>
        <v>13210</v>
      </c>
      <c r="G162" s="20" t="s">
        <v>2609</v>
      </c>
      <c r="H162" s="72">
        <v>0</v>
      </c>
      <c r="I162" s="73">
        <v>365</v>
      </c>
      <c r="J162" s="72">
        <f t="shared" si="5"/>
        <v>0</v>
      </c>
    </row>
    <row r="163" spans="1:10" ht="14.1" customHeight="1">
      <c r="A163" s="21" t="s">
        <v>158</v>
      </c>
      <c r="B163" s="21" t="s">
        <v>236</v>
      </c>
      <c r="C163" s="21" t="s">
        <v>130</v>
      </c>
      <c r="D163" s="21" t="s">
        <v>269</v>
      </c>
      <c r="E163" s="21" t="s">
        <v>2260</v>
      </c>
      <c r="F163" s="21" t="str">
        <f t="shared" si="4"/>
        <v>13210</v>
      </c>
      <c r="G163" s="21" t="s">
        <v>2609</v>
      </c>
      <c r="H163" s="74">
        <v>227986</v>
      </c>
      <c r="I163" s="75">
        <v>380</v>
      </c>
      <c r="J163" s="74">
        <f t="shared" si="5"/>
        <v>218074</v>
      </c>
    </row>
    <row r="164" spans="1:10" ht="14.1" customHeight="1">
      <c r="A164" s="20" t="s">
        <v>158</v>
      </c>
      <c r="B164" s="20" t="s">
        <v>236</v>
      </c>
      <c r="C164" s="20" t="s">
        <v>270</v>
      </c>
      <c r="D164" s="20" t="s">
        <v>271</v>
      </c>
      <c r="E164" s="20" t="s">
        <v>2260</v>
      </c>
      <c r="F164" s="20" t="str">
        <f t="shared" si="4"/>
        <v>13210</v>
      </c>
      <c r="G164" s="20" t="s">
        <v>2609</v>
      </c>
      <c r="H164" s="72">
        <v>551</v>
      </c>
      <c r="I164" s="73">
        <v>380</v>
      </c>
      <c r="J164" s="72">
        <f t="shared" si="5"/>
        <v>528</v>
      </c>
    </row>
    <row r="165" spans="1:10" ht="14.1" customHeight="1">
      <c r="A165" s="21" t="s">
        <v>158</v>
      </c>
      <c r="B165" s="21" t="s">
        <v>236</v>
      </c>
      <c r="C165" s="21" t="s">
        <v>272</v>
      </c>
      <c r="D165" s="21" t="s">
        <v>273</v>
      </c>
      <c r="E165" s="21" t="s">
        <v>2260</v>
      </c>
      <c r="F165" s="21" t="str">
        <f t="shared" si="4"/>
        <v>13210</v>
      </c>
      <c r="G165" s="21" t="s">
        <v>2609</v>
      </c>
      <c r="H165" s="74">
        <v>1264</v>
      </c>
      <c r="I165" s="75">
        <v>365</v>
      </c>
      <c r="J165" s="74">
        <f t="shared" si="5"/>
        <v>1264</v>
      </c>
    </row>
    <row r="166" spans="1:10" ht="14.1" customHeight="1">
      <c r="A166" s="20" t="s">
        <v>158</v>
      </c>
      <c r="B166" s="20" t="s">
        <v>236</v>
      </c>
      <c r="C166" s="20" t="s">
        <v>57</v>
      </c>
      <c r="D166" s="20" t="s">
        <v>274</v>
      </c>
      <c r="E166" s="20" t="s">
        <v>2260</v>
      </c>
      <c r="F166" s="20" t="str">
        <f t="shared" si="4"/>
        <v>13210</v>
      </c>
      <c r="G166" s="20" t="s">
        <v>2609</v>
      </c>
      <c r="H166" s="72">
        <v>0</v>
      </c>
      <c r="I166" s="73">
        <v>380</v>
      </c>
      <c r="J166" s="72">
        <f t="shared" si="5"/>
        <v>0</v>
      </c>
    </row>
    <row r="167" spans="1:10" ht="14.1" customHeight="1">
      <c r="A167" s="21" t="s">
        <v>158</v>
      </c>
      <c r="B167" s="21" t="s">
        <v>236</v>
      </c>
      <c r="C167" s="21" t="s">
        <v>134</v>
      </c>
      <c r="D167" s="21" t="s">
        <v>275</v>
      </c>
      <c r="E167" s="21" t="s">
        <v>2260</v>
      </c>
      <c r="F167" s="21" t="str">
        <f t="shared" si="4"/>
        <v>13210</v>
      </c>
      <c r="G167" s="21" t="s">
        <v>2609</v>
      </c>
      <c r="H167" s="74">
        <v>388</v>
      </c>
      <c r="I167" s="75">
        <v>400</v>
      </c>
      <c r="J167" s="74">
        <f t="shared" si="5"/>
        <v>350</v>
      </c>
    </row>
    <row r="168" spans="1:10" ht="14.1" customHeight="1">
      <c r="A168" s="20" t="s">
        <v>158</v>
      </c>
      <c r="B168" s="20" t="s">
        <v>236</v>
      </c>
      <c r="C168" s="20" t="s">
        <v>276</v>
      </c>
      <c r="D168" s="20" t="s">
        <v>277</v>
      </c>
      <c r="E168" s="20" t="s">
        <v>2260</v>
      </c>
      <c r="F168" s="20" t="str">
        <f t="shared" si="4"/>
        <v>13210</v>
      </c>
      <c r="G168" s="20" t="s">
        <v>2609</v>
      </c>
      <c r="H168" s="72">
        <v>32906</v>
      </c>
      <c r="I168" s="73">
        <v>380</v>
      </c>
      <c r="J168" s="72">
        <f t="shared" si="5"/>
        <v>31475</v>
      </c>
    </row>
    <row r="169" spans="1:10" ht="14.1" customHeight="1">
      <c r="A169" s="21" t="s">
        <v>158</v>
      </c>
      <c r="B169" s="21" t="s">
        <v>236</v>
      </c>
      <c r="C169" s="21" t="s">
        <v>59</v>
      </c>
      <c r="D169" s="21" t="s">
        <v>278</v>
      </c>
      <c r="E169" s="21" t="s">
        <v>2260</v>
      </c>
      <c r="F169" s="21" t="str">
        <f t="shared" si="4"/>
        <v>13210</v>
      </c>
      <c r="G169" s="21" t="s">
        <v>2609</v>
      </c>
      <c r="H169" s="74">
        <v>21312</v>
      </c>
      <c r="I169" s="75">
        <v>365</v>
      </c>
      <c r="J169" s="74">
        <f t="shared" si="5"/>
        <v>21311</v>
      </c>
    </row>
    <row r="170" spans="1:10" ht="14.1" customHeight="1">
      <c r="A170" s="20" t="s">
        <v>158</v>
      </c>
      <c r="B170" s="20" t="s">
        <v>236</v>
      </c>
      <c r="C170" s="20" t="s">
        <v>279</v>
      </c>
      <c r="D170" s="20" t="s">
        <v>280</v>
      </c>
      <c r="E170" s="20" t="s">
        <v>2260</v>
      </c>
      <c r="F170" s="20" t="str">
        <f t="shared" si="4"/>
        <v>13210</v>
      </c>
      <c r="G170" s="20" t="s">
        <v>2609</v>
      </c>
      <c r="H170" s="72">
        <v>751</v>
      </c>
      <c r="I170" s="73">
        <v>365</v>
      </c>
      <c r="J170" s="72">
        <f t="shared" si="5"/>
        <v>752</v>
      </c>
    </row>
    <row r="171" spans="1:10" ht="14.1" customHeight="1">
      <c r="A171" s="21" t="s">
        <v>158</v>
      </c>
      <c r="B171" s="21" t="s">
        <v>236</v>
      </c>
      <c r="C171" s="21" t="s">
        <v>61</v>
      </c>
      <c r="D171" s="21" t="s">
        <v>281</v>
      </c>
      <c r="E171" s="21" t="s">
        <v>2260</v>
      </c>
      <c r="F171" s="21" t="str">
        <f t="shared" si="4"/>
        <v>13210</v>
      </c>
      <c r="G171" s="21" t="s">
        <v>2609</v>
      </c>
      <c r="H171" s="74">
        <v>0</v>
      </c>
      <c r="I171" s="75">
        <v>380</v>
      </c>
      <c r="J171" s="74">
        <f t="shared" si="5"/>
        <v>0</v>
      </c>
    </row>
    <row r="172" spans="1:10" ht="14.1" customHeight="1">
      <c r="A172" s="20" t="s">
        <v>158</v>
      </c>
      <c r="B172" s="20" t="s">
        <v>236</v>
      </c>
      <c r="C172" s="20" t="s">
        <v>282</v>
      </c>
      <c r="D172" s="20" t="s">
        <v>283</v>
      </c>
      <c r="E172" s="20" t="s">
        <v>2260</v>
      </c>
      <c r="F172" s="20" t="str">
        <f t="shared" si="4"/>
        <v>13210</v>
      </c>
      <c r="G172" s="20" t="s">
        <v>2609</v>
      </c>
      <c r="H172" s="72">
        <v>416199</v>
      </c>
      <c r="I172" s="73">
        <v>420</v>
      </c>
      <c r="J172" s="72">
        <f t="shared" si="5"/>
        <v>356743</v>
      </c>
    </row>
    <row r="173" spans="1:10" ht="14.1" customHeight="1">
      <c r="A173" s="21" t="s">
        <v>158</v>
      </c>
      <c r="B173" s="21" t="s">
        <v>236</v>
      </c>
      <c r="C173" s="21" t="s">
        <v>65</v>
      </c>
      <c r="D173" s="21" t="s">
        <v>284</v>
      </c>
      <c r="E173" s="21" t="s">
        <v>2260</v>
      </c>
      <c r="F173" s="21" t="str">
        <f t="shared" si="4"/>
        <v>13210</v>
      </c>
      <c r="G173" s="21" t="s">
        <v>2609</v>
      </c>
      <c r="H173" s="74">
        <v>0</v>
      </c>
      <c r="I173" s="75">
        <v>380</v>
      </c>
      <c r="J173" s="74">
        <f t="shared" si="5"/>
        <v>0</v>
      </c>
    </row>
    <row r="174" spans="1:10" ht="14.1" customHeight="1">
      <c r="A174" s="20" t="s">
        <v>158</v>
      </c>
      <c r="B174" s="20" t="s">
        <v>236</v>
      </c>
      <c r="C174" s="20" t="s">
        <v>8</v>
      </c>
      <c r="D174" s="20" t="s">
        <v>285</v>
      </c>
      <c r="E174" s="20" t="s">
        <v>2260</v>
      </c>
      <c r="F174" s="20" t="str">
        <f t="shared" si="4"/>
        <v>13210</v>
      </c>
      <c r="G174" s="20" t="s">
        <v>2609</v>
      </c>
      <c r="H174" s="72">
        <v>23746</v>
      </c>
      <c r="I174" s="73">
        <v>380</v>
      </c>
      <c r="J174" s="72">
        <f t="shared" si="5"/>
        <v>22714</v>
      </c>
    </row>
    <row r="175" spans="1:10" ht="14.1" customHeight="1">
      <c r="A175" s="21" t="s">
        <v>158</v>
      </c>
      <c r="B175" s="21" t="s">
        <v>236</v>
      </c>
      <c r="C175" s="21" t="s">
        <v>69</v>
      </c>
      <c r="D175" s="21" t="s">
        <v>286</v>
      </c>
      <c r="E175" s="21" t="s">
        <v>2260</v>
      </c>
      <c r="F175" s="21" t="str">
        <f t="shared" si="4"/>
        <v>13210</v>
      </c>
      <c r="G175" s="21" t="s">
        <v>2609</v>
      </c>
      <c r="H175" s="74">
        <v>0</v>
      </c>
      <c r="I175" s="75">
        <v>400</v>
      </c>
      <c r="J175" s="74">
        <f t="shared" si="5"/>
        <v>0</v>
      </c>
    </row>
    <row r="176" spans="1:10" ht="14.1" customHeight="1">
      <c r="A176" s="20" t="s">
        <v>158</v>
      </c>
      <c r="B176" s="20" t="s">
        <v>236</v>
      </c>
      <c r="C176" s="20" t="s">
        <v>287</v>
      </c>
      <c r="D176" s="20" t="s">
        <v>288</v>
      </c>
      <c r="E176" s="20" t="s">
        <v>2260</v>
      </c>
      <c r="F176" s="20" t="str">
        <f t="shared" si="4"/>
        <v>13210</v>
      </c>
      <c r="G176" s="20" t="s">
        <v>2609</v>
      </c>
      <c r="H176" s="72">
        <v>46227</v>
      </c>
      <c r="I176" s="73">
        <v>450</v>
      </c>
      <c r="J176" s="72">
        <f t="shared" si="5"/>
        <v>36759</v>
      </c>
    </row>
    <row r="177" spans="1:10" ht="14.1" customHeight="1">
      <c r="A177" s="21" t="s">
        <v>158</v>
      </c>
      <c r="B177" s="21" t="s">
        <v>236</v>
      </c>
      <c r="C177" s="21" t="s">
        <v>121</v>
      </c>
      <c r="D177" s="21" t="s">
        <v>289</v>
      </c>
      <c r="E177" s="21" t="s">
        <v>2260</v>
      </c>
      <c r="F177" s="21" t="str">
        <f t="shared" si="4"/>
        <v>13210</v>
      </c>
      <c r="G177" s="21" t="s">
        <v>2609</v>
      </c>
      <c r="H177" s="74">
        <v>60224</v>
      </c>
      <c r="I177" s="75">
        <v>400</v>
      </c>
      <c r="J177" s="74">
        <f t="shared" si="5"/>
        <v>54450</v>
      </c>
    </row>
    <row r="178" spans="1:10" ht="14.1" customHeight="1">
      <c r="A178" s="20" t="s">
        <v>158</v>
      </c>
      <c r="B178" s="20" t="s">
        <v>236</v>
      </c>
      <c r="C178" s="20" t="s">
        <v>77</v>
      </c>
      <c r="D178" s="20" t="s">
        <v>290</v>
      </c>
      <c r="E178" s="20" t="s">
        <v>2260</v>
      </c>
      <c r="F178" s="20" t="str">
        <f t="shared" si="4"/>
        <v>13210</v>
      </c>
      <c r="G178" s="20" t="s">
        <v>2609</v>
      </c>
      <c r="H178" s="72">
        <v>0</v>
      </c>
      <c r="I178" s="73">
        <v>380</v>
      </c>
      <c r="J178" s="72">
        <f t="shared" si="5"/>
        <v>0</v>
      </c>
    </row>
    <row r="179" spans="1:10" ht="14.1" customHeight="1">
      <c r="A179" s="21" t="s">
        <v>158</v>
      </c>
      <c r="B179" s="21" t="s">
        <v>236</v>
      </c>
      <c r="C179" s="21" t="s">
        <v>79</v>
      </c>
      <c r="D179" s="21" t="s">
        <v>291</v>
      </c>
      <c r="E179" s="21" t="s">
        <v>2260</v>
      </c>
      <c r="F179" s="21" t="str">
        <f t="shared" si="4"/>
        <v>13210</v>
      </c>
      <c r="G179" s="21" t="s">
        <v>2609</v>
      </c>
      <c r="H179" s="74">
        <v>44136</v>
      </c>
      <c r="I179" s="75">
        <v>400</v>
      </c>
      <c r="J179" s="74">
        <f t="shared" si="5"/>
        <v>39904</v>
      </c>
    </row>
    <row r="180" spans="1:10" ht="14.1" customHeight="1">
      <c r="A180" s="20" t="s">
        <v>158</v>
      </c>
      <c r="B180" s="20" t="s">
        <v>236</v>
      </c>
      <c r="C180" s="20" t="s">
        <v>81</v>
      </c>
      <c r="D180" s="20" t="s">
        <v>292</v>
      </c>
      <c r="E180" s="20" t="s">
        <v>2260</v>
      </c>
      <c r="F180" s="20" t="str">
        <f t="shared" si="4"/>
        <v>13210</v>
      </c>
      <c r="G180" s="20" t="s">
        <v>2609</v>
      </c>
      <c r="H180" s="72">
        <v>3695</v>
      </c>
      <c r="I180" s="73">
        <v>390</v>
      </c>
      <c r="J180" s="72">
        <f t="shared" si="5"/>
        <v>3435</v>
      </c>
    </row>
    <row r="181" spans="1:10" ht="14.1" customHeight="1">
      <c r="A181" s="21" t="s">
        <v>158</v>
      </c>
      <c r="B181" s="21" t="s">
        <v>236</v>
      </c>
      <c r="C181" s="21" t="s">
        <v>83</v>
      </c>
      <c r="D181" s="21" t="s">
        <v>293</v>
      </c>
      <c r="E181" s="21" t="s">
        <v>2260</v>
      </c>
      <c r="F181" s="21" t="str">
        <f t="shared" si="4"/>
        <v>13210</v>
      </c>
      <c r="G181" s="21" t="s">
        <v>2609</v>
      </c>
      <c r="H181" s="74">
        <v>36967</v>
      </c>
      <c r="I181" s="75">
        <v>400</v>
      </c>
      <c r="J181" s="74">
        <f t="shared" si="5"/>
        <v>33422</v>
      </c>
    </row>
    <row r="182" spans="1:10" ht="14.1" customHeight="1">
      <c r="A182" s="20" t="s">
        <v>158</v>
      </c>
      <c r="B182" s="20" t="s">
        <v>236</v>
      </c>
      <c r="C182" s="20" t="s">
        <v>85</v>
      </c>
      <c r="D182" s="20" t="s">
        <v>294</v>
      </c>
      <c r="E182" s="20" t="s">
        <v>2260</v>
      </c>
      <c r="F182" s="20" t="str">
        <f t="shared" si="4"/>
        <v>13210</v>
      </c>
      <c r="G182" s="20" t="s">
        <v>2609</v>
      </c>
      <c r="H182" s="72">
        <v>20712</v>
      </c>
      <c r="I182" s="73">
        <v>380</v>
      </c>
      <c r="J182" s="72">
        <f t="shared" si="5"/>
        <v>19810</v>
      </c>
    </row>
    <row r="183" spans="1:10" ht="14.1" customHeight="1">
      <c r="A183" s="21" t="s">
        <v>158</v>
      </c>
      <c r="B183" s="21" t="s">
        <v>236</v>
      </c>
      <c r="C183" s="21" t="s">
        <v>295</v>
      </c>
      <c r="D183" s="21" t="s">
        <v>296</v>
      </c>
      <c r="E183" s="21" t="s">
        <v>2260</v>
      </c>
      <c r="F183" s="21" t="str">
        <f t="shared" si="4"/>
        <v>13210</v>
      </c>
      <c r="G183" s="21" t="s">
        <v>2609</v>
      </c>
      <c r="H183" s="74">
        <v>1788</v>
      </c>
      <c r="I183" s="75">
        <v>420</v>
      </c>
      <c r="J183" s="74">
        <f t="shared" si="5"/>
        <v>1531</v>
      </c>
    </row>
    <row r="184" spans="1:10" ht="14.1" customHeight="1">
      <c r="A184" s="20" t="s">
        <v>158</v>
      </c>
      <c r="B184" s="20" t="s">
        <v>236</v>
      </c>
      <c r="C184" s="20" t="s">
        <v>297</v>
      </c>
      <c r="D184" s="20" t="s">
        <v>298</v>
      </c>
      <c r="E184" s="20" t="s">
        <v>2260</v>
      </c>
      <c r="F184" s="20" t="str">
        <f t="shared" si="4"/>
        <v>13210</v>
      </c>
      <c r="G184" s="20" t="s">
        <v>2609</v>
      </c>
      <c r="H184" s="72">
        <v>6228</v>
      </c>
      <c r="I184" s="73">
        <v>450</v>
      </c>
      <c r="J184" s="72">
        <f t="shared" si="5"/>
        <v>4953</v>
      </c>
    </row>
    <row r="185" spans="1:10" ht="14.1" customHeight="1">
      <c r="A185" s="21" t="s">
        <v>158</v>
      </c>
      <c r="B185" s="21" t="s">
        <v>236</v>
      </c>
      <c r="C185" s="21" t="s">
        <v>299</v>
      </c>
      <c r="D185" s="21" t="s">
        <v>300</v>
      </c>
      <c r="E185" s="21" t="s">
        <v>2260</v>
      </c>
      <c r="F185" s="21" t="str">
        <f t="shared" si="4"/>
        <v>13210</v>
      </c>
      <c r="G185" s="21" t="s">
        <v>2609</v>
      </c>
      <c r="H185" s="74">
        <v>0</v>
      </c>
      <c r="I185" s="75">
        <v>400</v>
      </c>
      <c r="J185" s="74">
        <f t="shared" si="5"/>
        <v>0</v>
      </c>
    </row>
    <row r="186" spans="1:10" ht="14.1" customHeight="1">
      <c r="A186" s="20" t="s">
        <v>158</v>
      </c>
      <c r="B186" s="20" t="s">
        <v>236</v>
      </c>
      <c r="C186" s="20" t="s">
        <v>12</v>
      </c>
      <c r="D186" s="20" t="s">
        <v>301</v>
      </c>
      <c r="E186" s="20" t="s">
        <v>2260</v>
      </c>
      <c r="F186" s="20" t="str">
        <f t="shared" si="4"/>
        <v>13210</v>
      </c>
      <c r="G186" s="20" t="s">
        <v>2609</v>
      </c>
      <c r="H186" s="72">
        <v>29525</v>
      </c>
      <c r="I186" s="73">
        <v>400</v>
      </c>
      <c r="J186" s="72">
        <f t="shared" si="5"/>
        <v>26694</v>
      </c>
    </row>
    <row r="187" spans="1:10" ht="14.1" customHeight="1">
      <c r="A187" s="21" t="s">
        <v>158</v>
      </c>
      <c r="B187" s="21" t="s">
        <v>236</v>
      </c>
      <c r="C187" s="21" t="s">
        <v>302</v>
      </c>
      <c r="D187" s="21" t="s">
        <v>303</v>
      </c>
      <c r="E187" s="21" t="s">
        <v>2260</v>
      </c>
      <c r="F187" s="21" t="str">
        <f t="shared" si="4"/>
        <v>13210</v>
      </c>
      <c r="G187" s="21" t="s">
        <v>2609</v>
      </c>
      <c r="H187" s="74">
        <v>3907</v>
      </c>
      <c r="I187" s="75">
        <v>400</v>
      </c>
      <c r="J187" s="74">
        <f t="shared" si="5"/>
        <v>3531</v>
      </c>
    </row>
    <row r="188" spans="1:10" ht="14.1" customHeight="1">
      <c r="A188" s="20" t="s">
        <v>158</v>
      </c>
      <c r="B188" s="20" t="s">
        <v>236</v>
      </c>
      <c r="C188" s="20" t="s">
        <v>304</v>
      </c>
      <c r="D188" s="20" t="s">
        <v>305</v>
      </c>
      <c r="E188" s="20" t="s">
        <v>2260</v>
      </c>
      <c r="F188" s="20" t="str">
        <f t="shared" si="4"/>
        <v>13210</v>
      </c>
      <c r="G188" s="20" t="s">
        <v>2609</v>
      </c>
      <c r="H188" s="72">
        <v>0</v>
      </c>
      <c r="I188" s="73">
        <v>420</v>
      </c>
      <c r="J188" s="72">
        <f t="shared" si="5"/>
        <v>0</v>
      </c>
    </row>
    <row r="189" spans="1:10" ht="14.1" customHeight="1">
      <c r="A189" s="21" t="s">
        <v>158</v>
      </c>
      <c r="B189" s="21" t="s">
        <v>236</v>
      </c>
      <c r="C189" s="21" t="s">
        <v>306</v>
      </c>
      <c r="D189" s="21" t="s">
        <v>307</v>
      </c>
      <c r="E189" s="21" t="s">
        <v>2260</v>
      </c>
      <c r="F189" s="21" t="str">
        <f t="shared" si="4"/>
        <v>13210</v>
      </c>
      <c r="G189" s="21" t="s">
        <v>2609</v>
      </c>
      <c r="H189" s="74">
        <v>14679</v>
      </c>
      <c r="I189" s="75">
        <v>385</v>
      </c>
      <c r="J189" s="74">
        <f t="shared" si="5"/>
        <v>13840</v>
      </c>
    </row>
    <row r="190" spans="1:10" ht="14.1" customHeight="1">
      <c r="A190" s="20" t="s">
        <v>158</v>
      </c>
      <c r="B190" s="20" t="s">
        <v>236</v>
      </c>
      <c r="C190" s="20" t="s">
        <v>308</v>
      </c>
      <c r="D190" s="20" t="s">
        <v>309</v>
      </c>
      <c r="E190" s="20" t="s">
        <v>2260</v>
      </c>
      <c r="F190" s="20" t="str">
        <f t="shared" si="4"/>
        <v>13210</v>
      </c>
      <c r="G190" s="20" t="s">
        <v>2609</v>
      </c>
      <c r="H190" s="72">
        <v>0</v>
      </c>
      <c r="I190" s="73">
        <v>400</v>
      </c>
      <c r="J190" s="72">
        <f t="shared" si="5"/>
        <v>0</v>
      </c>
    </row>
    <row r="191" spans="1:10" ht="14.1" customHeight="1">
      <c r="A191" s="21" t="s">
        <v>158</v>
      </c>
      <c r="B191" s="21" t="s">
        <v>236</v>
      </c>
      <c r="C191" s="21" t="s">
        <v>310</v>
      </c>
      <c r="D191" s="21" t="s">
        <v>311</v>
      </c>
      <c r="E191" s="21" t="s">
        <v>2260</v>
      </c>
      <c r="F191" s="21" t="str">
        <f t="shared" si="4"/>
        <v>13210</v>
      </c>
      <c r="G191" s="21" t="s">
        <v>2609</v>
      </c>
      <c r="H191" s="74">
        <v>10190</v>
      </c>
      <c r="I191" s="75">
        <v>420</v>
      </c>
      <c r="J191" s="74">
        <f t="shared" si="5"/>
        <v>8735</v>
      </c>
    </row>
    <row r="192" spans="1:10" ht="14.1" customHeight="1">
      <c r="A192" s="20" t="s">
        <v>158</v>
      </c>
      <c r="B192" s="20" t="s">
        <v>236</v>
      </c>
      <c r="C192" s="20" t="s">
        <v>312</v>
      </c>
      <c r="D192" s="20" t="s">
        <v>313</v>
      </c>
      <c r="E192" s="20" t="s">
        <v>2260</v>
      </c>
      <c r="F192" s="20" t="str">
        <f t="shared" si="4"/>
        <v>13210</v>
      </c>
      <c r="G192" s="20" t="s">
        <v>2609</v>
      </c>
      <c r="H192" s="72">
        <v>1526</v>
      </c>
      <c r="I192" s="73">
        <v>400</v>
      </c>
      <c r="J192" s="72">
        <f t="shared" si="5"/>
        <v>1379</v>
      </c>
    </row>
    <row r="193" spans="1:10" ht="14.1" customHeight="1">
      <c r="A193" s="21" t="s">
        <v>158</v>
      </c>
      <c r="B193" s="21" t="s">
        <v>236</v>
      </c>
      <c r="C193" s="21" t="s">
        <v>314</v>
      </c>
      <c r="D193" s="21" t="s">
        <v>315</v>
      </c>
      <c r="E193" s="21" t="s">
        <v>2260</v>
      </c>
      <c r="F193" s="21" t="str">
        <f t="shared" si="4"/>
        <v>13210</v>
      </c>
      <c r="G193" s="21" t="s">
        <v>2609</v>
      </c>
      <c r="H193" s="74">
        <v>14892</v>
      </c>
      <c r="I193" s="75">
        <v>410</v>
      </c>
      <c r="J193" s="74">
        <f t="shared" si="5"/>
        <v>13104</v>
      </c>
    </row>
    <row r="194" spans="1:10" ht="14.1" customHeight="1">
      <c r="A194" s="20" t="s">
        <v>158</v>
      </c>
      <c r="B194" s="20" t="s">
        <v>236</v>
      </c>
      <c r="C194" s="20" t="s">
        <v>316</v>
      </c>
      <c r="D194" s="20" t="s">
        <v>317</v>
      </c>
      <c r="E194" s="20" t="s">
        <v>2260</v>
      </c>
      <c r="F194" s="20" t="str">
        <f t="shared" si="4"/>
        <v>13210</v>
      </c>
      <c r="G194" s="20" t="s">
        <v>2609</v>
      </c>
      <c r="H194" s="72">
        <v>1733</v>
      </c>
      <c r="I194" s="73">
        <v>390</v>
      </c>
      <c r="J194" s="72">
        <f t="shared" si="5"/>
        <v>1610</v>
      </c>
    </row>
    <row r="195" spans="1:10" ht="14.1" customHeight="1">
      <c r="A195" s="21" t="s">
        <v>158</v>
      </c>
      <c r="B195" s="21" t="s">
        <v>236</v>
      </c>
      <c r="C195" s="21" t="s">
        <v>318</v>
      </c>
      <c r="D195" s="21" t="s">
        <v>319</v>
      </c>
      <c r="E195" s="21" t="s">
        <v>2260</v>
      </c>
      <c r="F195" s="21" t="str">
        <f t="shared" si="4"/>
        <v>13210</v>
      </c>
      <c r="G195" s="21" t="s">
        <v>2609</v>
      </c>
      <c r="H195" s="74">
        <v>0</v>
      </c>
      <c r="I195" s="75">
        <v>380</v>
      </c>
      <c r="J195" s="74">
        <f t="shared" si="5"/>
        <v>0</v>
      </c>
    </row>
    <row r="196" spans="1:10" ht="14.1" customHeight="1">
      <c r="A196" s="20" t="s">
        <v>158</v>
      </c>
      <c r="B196" s="20" t="s">
        <v>236</v>
      </c>
      <c r="C196" s="20" t="s">
        <v>320</v>
      </c>
      <c r="D196" s="20" t="s">
        <v>321</v>
      </c>
      <c r="E196" s="20" t="s">
        <v>2260</v>
      </c>
      <c r="F196" s="20" t="str">
        <f t="shared" si="4"/>
        <v>13210</v>
      </c>
      <c r="G196" s="20" t="s">
        <v>2609</v>
      </c>
      <c r="H196" s="72">
        <v>33324</v>
      </c>
      <c r="I196" s="73">
        <v>400</v>
      </c>
      <c r="J196" s="72">
        <f t="shared" si="5"/>
        <v>30129</v>
      </c>
    </row>
    <row r="197" spans="1:10" ht="14.1" customHeight="1">
      <c r="A197" s="21" t="s">
        <v>158</v>
      </c>
      <c r="B197" s="21" t="s">
        <v>236</v>
      </c>
      <c r="C197" s="21" t="s">
        <v>322</v>
      </c>
      <c r="D197" s="21" t="s">
        <v>323</v>
      </c>
      <c r="E197" s="21" t="s">
        <v>2260</v>
      </c>
      <c r="F197" s="21" t="str">
        <f t="shared" si="4"/>
        <v>13210</v>
      </c>
      <c r="G197" s="21" t="s">
        <v>2609</v>
      </c>
      <c r="H197" s="74">
        <v>1159</v>
      </c>
      <c r="I197" s="75">
        <v>380</v>
      </c>
      <c r="J197" s="74">
        <f t="shared" si="5"/>
        <v>1109</v>
      </c>
    </row>
    <row r="198" spans="1:10" ht="14.1" customHeight="1">
      <c r="A198" s="20" t="s">
        <v>158</v>
      </c>
      <c r="B198" s="20" t="s">
        <v>236</v>
      </c>
      <c r="C198" s="20" t="s">
        <v>324</v>
      </c>
      <c r="D198" s="20" t="s">
        <v>325</v>
      </c>
      <c r="E198" s="20" t="s">
        <v>2260</v>
      </c>
      <c r="F198" s="20" t="str">
        <f t="shared" si="4"/>
        <v>13210</v>
      </c>
      <c r="G198" s="20" t="s">
        <v>2609</v>
      </c>
      <c r="H198" s="72">
        <v>61378</v>
      </c>
      <c r="I198" s="73">
        <v>380</v>
      </c>
      <c r="J198" s="72">
        <f t="shared" si="5"/>
        <v>58710</v>
      </c>
    </row>
    <row r="199" spans="1:10" ht="14.1" customHeight="1">
      <c r="A199" s="21" t="s">
        <v>158</v>
      </c>
      <c r="B199" s="21" t="s">
        <v>236</v>
      </c>
      <c r="C199" s="21" t="s">
        <v>326</v>
      </c>
      <c r="D199" s="21" t="s">
        <v>327</v>
      </c>
      <c r="E199" s="21" t="s">
        <v>2260</v>
      </c>
      <c r="F199" s="21" t="str">
        <f t="shared" si="4"/>
        <v>13210</v>
      </c>
      <c r="G199" s="21" t="s">
        <v>2609</v>
      </c>
      <c r="H199" s="74">
        <v>4813</v>
      </c>
      <c r="I199" s="75">
        <v>380</v>
      </c>
      <c r="J199" s="74">
        <f t="shared" si="5"/>
        <v>4604</v>
      </c>
    </row>
    <row r="200" spans="1:10" ht="14.1" customHeight="1">
      <c r="A200" s="20" t="s">
        <v>158</v>
      </c>
      <c r="B200" s="20" t="s">
        <v>236</v>
      </c>
      <c r="C200" s="20" t="s">
        <v>328</v>
      </c>
      <c r="D200" s="20" t="s">
        <v>329</v>
      </c>
      <c r="E200" s="20" t="s">
        <v>2260</v>
      </c>
      <c r="F200" s="20" t="str">
        <f t="shared" si="4"/>
        <v>13210</v>
      </c>
      <c r="G200" s="20" t="s">
        <v>2609</v>
      </c>
      <c r="H200" s="72">
        <v>0</v>
      </c>
      <c r="I200" s="73">
        <v>400</v>
      </c>
      <c r="J200" s="72">
        <f t="shared" si="5"/>
        <v>0</v>
      </c>
    </row>
    <row r="201" spans="1:10" ht="14.1" customHeight="1">
      <c r="A201" s="21" t="s">
        <v>158</v>
      </c>
      <c r="B201" s="21" t="s">
        <v>236</v>
      </c>
      <c r="C201" s="21" t="s">
        <v>330</v>
      </c>
      <c r="D201" s="21" t="s">
        <v>331</v>
      </c>
      <c r="E201" s="21" t="s">
        <v>2260</v>
      </c>
      <c r="F201" s="21" t="str">
        <f t="shared" si="4"/>
        <v>13210</v>
      </c>
      <c r="G201" s="21" t="s">
        <v>2609</v>
      </c>
      <c r="H201" s="74">
        <v>51144</v>
      </c>
      <c r="I201" s="75">
        <v>380</v>
      </c>
      <c r="J201" s="74">
        <f t="shared" si="5"/>
        <v>48919</v>
      </c>
    </row>
    <row r="202" spans="1:10" ht="14.1" customHeight="1">
      <c r="A202" s="20" t="s">
        <v>158</v>
      </c>
      <c r="B202" s="20" t="s">
        <v>236</v>
      </c>
      <c r="C202" s="20" t="s">
        <v>332</v>
      </c>
      <c r="D202" s="20" t="s">
        <v>333</v>
      </c>
      <c r="E202" s="20" t="s">
        <v>2260</v>
      </c>
      <c r="F202" s="20" t="str">
        <f t="shared" si="4"/>
        <v>13210</v>
      </c>
      <c r="G202" s="20" t="s">
        <v>2609</v>
      </c>
      <c r="H202" s="72">
        <v>12290</v>
      </c>
      <c r="I202" s="73">
        <v>375</v>
      </c>
      <c r="J202" s="72">
        <f t="shared" si="5"/>
        <v>11930</v>
      </c>
    </row>
    <row r="203" spans="1:10" ht="14.1" customHeight="1">
      <c r="A203" s="21" t="s">
        <v>158</v>
      </c>
      <c r="B203" s="21" t="s">
        <v>236</v>
      </c>
      <c r="C203" s="21" t="s">
        <v>334</v>
      </c>
      <c r="D203" s="21" t="s">
        <v>335</v>
      </c>
      <c r="E203" s="21" t="s">
        <v>2260</v>
      </c>
      <c r="F203" s="21" t="str">
        <f t="shared" si="4"/>
        <v>13210</v>
      </c>
      <c r="G203" s="21" t="s">
        <v>2609</v>
      </c>
      <c r="H203" s="74">
        <v>0</v>
      </c>
      <c r="I203" s="75">
        <v>400</v>
      </c>
      <c r="J203" s="74">
        <f t="shared" si="5"/>
        <v>0</v>
      </c>
    </row>
    <row r="204" spans="1:10" ht="14.1" customHeight="1">
      <c r="A204" s="20" t="s">
        <v>158</v>
      </c>
      <c r="B204" s="20" t="s">
        <v>236</v>
      </c>
      <c r="C204" s="20" t="s">
        <v>138</v>
      </c>
      <c r="D204" s="20" t="s">
        <v>336</v>
      </c>
      <c r="E204" s="20" t="s">
        <v>2260</v>
      </c>
      <c r="F204" s="20" t="str">
        <f t="shared" si="4"/>
        <v>13210</v>
      </c>
      <c r="G204" s="20" t="s">
        <v>2609</v>
      </c>
      <c r="H204" s="72">
        <v>0</v>
      </c>
      <c r="I204" s="73">
        <v>420</v>
      </c>
      <c r="J204" s="72">
        <f t="shared" si="5"/>
        <v>0</v>
      </c>
    </row>
    <row r="205" spans="1:10" ht="14.1" customHeight="1">
      <c r="A205" s="21" t="s">
        <v>158</v>
      </c>
      <c r="B205" s="21" t="s">
        <v>236</v>
      </c>
      <c r="C205" s="21" t="s">
        <v>87</v>
      </c>
      <c r="D205" s="21" t="s">
        <v>337</v>
      </c>
      <c r="E205" s="21" t="s">
        <v>2260</v>
      </c>
      <c r="F205" s="21" t="str">
        <f t="shared" ref="F205:F268" si="6">CONCATENATE(A205,B205)</f>
        <v>13210</v>
      </c>
      <c r="G205" s="21" t="s">
        <v>2609</v>
      </c>
      <c r="H205" s="74">
        <v>0</v>
      </c>
      <c r="I205" s="75">
        <v>420</v>
      </c>
      <c r="J205" s="74">
        <f t="shared" ref="J205:J268" si="7">ROUND((ROUND(H205/(I205-35)*100, 0))*3.3, 0)</f>
        <v>0</v>
      </c>
    </row>
    <row r="206" spans="1:10" ht="14.1" customHeight="1">
      <c r="A206" s="20" t="s">
        <v>338</v>
      </c>
      <c r="B206" s="20" t="s">
        <v>2</v>
      </c>
      <c r="C206" s="20" t="s">
        <v>115</v>
      </c>
      <c r="D206" s="20" t="s">
        <v>339</v>
      </c>
      <c r="E206" s="20" t="s">
        <v>2578</v>
      </c>
      <c r="F206" s="20" t="str">
        <f t="shared" si="6"/>
        <v>13300</v>
      </c>
      <c r="G206" s="20" t="s">
        <v>2576</v>
      </c>
      <c r="H206" s="72">
        <v>13885785</v>
      </c>
      <c r="I206" s="73">
        <v>405</v>
      </c>
      <c r="J206" s="72">
        <f t="shared" si="7"/>
        <v>12384620</v>
      </c>
    </row>
    <row r="207" spans="1:10" ht="14.1" customHeight="1">
      <c r="A207" s="21" t="s">
        <v>338</v>
      </c>
      <c r="B207" s="21" t="s">
        <v>14</v>
      </c>
      <c r="C207" s="21" t="s">
        <v>92</v>
      </c>
      <c r="D207" s="21" t="s">
        <v>340</v>
      </c>
      <c r="E207" s="21" t="s">
        <v>2578</v>
      </c>
      <c r="F207" s="21" t="str">
        <f t="shared" si="6"/>
        <v>13301</v>
      </c>
      <c r="G207" s="21" t="s">
        <v>2610</v>
      </c>
      <c r="H207" s="74">
        <v>29749</v>
      </c>
      <c r="I207" s="75">
        <v>380</v>
      </c>
      <c r="J207" s="74">
        <f t="shared" si="7"/>
        <v>28456</v>
      </c>
    </row>
    <row r="208" spans="1:10" ht="14.1" customHeight="1">
      <c r="A208" s="20" t="s">
        <v>338</v>
      </c>
      <c r="B208" s="20" t="s">
        <v>14</v>
      </c>
      <c r="C208" s="20" t="s">
        <v>192</v>
      </c>
      <c r="D208" s="20" t="s">
        <v>341</v>
      </c>
      <c r="E208" s="20" t="s">
        <v>2578</v>
      </c>
      <c r="F208" s="20" t="str">
        <f t="shared" si="6"/>
        <v>13301</v>
      </c>
      <c r="G208" s="20" t="s">
        <v>2610</v>
      </c>
      <c r="H208" s="72">
        <v>27831</v>
      </c>
      <c r="I208" s="73">
        <v>365</v>
      </c>
      <c r="J208" s="72">
        <f t="shared" si="7"/>
        <v>27832</v>
      </c>
    </row>
    <row r="209" spans="1:10" ht="14.1" customHeight="1">
      <c r="A209" s="21" t="s">
        <v>338</v>
      </c>
      <c r="B209" s="21" t="s">
        <v>14</v>
      </c>
      <c r="C209" s="21" t="s">
        <v>37</v>
      </c>
      <c r="D209" s="21" t="s">
        <v>342</v>
      </c>
      <c r="E209" s="21" t="s">
        <v>2578</v>
      </c>
      <c r="F209" s="21" t="str">
        <f t="shared" si="6"/>
        <v>13301</v>
      </c>
      <c r="G209" s="21" t="s">
        <v>2610</v>
      </c>
      <c r="H209" s="74">
        <v>111244</v>
      </c>
      <c r="I209" s="75">
        <v>385</v>
      </c>
      <c r="J209" s="74">
        <f t="shared" si="7"/>
        <v>104887</v>
      </c>
    </row>
    <row r="210" spans="1:10" ht="14.1" customHeight="1">
      <c r="A210" s="20" t="s">
        <v>338</v>
      </c>
      <c r="B210" s="20" t="s">
        <v>14</v>
      </c>
      <c r="C210" s="20" t="s">
        <v>249</v>
      </c>
      <c r="D210" s="20" t="s">
        <v>343</v>
      </c>
      <c r="E210" s="20" t="s">
        <v>2578</v>
      </c>
      <c r="F210" s="20" t="str">
        <f t="shared" si="6"/>
        <v>13301</v>
      </c>
      <c r="G210" s="20" t="s">
        <v>2610</v>
      </c>
      <c r="H210" s="72">
        <v>25284</v>
      </c>
      <c r="I210" s="73">
        <v>365</v>
      </c>
      <c r="J210" s="72">
        <f t="shared" si="7"/>
        <v>25285</v>
      </c>
    </row>
    <row r="211" spans="1:10" ht="14.1" customHeight="1">
      <c r="A211" s="21" t="s">
        <v>338</v>
      </c>
      <c r="B211" s="21" t="s">
        <v>14</v>
      </c>
      <c r="C211" s="21" t="s">
        <v>39</v>
      </c>
      <c r="D211" s="21" t="s">
        <v>344</v>
      </c>
      <c r="E211" s="21" t="s">
        <v>2578</v>
      </c>
      <c r="F211" s="21" t="str">
        <f t="shared" si="6"/>
        <v>13301</v>
      </c>
      <c r="G211" s="21" t="s">
        <v>2610</v>
      </c>
      <c r="H211" s="74">
        <v>0</v>
      </c>
      <c r="I211" s="75">
        <v>365</v>
      </c>
      <c r="J211" s="74">
        <f t="shared" si="7"/>
        <v>0</v>
      </c>
    </row>
    <row r="212" spans="1:10" ht="14.1" customHeight="1">
      <c r="A212" s="20" t="s">
        <v>338</v>
      </c>
      <c r="B212" s="20" t="s">
        <v>14</v>
      </c>
      <c r="C212" s="20" t="s">
        <v>45</v>
      </c>
      <c r="D212" s="20" t="s">
        <v>345</v>
      </c>
      <c r="E212" s="20" t="s">
        <v>2578</v>
      </c>
      <c r="F212" s="20" t="str">
        <f t="shared" si="6"/>
        <v>13301</v>
      </c>
      <c r="G212" s="20" t="s">
        <v>2610</v>
      </c>
      <c r="H212" s="72">
        <v>0</v>
      </c>
      <c r="I212" s="73">
        <v>365</v>
      </c>
      <c r="J212" s="72">
        <f t="shared" si="7"/>
        <v>0</v>
      </c>
    </row>
    <row r="213" spans="1:10" ht="14.1" customHeight="1">
      <c r="A213" s="21" t="s">
        <v>338</v>
      </c>
      <c r="B213" s="21" t="s">
        <v>14</v>
      </c>
      <c r="C213" s="21" t="s">
        <v>104</v>
      </c>
      <c r="D213" s="21" t="s">
        <v>346</v>
      </c>
      <c r="E213" s="21" t="s">
        <v>2578</v>
      </c>
      <c r="F213" s="21" t="str">
        <f t="shared" si="6"/>
        <v>13301</v>
      </c>
      <c r="G213" s="21" t="s">
        <v>2610</v>
      </c>
      <c r="H213" s="74">
        <v>0</v>
      </c>
      <c r="I213" s="75">
        <v>370</v>
      </c>
      <c r="J213" s="74">
        <f t="shared" si="7"/>
        <v>0</v>
      </c>
    </row>
    <row r="214" spans="1:10" ht="14.1" customHeight="1">
      <c r="A214" s="20" t="s">
        <v>338</v>
      </c>
      <c r="B214" s="20" t="s">
        <v>14</v>
      </c>
      <c r="C214" s="20" t="s">
        <v>195</v>
      </c>
      <c r="D214" s="20" t="s">
        <v>347</v>
      </c>
      <c r="E214" s="20" t="s">
        <v>2578</v>
      </c>
      <c r="F214" s="20" t="str">
        <f t="shared" si="6"/>
        <v>13301</v>
      </c>
      <c r="G214" s="20" t="s">
        <v>2610</v>
      </c>
      <c r="H214" s="72">
        <v>34525</v>
      </c>
      <c r="I214" s="73">
        <v>380</v>
      </c>
      <c r="J214" s="72">
        <f t="shared" si="7"/>
        <v>33023</v>
      </c>
    </row>
    <row r="215" spans="1:10" ht="14.1" customHeight="1">
      <c r="A215" s="21" t="s">
        <v>338</v>
      </c>
      <c r="B215" s="21" t="s">
        <v>14</v>
      </c>
      <c r="C215" s="21" t="s">
        <v>65</v>
      </c>
      <c r="D215" s="21" t="s">
        <v>348</v>
      </c>
      <c r="E215" s="21" t="s">
        <v>2578</v>
      </c>
      <c r="F215" s="21" t="str">
        <f t="shared" si="6"/>
        <v>13301</v>
      </c>
      <c r="G215" s="21" t="s">
        <v>2610</v>
      </c>
      <c r="H215" s="74">
        <v>54524</v>
      </c>
      <c r="I215" s="75">
        <v>365</v>
      </c>
      <c r="J215" s="74">
        <f t="shared" si="7"/>
        <v>54523</v>
      </c>
    </row>
    <row r="216" spans="1:10" ht="14.1" customHeight="1">
      <c r="A216" s="20" t="s">
        <v>338</v>
      </c>
      <c r="B216" s="20" t="s">
        <v>14</v>
      </c>
      <c r="C216" s="20" t="s">
        <v>287</v>
      </c>
      <c r="D216" s="20" t="s">
        <v>349</v>
      </c>
      <c r="E216" s="20" t="s">
        <v>2578</v>
      </c>
      <c r="F216" s="20" t="str">
        <f t="shared" si="6"/>
        <v>13301</v>
      </c>
      <c r="G216" s="20" t="s">
        <v>2610</v>
      </c>
      <c r="H216" s="72">
        <v>0</v>
      </c>
      <c r="I216" s="73">
        <v>380</v>
      </c>
      <c r="J216" s="72">
        <f t="shared" si="7"/>
        <v>0</v>
      </c>
    </row>
    <row r="217" spans="1:10" ht="14.1" customHeight="1">
      <c r="A217" s="21" t="s">
        <v>338</v>
      </c>
      <c r="B217" s="21" t="s">
        <v>14</v>
      </c>
      <c r="C217" s="21" t="s">
        <v>205</v>
      </c>
      <c r="D217" s="21" t="s">
        <v>350</v>
      </c>
      <c r="E217" s="21" t="s">
        <v>2578</v>
      </c>
      <c r="F217" s="21" t="str">
        <f t="shared" si="6"/>
        <v>13301</v>
      </c>
      <c r="G217" s="21" t="s">
        <v>2610</v>
      </c>
      <c r="H217" s="74">
        <v>0</v>
      </c>
      <c r="I217" s="75">
        <v>365</v>
      </c>
      <c r="J217" s="74">
        <f t="shared" si="7"/>
        <v>0</v>
      </c>
    </row>
    <row r="218" spans="1:10" ht="14.1" customHeight="1">
      <c r="A218" s="20" t="s">
        <v>338</v>
      </c>
      <c r="B218" s="20" t="s">
        <v>14</v>
      </c>
      <c r="C218" s="20" t="s">
        <v>316</v>
      </c>
      <c r="D218" s="20" t="s">
        <v>351</v>
      </c>
      <c r="E218" s="20" t="s">
        <v>2578</v>
      </c>
      <c r="F218" s="20" t="str">
        <f t="shared" si="6"/>
        <v>13301</v>
      </c>
      <c r="G218" s="20" t="s">
        <v>2610</v>
      </c>
      <c r="H218" s="72">
        <v>0</v>
      </c>
      <c r="I218" s="73">
        <v>365</v>
      </c>
      <c r="J218" s="72">
        <f t="shared" si="7"/>
        <v>0</v>
      </c>
    </row>
    <row r="219" spans="1:10" ht="14.1" customHeight="1">
      <c r="A219" s="21" t="s">
        <v>338</v>
      </c>
      <c r="B219" s="21" t="s">
        <v>14</v>
      </c>
      <c r="C219" s="21" t="s">
        <v>318</v>
      </c>
      <c r="D219" s="21" t="s">
        <v>352</v>
      </c>
      <c r="E219" s="21" t="s">
        <v>2578</v>
      </c>
      <c r="F219" s="21" t="str">
        <f t="shared" si="6"/>
        <v>13301</v>
      </c>
      <c r="G219" s="21" t="s">
        <v>2610</v>
      </c>
      <c r="H219" s="74">
        <v>46388</v>
      </c>
      <c r="I219" s="75">
        <v>365</v>
      </c>
      <c r="J219" s="74">
        <f t="shared" si="7"/>
        <v>46388</v>
      </c>
    </row>
    <row r="220" spans="1:10" ht="14.1" customHeight="1">
      <c r="A220" s="20" t="s">
        <v>338</v>
      </c>
      <c r="B220" s="20" t="s">
        <v>172</v>
      </c>
      <c r="C220" s="20" t="s">
        <v>90</v>
      </c>
      <c r="D220" s="20" t="s">
        <v>353</v>
      </c>
      <c r="E220" s="20" t="s">
        <v>2578</v>
      </c>
      <c r="F220" s="20" t="str">
        <f t="shared" si="6"/>
        <v>13306</v>
      </c>
      <c r="G220" s="20" t="s">
        <v>2611</v>
      </c>
      <c r="H220" s="72">
        <v>8055</v>
      </c>
      <c r="I220" s="73">
        <v>365</v>
      </c>
      <c r="J220" s="72">
        <f t="shared" si="7"/>
        <v>8055</v>
      </c>
    </row>
    <row r="221" spans="1:10" ht="14.1" customHeight="1">
      <c r="A221" s="21" t="s">
        <v>338</v>
      </c>
      <c r="B221" s="21" t="s">
        <v>172</v>
      </c>
      <c r="C221" s="21" t="s">
        <v>17</v>
      </c>
      <c r="D221" s="21" t="s">
        <v>354</v>
      </c>
      <c r="E221" s="21" t="s">
        <v>2578</v>
      </c>
      <c r="F221" s="21" t="str">
        <f t="shared" si="6"/>
        <v>13306</v>
      </c>
      <c r="G221" s="21" t="s">
        <v>2611</v>
      </c>
      <c r="H221" s="74">
        <v>0</v>
      </c>
      <c r="I221" s="75">
        <v>365</v>
      </c>
      <c r="J221" s="74">
        <f t="shared" si="7"/>
        <v>0</v>
      </c>
    </row>
    <row r="222" spans="1:10" ht="14.1" customHeight="1">
      <c r="A222" s="20" t="s">
        <v>338</v>
      </c>
      <c r="B222" s="20" t="s">
        <v>172</v>
      </c>
      <c r="C222" s="20" t="s">
        <v>176</v>
      </c>
      <c r="D222" s="20" t="s">
        <v>355</v>
      </c>
      <c r="E222" s="20" t="s">
        <v>2578</v>
      </c>
      <c r="F222" s="20" t="str">
        <f t="shared" si="6"/>
        <v>13306</v>
      </c>
      <c r="G222" s="20" t="s">
        <v>2611</v>
      </c>
      <c r="H222" s="72">
        <v>1663093</v>
      </c>
      <c r="I222" s="73">
        <v>365</v>
      </c>
      <c r="J222" s="72">
        <f t="shared" si="7"/>
        <v>1663094</v>
      </c>
    </row>
    <row r="223" spans="1:10" ht="14.1" customHeight="1">
      <c r="A223" s="21" t="s">
        <v>338</v>
      </c>
      <c r="B223" s="21" t="s">
        <v>172</v>
      </c>
      <c r="C223" s="21" t="s">
        <v>117</v>
      </c>
      <c r="D223" s="21" t="s">
        <v>356</v>
      </c>
      <c r="E223" s="21" t="s">
        <v>2578</v>
      </c>
      <c r="F223" s="21" t="str">
        <f t="shared" si="6"/>
        <v>13306</v>
      </c>
      <c r="G223" s="21" t="s">
        <v>2611</v>
      </c>
      <c r="H223" s="74">
        <v>7186</v>
      </c>
      <c r="I223" s="75">
        <v>365</v>
      </c>
      <c r="J223" s="74">
        <f t="shared" si="7"/>
        <v>7187</v>
      </c>
    </row>
    <row r="224" spans="1:10" ht="14.1" customHeight="1">
      <c r="A224" s="20" t="s">
        <v>338</v>
      </c>
      <c r="B224" s="20" t="s">
        <v>172</v>
      </c>
      <c r="C224" s="20" t="s">
        <v>25</v>
      </c>
      <c r="D224" s="20" t="s">
        <v>357</v>
      </c>
      <c r="E224" s="20" t="s">
        <v>2578</v>
      </c>
      <c r="F224" s="20" t="str">
        <f t="shared" si="6"/>
        <v>13306</v>
      </c>
      <c r="G224" s="20" t="s">
        <v>2611</v>
      </c>
      <c r="H224" s="72">
        <v>39253</v>
      </c>
      <c r="I224" s="73">
        <v>365</v>
      </c>
      <c r="J224" s="72">
        <f t="shared" si="7"/>
        <v>39254</v>
      </c>
    </row>
    <row r="225" spans="1:10" ht="14.1" customHeight="1">
      <c r="A225" s="21" t="s">
        <v>338</v>
      </c>
      <c r="B225" s="21" t="s">
        <v>172</v>
      </c>
      <c r="C225" s="21" t="s">
        <v>160</v>
      </c>
      <c r="D225" s="21" t="s">
        <v>358</v>
      </c>
      <c r="E225" s="21" t="s">
        <v>2578</v>
      </c>
      <c r="F225" s="21" t="str">
        <f t="shared" si="6"/>
        <v>13306</v>
      </c>
      <c r="G225" s="21" t="s">
        <v>2611</v>
      </c>
      <c r="H225" s="74">
        <v>2761</v>
      </c>
      <c r="I225" s="75">
        <v>365</v>
      </c>
      <c r="J225" s="74">
        <f t="shared" si="7"/>
        <v>2762</v>
      </c>
    </row>
    <row r="226" spans="1:10" ht="14.1" customHeight="1">
      <c r="A226" s="20" t="s">
        <v>338</v>
      </c>
      <c r="B226" s="20" t="s">
        <v>172</v>
      </c>
      <c r="C226" s="20" t="s">
        <v>29</v>
      </c>
      <c r="D226" s="20" t="s">
        <v>359</v>
      </c>
      <c r="E226" s="20" t="s">
        <v>2578</v>
      </c>
      <c r="F226" s="20" t="str">
        <f t="shared" si="6"/>
        <v>13306</v>
      </c>
      <c r="G226" s="20" t="s">
        <v>2611</v>
      </c>
      <c r="H226" s="72">
        <v>843</v>
      </c>
      <c r="I226" s="73">
        <v>365</v>
      </c>
      <c r="J226" s="72">
        <f t="shared" si="7"/>
        <v>842</v>
      </c>
    </row>
    <row r="227" spans="1:10" ht="14.1" customHeight="1">
      <c r="A227" s="21" t="s">
        <v>338</v>
      </c>
      <c r="B227" s="21" t="s">
        <v>172</v>
      </c>
      <c r="C227" s="21" t="s">
        <v>98</v>
      </c>
      <c r="D227" s="21" t="s">
        <v>360</v>
      </c>
      <c r="E227" s="21" t="s">
        <v>2578</v>
      </c>
      <c r="F227" s="21" t="str">
        <f t="shared" si="6"/>
        <v>13306</v>
      </c>
      <c r="G227" s="21" t="s">
        <v>2611</v>
      </c>
      <c r="H227" s="74">
        <v>0</v>
      </c>
      <c r="I227" s="75">
        <v>365</v>
      </c>
      <c r="J227" s="74">
        <f t="shared" si="7"/>
        <v>0</v>
      </c>
    </row>
    <row r="228" spans="1:10" ht="14.1" customHeight="1">
      <c r="A228" s="20" t="s">
        <v>338</v>
      </c>
      <c r="B228" s="20" t="s">
        <v>172</v>
      </c>
      <c r="C228" s="20" t="s">
        <v>41</v>
      </c>
      <c r="D228" s="20" t="s">
        <v>361</v>
      </c>
      <c r="E228" s="20" t="s">
        <v>2578</v>
      </c>
      <c r="F228" s="20" t="str">
        <f t="shared" si="6"/>
        <v>13306</v>
      </c>
      <c r="G228" s="20" t="s">
        <v>2611</v>
      </c>
      <c r="H228" s="72">
        <v>8629</v>
      </c>
      <c r="I228" s="73">
        <v>365</v>
      </c>
      <c r="J228" s="72">
        <f t="shared" si="7"/>
        <v>8630</v>
      </c>
    </row>
    <row r="229" spans="1:10" ht="14.1" customHeight="1">
      <c r="A229" s="21" t="s">
        <v>338</v>
      </c>
      <c r="B229" s="21" t="s">
        <v>172</v>
      </c>
      <c r="C229" s="21" t="s">
        <v>102</v>
      </c>
      <c r="D229" s="21" t="s">
        <v>362</v>
      </c>
      <c r="E229" s="21" t="s">
        <v>2578</v>
      </c>
      <c r="F229" s="21" t="str">
        <f t="shared" si="6"/>
        <v>13306</v>
      </c>
      <c r="G229" s="21" t="s">
        <v>2611</v>
      </c>
      <c r="H229" s="74">
        <v>78090</v>
      </c>
      <c r="I229" s="75">
        <v>365</v>
      </c>
      <c r="J229" s="74">
        <f t="shared" si="7"/>
        <v>78091</v>
      </c>
    </row>
    <row r="230" spans="1:10" ht="14.1" customHeight="1">
      <c r="A230" s="20" t="s">
        <v>338</v>
      </c>
      <c r="B230" s="20" t="s">
        <v>172</v>
      </c>
      <c r="C230" s="20" t="s">
        <v>106</v>
      </c>
      <c r="D230" s="20" t="s">
        <v>363</v>
      </c>
      <c r="E230" s="20" t="s">
        <v>2578</v>
      </c>
      <c r="F230" s="20" t="str">
        <f t="shared" si="6"/>
        <v>13306</v>
      </c>
      <c r="G230" s="20" t="s">
        <v>2611</v>
      </c>
      <c r="H230" s="72">
        <v>0</v>
      </c>
      <c r="I230" s="73">
        <v>365</v>
      </c>
      <c r="J230" s="72">
        <f t="shared" si="7"/>
        <v>0</v>
      </c>
    </row>
    <row r="231" spans="1:10" ht="14.1" customHeight="1">
      <c r="A231" s="21" t="s">
        <v>338</v>
      </c>
      <c r="B231" s="21" t="s">
        <v>172</v>
      </c>
      <c r="C231" s="21" t="s">
        <v>49</v>
      </c>
      <c r="D231" s="21" t="s">
        <v>364</v>
      </c>
      <c r="E231" s="21" t="s">
        <v>2578</v>
      </c>
      <c r="F231" s="21" t="str">
        <f t="shared" si="6"/>
        <v>13306</v>
      </c>
      <c r="G231" s="21" t="s">
        <v>2611</v>
      </c>
      <c r="H231" s="74">
        <v>0</v>
      </c>
      <c r="I231" s="75">
        <v>365</v>
      </c>
      <c r="J231" s="74">
        <f t="shared" si="7"/>
        <v>0</v>
      </c>
    </row>
    <row r="232" spans="1:10" ht="14.1" customHeight="1">
      <c r="A232" s="20" t="s">
        <v>338</v>
      </c>
      <c r="B232" s="20" t="s">
        <v>172</v>
      </c>
      <c r="C232" s="20" t="s">
        <v>262</v>
      </c>
      <c r="D232" s="20" t="s">
        <v>365</v>
      </c>
      <c r="E232" s="20" t="s">
        <v>2578</v>
      </c>
      <c r="F232" s="20" t="str">
        <f t="shared" si="6"/>
        <v>13306</v>
      </c>
      <c r="G232" s="20" t="s">
        <v>2611</v>
      </c>
      <c r="H232" s="72">
        <v>43672</v>
      </c>
      <c r="I232" s="73">
        <v>365</v>
      </c>
      <c r="J232" s="72">
        <f t="shared" si="7"/>
        <v>43672</v>
      </c>
    </row>
    <row r="233" spans="1:10" ht="14.1" customHeight="1">
      <c r="A233" s="21" t="s">
        <v>338</v>
      </c>
      <c r="B233" s="21" t="s">
        <v>172</v>
      </c>
      <c r="C233" s="21" t="s">
        <v>276</v>
      </c>
      <c r="D233" s="21" t="s">
        <v>366</v>
      </c>
      <c r="E233" s="21" t="s">
        <v>2578</v>
      </c>
      <c r="F233" s="21" t="str">
        <f t="shared" si="6"/>
        <v>13306</v>
      </c>
      <c r="G233" s="21" t="s">
        <v>2611</v>
      </c>
      <c r="H233" s="74">
        <v>0</v>
      </c>
      <c r="I233" s="75">
        <v>365</v>
      </c>
      <c r="J233" s="74">
        <f t="shared" si="7"/>
        <v>0</v>
      </c>
    </row>
    <row r="234" spans="1:10" ht="14.1" customHeight="1">
      <c r="A234" s="20" t="s">
        <v>338</v>
      </c>
      <c r="B234" s="20" t="s">
        <v>172</v>
      </c>
      <c r="C234" s="20" t="s">
        <v>112</v>
      </c>
      <c r="D234" s="20" t="s">
        <v>367</v>
      </c>
      <c r="E234" s="20" t="s">
        <v>2578</v>
      </c>
      <c r="F234" s="20" t="str">
        <f t="shared" si="6"/>
        <v>13306</v>
      </c>
      <c r="G234" s="20" t="s">
        <v>2611</v>
      </c>
      <c r="H234" s="72">
        <v>2568</v>
      </c>
      <c r="I234" s="73">
        <v>365</v>
      </c>
      <c r="J234" s="72">
        <f t="shared" si="7"/>
        <v>2567</v>
      </c>
    </row>
    <row r="235" spans="1:10" ht="14.1" customHeight="1">
      <c r="A235" s="21" t="s">
        <v>338</v>
      </c>
      <c r="B235" s="21" t="s">
        <v>172</v>
      </c>
      <c r="C235" s="21" t="s">
        <v>8</v>
      </c>
      <c r="D235" s="21" t="s">
        <v>368</v>
      </c>
      <c r="E235" s="21" t="s">
        <v>2578</v>
      </c>
      <c r="F235" s="21" t="str">
        <f t="shared" si="6"/>
        <v>13306</v>
      </c>
      <c r="G235" s="21" t="s">
        <v>2611</v>
      </c>
      <c r="H235" s="74">
        <v>26539</v>
      </c>
      <c r="I235" s="75">
        <v>380</v>
      </c>
      <c r="J235" s="74">
        <f t="shared" si="7"/>
        <v>25384</v>
      </c>
    </row>
    <row r="236" spans="1:10" ht="14.1" customHeight="1">
      <c r="A236" s="20" t="s">
        <v>338</v>
      </c>
      <c r="B236" s="20" t="s">
        <v>172</v>
      </c>
      <c r="C236" s="20" t="s">
        <v>224</v>
      </c>
      <c r="D236" s="20" t="s">
        <v>369</v>
      </c>
      <c r="E236" s="20" t="s">
        <v>2578</v>
      </c>
      <c r="F236" s="20" t="str">
        <f t="shared" si="6"/>
        <v>13306</v>
      </c>
      <c r="G236" s="20" t="s">
        <v>2611</v>
      </c>
      <c r="H236" s="72">
        <v>53337</v>
      </c>
      <c r="I236" s="73">
        <v>380</v>
      </c>
      <c r="J236" s="72">
        <f t="shared" si="7"/>
        <v>51018</v>
      </c>
    </row>
    <row r="237" spans="1:10" ht="14.1" customHeight="1">
      <c r="A237" s="21" t="s">
        <v>338</v>
      </c>
      <c r="B237" s="21" t="s">
        <v>172</v>
      </c>
      <c r="C237" s="21" t="s">
        <v>69</v>
      </c>
      <c r="D237" s="21" t="s">
        <v>370</v>
      </c>
      <c r="E237" s="21" t="s">
        <v>2578</v>
      </c>
      <c r="F237" s="21" t="str">
        <f t="shared" si="6"/>
        <v>13306</v>
      </c>
      <c r="G237" s="21" t="s">
        <v>2611</v>
      </c>
      <c r="H237" s="74">
        <v>39074</v>
      </c>
      <c r="I237" s="75">
        <v>380</v>
      </c>
      <c r="J237" s="74">
        <f t="shared" si="7"/>
        <v>37376</v>
      </c>
    </row>
    <row r="238" spans="1:10" ht="14.1" customHeight="1">
      <c r="A238" s="20" t="s">
        <v>338</v>
      </c>
      <c r="B238" s="20" t="s">
        <v>172</v>
      </c>
      <c r="C238" s="20" t="s">
        <v>71</v>
      </c>
      <c r="D238" s="20" t="s">
        <v>371</v>
      </c>
      <c r="E238" s="20" t="s">
        <v>2578</v>
      </c>
      <c r="F238" s="20" t="str">
        <f t="shared" si="6"/>
        <v>13306</v>
      </c>
      <c r="G238" s="20" t="s">
        <v>2611</v>
      </c>
      <c r="H238" s="72">
        <v>3948</v>
      </c>
      <c r="I238" s="73">
        <v>365</v>
      </c>
      <c r="J238" s="72">
        <f t="shared" si="7"/>
        <v>3947</v>
      </c>
    </row>
    <row r="239" spans="1:10" ht="14.1" customHeight="1">
      <c r="A239" s="21" t="s">
        <v>338</v>
      </c>
      <c r="B239" s="21" t="s">
        <v>172</v>
      </c>
      <c r="C239" s="21" t="s">
        <v>85</v>
      </c>
      <c r="D239" s="21" t="s">
        <v>372</v>
      </c>
      <c r="E239" s="21" t="s">
        <v>2578</v>
      </c>
      <c r="F239" s="21" t="str">
        <f t="shared" si="6"/>
        <v>13306</v>
      </c>
      <c r="G239" s="21" t="s">
        <v>2611</v>
      </c>
      <c r="H239" s="74">
        <v>0</v>
      </c>
      <c r="I239" s="75">
        <v>365</v>
      </c>
      <c r="J239" s="74">
        <f t="shared" si="7"/>
        <v>0</v>
      </c>
    </row>
    <row r="240" spans="1:10" ht="14.1" customHeight="1">
      <c r="A240" s="20" t="s">
        <v>338</v>
      </c>
      <c r="B240" s="20" t="s">
        <v>172</v>
      </c>
      <c r="C240" s="20" t="s">
        <v>297</v>
      </c>
      <c r="D240" s="20" t="s">
        <v>373</v>
      </c>
      <c r="E240" s="20" t="s">
        <v>2578</v>
      </c>
      <c r="F240" s="20" t="str">
        <f t="shared" si="6"/>
        <v>13306</v>
      </c>
      <c r="G240" s="20" t="s">
        <v>2611</v>
      </c>
      <c r="H240" s="72">
        <v>12102</v>
      </c>
      <c r="I240" s="73">
        <v>365</v>
      </c>
      <c r="J240" s="72">
        <f t="shared" si="7"/>
        <v>12101</v>
      </c>
    </row>
    <row r="241" spans="1:10" ht="14.1" customHeight="1">
      <c r="A241" s="21" t="s">
        <v>338</v>
      </c>
      <c r="B241" s="21" t="s">
        <v>172</v>
      </c>
      <c r="C241" s="21" t="s">
        <v>299</v>
      </c>
      <c r="D241" s="21" t="s">
        <v>374</v>
      </c>
      <c r="E241" s="21" t="s">
        <v>2578</v>
      </c>
      <c r="F241" s="21" t="str">
        <f t="shared" si="6"/>
        <v>13306</v>
      </c>
      <c r="G241" s="21" t="s">
        <v>2611</v>
      </c>
      <c r="H241" s="74">
        <v>16534</v>
      </c>
      <c r="I241" s="75">
        <v>365</v>
      </c>
      <c r="J241" s="74">
        <f t="shared" si="7"/>
        <v>16533</v>
      </c>
    </row>
    <row r="242" spans="1:10" ht="14.1" customHeight="1">
      <c r="A242" s="20" t="s">
        <v>338</v>
      </c>
      <c r="B242" s="20" t="s">
        <v>172</v>
      </c>
      <c r="C242" s="20" t="s">
        <v>229</v>
      </c>
      <c r="D242" s="20" t="s">
        <v>375</v>
      </c>
      <c r="E242" s="20" t="s">
        <v>2578</v>
      </c>
      <c r="F242" s="20" t="str">
        <f t="shared" si="6"/>
        <v>13306</v>
      </c>
      <c r="G242" s="20" t="s">
        <v>2611</v>
      </c>
      <c r="H242" s="72">
        <v>11566</v>
      </c>
      <c r="I242" s="73">
        <v>365</v>
      </c>
      <c r="J242" s="72">
        <f t="shared" si="7"/>
        <v>11567</v>
      </c>
    </row>
    <row r="243" spans="1:10" ht="14.1" customHeight="1">
      <c r="A243" s="21" t="s">
        <v>338</v>
      </c>
      <c r="B243" s="21" t="s">
        <v>172</v>
      </c>
      <c r="C243" s="21" t="s">
        <v>310</v>
      </c>
      <c r="D243" s="21" t="s">
        <v>376</v>
      </c>
      <c r="E243" s="21" t="s">
        <v>2578</v>
      </c>
      <c r="F243" s="21" t="str">
        <f t="shared" si="6"/>
        <v>13306</v>
      </c>
      <c r="G243" s="21" t="s">
        <v>2611</v>
      </c>
      <c r="H243" s="74">
        <v>184578</v>
      </c>
      <c r="I243" s="75">
        <v>365</v>
      </c>
      <c r="J243" s="74">
        <f t="shared" si="7"/>
        <v>184579</v>
      </c>
    </row>
    <row r="244" spans="1:10" ht="14.1" customHeight="1">
      <c r="A244" s="20" t="s">
        <v>338</v>
      </c>
      <c r="B244" s="20" t="s">
        <v>172</v>
      </c>
      <c r="C244" s="20" t="s">
        <v>312</v>
      </c>
      <c r="D244" s="20" t="s">
        <v>377</v>
      </c>
      <c r="E244" s="20" t="s">
        <v>2578</v>
      </c>
      <c r="F244" s="20" t="str">
        <f t="shared" si="6"/>
        <v>13306</v>
      </c>
      <c r="G244" s="20" t="s">
        <v>2611</v>
      </c>
      <c r="H244" s="72">
        <v>5224</v>
      </c>
      <c r="I244" s="73">
        <v>365</v>
      </c>
      <c r="J244" s="72">
        <f t="shared" si="7"/>
        <v>5224</v>
      </c>
    </row>
    <row r="245" spans="1:10" ht="14.1" customHeight="1">
      <c r="A245" s="21" t="s">
        <v>338</v>
      </c>
      <c r="B245" s="21" t="s">
        <v>172</v>
      </c>
      <c r="C245" s="21" t="s">
        <v>168</v>
      </c>
      <c r="D245" s="21" t="s">
        <v>378</v>
      </c>
      <c r="E245" s="21" t="s">
        <v>2578</v>
      </c>
      <c r="F245" s="21" t="str">
        <f t="shared" si="6"/>
        <v>13306</v>
      </c>
      <c r="G245" s="21" t="s">
        <v>2611</v>
      </c>
      <c r="H245" s="74">
        <v>14102</v>
      </c>
      <c r="I245" s="75">
        <v>365</v>
      </c>
      <c r="J245" s="74">
        <f t="shared" si="7"/>
        <v>14101</v>
      </c>
    </row>
    <row r="246" spans="1:10" ht="14.1" customHeight="1">
      <c r="A246" s="20" t="s">
        <v>338</v>
      </c>
      <c r="B246" s="20" t="s">
        <v>172</v>
      </c>
      <c r="C246" s="20" t="s">
        <v>207</v>
      </c>
      <c r="D246" s="20" t="s">
        <v>379</v>
      </c>
      <c r="E246" s="20" t="s">
        <v>2578</v>
      </c>
      <c r="F246" s="20" t="str">
        <f t="shared" si="6"/>
        <v>13306</v>
      </c>
      <c r="G246" s="20" t="s">
        <v>2611</v>
      </c>
      <c r="H246" s="72">
        <v>9785</v>
      </c>
      <c r="I246" s="73">
        <v>390</v>
      </c>
      <c r="J246" s="72">
        <f t="shared" si="7"/>
        <v>9095</v>
      </c>
    </row>
    <row r="247" spans="1:10" ht="14.1" customHeight="1">
      <c r="A247" s="21" t="s">
        <v>338</v>
      </c>
      <c r="B247" s="21" t="s">
        <v>172</v>
      </c>
      <c r="C247" s="21" t="s">
        <v>231</v>
      </c>
      <c r="D247" s="21" t="s">
        <v>380</v>
      </c>
      <c r="E247" s="21" t="s">
        <v>2578</v>
      </c>
      <c r="F247" s="21" t="str">
        <f t="shared" si="6"/>
        <v>13306</v>
      </c>
      <c r="G247" s="21" t="s">
        <v>2611</v>
      </c>
      <c r="H247" s="74">
        <v>0</v>
      </c>
      <c r="I247" s="75">
        <v>365</v>
      </c>
      <c r="J247" s="74">
        <f t="shared" si="7"/>
        <v>0</v>
      </c>
    </row>
    <row r="248" spans="1:10" ht="14.1" customHeight="1">
      <c r="A248" s="20" t="s">
        <v>338</v>
      </c>
      <c r="B248" s="20" t="s">
        <v>172</v>
      </c>
      <c r="C248" s="20" t="s">
        <v>320</v>
      </c>
      <c r="D248" s="20" t="s">
        <v>381</v>
      </c>
      <c r="E248" s="20" t="s">
        <v>2578</v>
      </c>
      <c r="F248" s="20" t="str">
        <f t="shared" si="6"/>
        <v>13306</v>
      </c>
      <c r="G248" s="20" t="s">
        <v>2611</v>
      </c>
      <c r="H248" s="72">
        <v>0</v>
      </c>
      <c r="I248" s="73">
        <v>365</v>
      </c>
      <c r="J248" s="72">
        <f t="shared" si="7"/>
        <v>0</v>
      </c>
    </row>
    <row r="249" spans="1:10" ht="14.1" customHeight="1">
      <c r="A249" s="21" t="s">
        <v>338</v>
      </c>
      <c r="B249" s="21" t="s">
        <v>172</v>
      </c>
      <c r="C249" s="21" t="s">
        <v>324</v>
      </c>
      <c r="D249" s="21" t="s">
        <v>382</v>
      </c>
      <c r="E249" s="21" t="s">
        <v>2578</v>
      </c>
      <c r="F249" s="21" t="str">
        <f t="shared" si="6"/>
        <v>13306</v>
      </c>
      <c r="G249" s="21" t="s">
        <v>2611</v>
      </c>
      <c r="H249" s="74">
        <v>25910</v>
      </c>
      <c r="I249" s="75">
        <v>365</v>
      </c>
      <c r="J249" s="74">
        <f t="shared" si="7"/>
        <v>25912</v>
      </c>
    </row>
    <row r="250" spans="1:10" ht="14.1" customHeight="1">
      <c r="A250" s="20" t="s">
        <v>338</v>
      </c>
      <c r="B250" s="20" t="s">
        <v>172</v>
      </c>
      <c r="C250" s="20" t="s">
        <v>328</v>
      </c>
      <c r="D250" s="20" t="s">
        <v>383</v>
      </c>
      <c r="E250" s="20" t="s">
        <v>2578</v>
      </c>
      <c r="F250" s="20" t="str">
        <f t="shared" si="6"/>
        <v>13306</v>
      </c>
      <c r="G250" s="20" t="s">
        <v>2611</v>
      </c>
      <c r="H250" s="72">
        <v>33797</v>
      </c>
      <c r="I250" s="73">
        <v>365</v>
      </c>
      <c r="J250" s="72">
        <f t="shared" si="7"/>
        <v>33799</v>
      </c>
    </row>
    <row r="251" spans="1:10" ht="14.1" customHeight="1">
      <c r="A251" s="21" t="s">
        <v>338</v>
      </c>
      <c r="B251" s="21" t="s">
        <v>172</v>
      </c>
      <c r="C251" s="21" t="s">
        <v>209</v>
      </c>
      <c r="D251" s="21" t="s">
        <v>384</v>
      </c>
      <c r="E251" s="21" t="s">
        <v>2578</v>
      </c>
      <c r="F251" s="21" t="str">
        <f t="shared" si="6"/>
        <v>13306</v>
      </c>
      <c r="G251" s="21" t="s">
        <v>2611</v>
      </c>
      <c r="H251" s="74">
        <v>110851</v>
      </c>
      <c r="I251" s="75">
        <v>365</v>
      </c>
      <c r="J251" s="74">
        <f t="shared" si="7"/>
        <v>110850</v>
      </c>
    </row>
    <row r="252" spans="1:10" ht="14.1" customHeight="1">
      <c r="A252" s="20" t="s">
        <v>338</v>
      </c>
      <c r="B252" s="20" t="s">
        <v>211</v>
      </c>
      <c r="C252" s="20" t="s">
        <v>21</v>
      </c>
      <c r="D252" s="20" t="s">
        <v>385</v>
      </c>
      <c r="E252" s="20" t="s">
        <v>2578</v>
      </c>
      <c r="F252" s="20" t="str">
        <f t="shared" si="6"/>
        <v>13309</v>
      </c>
      <c r="G252" s="20" t="s">
        <v>2612</v>
      </c>
      <c r="H252" s="72">
        <v>36911</v>
      </c>
      <c r="I252" s="73">
        <v>375</v>
      </c>
      <c r="J252" s="72">
        <f t="shared" si="7"/>
        <v>35825</v>
      </c>
    </row>
    <row r="253" spans="1:10" ht="14.1" customHeight="1">
      <c r="A253" s="21" t="s">
        <v>338</v>
      </c>
      <c r="B253" s="21" t="s">
        <v>211</v>
      </c>
      <c r="C253" s="21" t="s">
        <v>174</v>
      </c>
      <c r="D253" s="21" t="s">
        <v>386</v>
      </c>
      <c r="E253" s="21" t="s">
        <v>2578</v>
      </c>
      <c r="F253" s="21" t="str">
        <f t="shared" si="6"/>
        <v>13309</v>
      </c>
      <c r="G253" s="21" t="s">
        <v>2612</v>
      </c>
      <c r="H253" s="74">
        <v>11044</v>
      </c>
      <c r="I253" s="75">
        <v>375</v>
      </c>
      <c r="J253" s="74">
        <f t="shared" si="7"/>
        <v>10718</v>
      </c>
    </row>
    <row r="254" spans="1:10" ht="14.1" customHeight="1">
      <c r="A254" s="20" t="s">
        <v>338</v>
      </c>
      <c r="B254" s="20" t="s">
        <v>211</v>
      </c>
      <c r="C254" s="20" t="s">
        <v>124</v>
      </c>
      <c r="D254" s="20" t="s">
        <v>387</v>
      </c>
      <c r="E254" s="20" t="s">
        <v>2578</v>
      </c>
      <c r="F254" s="20" t="str">
        <f t="shared" si="6"/>
        <v>13309</v>
      </c>
      <c r="G254" s="20" t="s">
        <v>2612</v>
      </c>
      <c r="H254" s="72">
        <v>0</v>
      </c>
      <c r="I254" s="73">
        <v>370</v>
      </c>
      <c r="J254" s="72">
        <f t="shared" si="7"/>
        <v>0</v>
      </c>
    </row>
    <row r="255" spans="1:10" ht="14.1" customHeight="1">
      <c r="A255" s="21" t="s">
        <v>338</v>
      </c>
      <c r="B255" s="21" t="s">
        <v>211</v>
      </c>
      <c r="C255" s="21" t="s">
        <v>181</v>
      </c>
      <c r="D255" s="21" t="s">
        <v>388</v>
      </c>
      <c r="E255" s="21" t="s">
        <v>2578</v>
      </c>
      <c r="F255" s="21" t="str">
        <f t="shared" si="6"/>
        <v>13309</v>
      </c>
      <c r="G255" s="21" t="s">
        <v>2612</v>
      </c>
      <c r="H255" s="74">
        <v>0</v>
      </c>
      <c r="I255" s="75">
        <v>375</v>
      </c>
      <c r="J255" s="74">
        <f t="shared" si="7"/>
        <v>0</v>
      </c>
    </row>
    <row r="256" spans="1:10" ht="14.1" customHeight="1">
      <c r="A256" s="20" t="s">
        <v>338</v>
      </c>
      <c r="B256" s="20" t="s">
        <v>211</v>
      </c>
      <c r="C256" s="20" t="s">
        <v>126</v>
      </c>
      <c r="D256" s="20" t="s">
        <v>389</v>
      </c>
      <c r="E256" s="20" t="s">
        <v>2578</v>
      </c>
      <c r="F256" s="20" t="str">
        <f t="shared" si="6"/>
        <v>13309</v>
      </c>
      <c r="G256" s="20" t="s">
        <v>2612</v>
      </c>
      <c r="H256" s="72">
        <v>19755</v>
      </c>
      <c r="I256" s="73">
        <v>385</v>
      </c>
      <c r="J256" s="72">
        <f t="shared" si="7"/>
        <v>18625</v>
      </c>
    </row>
    <row r="257" spans="1:10" ht="14.1" customHeight="1">
      <c r="A257" s="21" t="s">
        <v>338</v>
      </c>
      <c r="B257" s="21" t="s">
        <v>211</v>
      </c>
      <c r="C257" s="21" t="s">
        <v>47</v>
      </c>
      <c r="D257" s="21" t="s">
        <v>390</v>
      </c>
      <c r="E257" s="21" t="s">
        <v>2578</v>
      </c>
      <c r="F257" s="21" t="str">
        <f t="shared" si="6"/>
        <v>13309</v>
      </c>
      <c r="G257" s="21" t="s">
        <v>2612</v>
      </c>
      <c r="H257" s="74">
        <v>346</v>
      </c>
      <c r="I257" s="75">
        <v>375</v>
      </c>
      <c r="J257" s="74">
        <f t="shared" si="7"/>
        <v>337</v>
      </c>
    </row>
    <row r="258" spans="1:10" ht="14.1" customHeight="1">
      <c r="A258" s="20" t="s">
        <v>338</v>
      </c>
      <c r="B258" s="20" t="s">
        <v>211</v>
      </c>
      <c r="C258" s="20" t="s">
        <v>257</v>
      </c>
      <c r="D258" s="20" t="s">
        <v>391</v>
      </c>
      <c r="E258" s="20" t="s">
        <v>2578</v>
      </c>
      <c r="F258" s="20" t="str">
        <f t="shared" si="6"/>
        <v>13309</v>
      </c>
      <c r="G258" s="20" t="s">
        <v>2612</v>
      </c>
      <c r="H258" s="72">
        <v>33675</v>
      </c>
      <c r="I258" s="73">
        <v>375</v>
      </c>
      <c r="J258" s="72">
        <f t="shared" si="7"/>
        <v>32683</v>
      </c>
    </row>
    <row r="259" spans="1:10" ht="14.1" customHeight="1">
      <c r="A259" s="21" t="s">
        <v>338</v>
      </c>
      <c r="B259" s="21" t="s">
        <v>211</v>
      </c>
      <c r="C259" s="21" t="s">
        <v>259</v>
      </c>
      <c r="D259" s="21" t="s">
        <v>392</v>
      </c>
      <c r="E259" s="21" t="s">
        <v>2578</v>
      </c>
      <c r="F259" s="21" t="str">
        <f t="shared" si="6"/>
        <v>13309</v>
      </c>
      <c r="G259" s="21" t="s">
        <v>2612</v>
      </c>
      <c r="H259" s="74">
        <v>0</v>
      </c>
      <c r="I259" s="75">
        <v>365</v>
      </c>
      <c r="J259" s="74">
        <f t="shared" si="7"/>
        <v>0</v>
      </c>
    </row>
    <row r="260" spans="1:10" ht="14.1" customHeight="1">
      <c r="A260" s="20" t="s">
        <v>338</v>
      </c>
      <c r="B260" s="20" t="s">
        <v>211</v>
      </c>
      <c r="C260" s="20" t="s">
        <v>108</v>
      </c>
      <c r="D260" s="20" t="s">
        <v>393</v>
      </c>
      <c r="E260" s="20" t="s">
        <v>2578</v>
      </c>
      <c r="F260" s="20" t="str">
        <f t="shared" si="6"/>
        <v>13309</v>
      </c>
      <c r="G260" s="20" t="s">
        <v>2612</v>
      </c>
      <c r="H260" s="72">
        <v>438</v>
      </c>
      <c r="I260" s="73">
        <v>415</v>
      </c>
      <c r="J260" s="72">
        <f t="shared" si="7"/>
        <v>380</v>
      </c>
    </row>
    <row r="261" spans="1:10" ht="14.1" customHeight="1">
      <c r="A261" s="21" t="s">
        <v>338</v>
      </c>
      <c r="B261" s="21" t="s">
        <v>211</v>
      </c>
      <c r="C261" s="21" t="s">
        <v>55</v>
      </c>
      <c r="D261" s="21" t="s">
        <v>394</v>
      </c>
      <c r="E261" s="21" t="s">
        <v>2578</v>
      </c>
      <c r="F261" s="21" t="str">
        <f t="shared" si="6"/>
        <v>13309</v>
      </c>
      <c r="G261" s="21" t="s">
        <v>2612</v>
      </c>
      <c r="H261" s="74">
        <v>1449018</v>
      </c>
      <c r="I261" s="75">
        <v>390</v>
      </c>
      <c r="J261" s="74">
        <f t="shared" si="7"/>
        <v>1346974</v>
      </c>
    </row>
    <row r="262" spans="1:10" ht="14.1" customHeight="1">
      <c r="A262" s="20" t="s">
        <v>338</v>
      </c>
      <c r="B262" s="20" t="s">
        <v>211</v>
      </c>
      <c r="C262" s="20" t="s">
        <v>132</v>
      </c>
      <c r="D262" s="20" t="s">
        <v>395</v>
      </c>
      <c r="E262" s="20" t="s">
        <v>2578</v>
      </c>
      <c r="F262" s="20" t="str">
        <f t="shared" si="6"/>
        <v>13309</v>
      </c>
      <c r="G262" s="20" t="s">
        <v>2612</v>
      </c>
      <c r="H262" s="72">
        <v>4039</v>
      </c>
      <c r="I262" s="73">
        <v>365</v>
      </c>
      <c r="J262" s="72">
        <f t="shared" si="7"/>
        <v>4039</v>
      </c>
    </row>
    <row r="263" spans="1:10" ht="14.1" customHeight="1">
      <c r="A263" s="21" t="s">
        <v>338</v>
      </c>
      <c r="B263" s="21" t="s">
        <v>211</v>
      </c>
      <c r="C263" s="21" t="s">
        <v>197</v>
      </c>
      <c r="D263" s="21" t="s">
        <v>396</v>
      </c>
      <c r="E263" s="21" t="s">
        <v>2578</v>
      </c>
      <c r="F263" s="21" t="str">
        <f t="shared" si="6"/>
        <v>13309</v>
      </c>
      <c r="G263" s="21" t="s">
        <v>2612</v>
      </c>
      <c r="H263" s="74">
        <v>20415</v>
      </c>
      <c r="I263" s="75">
        <v>375</v>
      </c>
      <c r="J263" s="74">
        <f t="shared" si="7"/>
        <v>19813</v>
      </c>
    </row>
    <row r="264" spans="1:10" ht="14.1" customHeight="1">
      <c r="A264" s="20" t="s">
        <v>338</v>
      </c>
      <c r="B264" s="20" t="s">
        <v>211</v>
      </c>
      <c r="C264" s="20" t="s">
        <v>136</v>
      </c>
      <c r="D264" s="20" t="s">
        <v>397</v>
      </c>
      <c r="E264" s="20" t="s">
        <v>2578</v>
      </c>
      <c r="F264" s="20" t="str">
        <f t="shared" si="6"/>
        <v>13309</v>
      </c>
      <c r="G264" s="20" t="s">
        <v>2612</v>
      </c>
      <c r="H264" s="72">
        <v>0</v>
      </c>
      <c r="I264" s="73">
        <v>375</v>
      </c>
      <c r="J264" s="72">
        <f t="shared" si="7"/>
        <v>0</v>
      </c>
    </row>
    <row r="265" spans="1:10" ht="14.1" customHeight="1">
      <c r="A265" s="21" t="s">
        <v>338</v>
      </c>
      <c r="B265" s="21" t="s">
        <v>211</v>
      </c>
      <c r="C265" s="21" t="s">
        <v>10</v>
      </c>
      <c r="D265" s="21" t="s">
        <v>398</v>
      </c>
      <c r="E265" s="21" t="s">
        <v>2578</v>
      </c>
      <c r="F265" s="21" t="str">
        <f t="shared" si="6"/>
        <v>13309</v>
      </c>
      <c r="G265" s="21" t="s">
        <v>2612</v>
      </c>
      <c r="H265" s="74">
        <v>0</v>
      </c>
      <c r="I265" s="75">
        <v>375</v>
      </c>
      <c r="J265" s="74">
        <f t="shared" si="7"/>
        <v>0</v>
      </c>
    </row>
    <row r="266" spans="1:10" ht="14.1" customHeight="1">
      <c r="A266" s="20" t="s">
        <v>338</v>
      </c>
      <c r="B266" s="20" t="s">
        <v>211</v>
      </c>
      <c r="C266" s="20" t="s">
        <v>187</v>
      </c>
      <c r="D266" s="20" t="s">
        <v>399</v>
      </c>
      <c r="E266" s="20" t="s">
        <v>2578</v>
      </c>
      <c r="F266" s="20" t="str">
        <f t="shared" si="6"/>
        <v>13309</v>
      </c>
      <c r="G266" s="20" t="s">
        <v>2612</v>
      </c>
      <c r="H266" s="72">
        <v>52694</v>
      </c>
      <c r="I266" s="73">
        <v>375</v>
      </c>
      <c r="J266" s="72">
        <f t="shared" si="7"/>
        <v>51143</v>
      </c>
    </row>
    <row r="267" spans="1:10" ht="14.1" customHeight="1">
      <c r="A267" s="21" t="s">
        <v>338</v>
      </c>
      <c r="B267" s="21" t="s">
        <v>211</v>
      </c>
      <c r="C267" s="21" t="s">
        <v>170</v>
      </c>
      <c r="D267" s="21" t="s">
        <v>400</v>
      </c>
      <c r="E267" s="21" t="s">
        <v>2578</v>
      </c>
      <c r="F267" s="21" t="str">
        <f t="shared" si="6"/>
        <v>13309</v>
      </c>
      <c r="G267" s="21" t="s">
        <v>2612</v>
      </c>
      <c r="H267" s="74">
        <v>0</v>
      </c>
      <c r="I267" s="75">
        <v>375</v>
      </c>
      <c r="J267" s="74">
        <f t="shared" si="7"/>
        <v>0</v>
      </c>
    </row>
    <row r="268" spans="1:10" ht="14.1" customHeight="1">
      <c r="A268" s="20" t="s">
        <v>338</v>
      </c>
      <c r="B268" s="20" t="s">
        <v>211</v>
      </c>
      <c r="C268" s="20" t="s">
        <v>138</v>
      </c>
      <c r="D268" s="20" t="s">
        <v>401</v>
      </c>
      <c r="E268" s="20" t="s">
        <v>2578</v>
      </c>
      <c r="F268" s="20" t="str">
        <f t="shared" si="6"/>
        <v>13309</v>
      </c>
      <c r="G268" s="20" t="s">
        <v>2612</v>
      </c>
      <c r="H268" s="72">
        <v>0</v>
      </c>
      <c r="I268" s="73">
        <v>375</v>
      </c>
      <c r="J268" s="72">
        <f t="shared" si="7"/>
        <v>0</v>
      </c>
    </row>
    <row r="269" spans="1:10" ht="14.1" customHeight="1">
      <c r="A269" s="21" t="s">
        <v>338</v>
      </c>
      <c r="B269" s="21" t="s">
        <v>211</v>
      </c>
      <c r="C269" s="21" t="s">
        <v>140</v>
      </c>
      <c r="D269" s="21" t="s">
        <v>402</v>
      </c>
      <c r="E269" s="21" t="s">
        <v>2578</v>
      </c>
      <c r="F269" s="21" t="str">
        <f t="shared" ref="F269:F332" si="8">CONCATENATE(A269,B269)</f>
        <v>13309</v>
      </c>
      <c r="G269" s="21" t="s">
        <v>2612</v>
      </c>
      <c r="H269" s="74">
        <v>30786</v>
      </c>
      <c r="I269" s="75">
        <v>385</v>
      </c>
      <c r="J269" s="74">
        <f t="shared" ref="J269:J332" si="9">ROUND((ROUND(H269/(I269-35)*100, 0))*3.3, 0)</f>
        <v>29027</v>
      </c>
    </row>
    <row r="270" spans="1:10" ht="14.1" customHeight="1">
      <c r="A270" s="20" t="s">
        <v>338</v>
      </c>
      <c r="B270" s="20" t="s">
        <v>211</v>
      </c>
      <c r="C270" s="20" t="s">
        <v>403</v>
      </c>
      <c r="D270" s="20" t="s">
        <v>404</v>
      </c>
      <c r="E270" s="20" t="s">
        <v>2578</v>
      </c>
      <c r="F270" s="20" t="str">
        <f t="shared" si="8"/>
        <v>13309</v>
      </c>
      <c r="G270" s="20" t="s">
        <v>2612</v>
      </c>
      <c r="H270" s="72">
        <v>311</v>
      </c>
      <c r="I270" s="73">
        <v>375</v>
      </c>
      <c r="J270" s="72">
        <f t="shared" si="9"/>
        <v>300</v>
      </c>
    </row>
    <row r="271" spans="1:10" ht="14.1" customHeight="1">
      <c r="A271" s="21" t="s">
        <v>338</v>
      </c>
      <c r="B271" s="21" t="s">
        <v>211</v>
      </c>
      <c r="C271" s="21" t="s">
        <v>142</v>
      </c>
      <c r="D271" s="21" t="s">
        <v>405</v>
      </c>
      <c r="E271" s="21" t="s">
        <v>2578</v>
      </c>
      <c r="F271" s="21" t="str">
        <f t="shared" si="8"/>
        <v>13309</v>
      </c>
      <c r="G271" s="21" t="s">
        <v>2612</v>
      </c>
      <c r="H271" s="74">
        <v>0</v>
      </c>
      <c r="I271" s="75">
        <v>365</v>
      </c>
      <c r="J271" s="74">
        <f t="shared" si="9"/>
        <v>0</v>
      </c>
    </row>
    <row r="272" spans="1:10" ht="14.1" customHeight="1">
      <c r="A272" s="20" t="s">
        <v>338</v>
      </c>
      <c r="B272" s="20" t="s">
        <v>211</v>
      </c>
      <c r="C272" s="20" t="s">
        <v>144</v>
      </c>
      <c r="D272" s="20" t="s">
        <v>406</v>
      </c>
      <c r="E272" s="20" t="s">
        <v>2578</v>
      </c>
      <c r="F272" s="20" t="str">
        <f t="shared" si="8"/>
        <v>13309</v>
      </c>
      <c r="G272" s="20" t="s">
        <v>2612</v>
      </c>
      <c r="H272" s="72">
        <v>13266</v>
      </c>
      <c r="I272" s="73">
        <v>365</v>
      </c>
      <c r="J272" s="72">
        <f t="shared" si="9"/>
        <v>13266</v>
      </c>
    </row>
    <row r="273" spans="1:10" ht="14.1" customHeight="1">
      <c r="A273" s="21" t="s">
        <v>338</v>
      </c>
      <c r="B273" s="21" t="s">
        <v>236</v>
      </c>
      <c r="C273" s="21" t="s">
        <v>15</v>
      </c>
      <c r="D273" s="21" t="s">
        <v>407</v>
      </c>
      <c r="E273" s="21" t="s">
        <v>2578</v>
      </c>
      <c r="F273" s="21" t="str">
        <f t="shared" si="8"/>
        <v>13310</v>
      </c>
      <c r="G273" s="21" t="s">
        <v>2613</v>
      </c>
      <c r="H273" s="74">
        <v>0</v>
      </c>
      <c r="I273" s="75">
        <v>380</v>
      </c>
      <c r="J273" s="74">
        <f t="shared" si="9"/>
        <v>0</v>
      </c>
    </row>
    <row r="274" spans="1:10" ht="14.1" customHeight="1">
      <c r="A274" s="20" t="s">
        <v>338</v>
      </c>
      <c r="B274" s="20" t="s">
        <v>236</v>
      </c>
      <c r="C274" s="20" t="s">
        <v>19</v>
      </c>
      <c r="D274" s="20" t="s">
        <v>408</v>
      </c>
      <c r="E274" s="20" t="s">
        <v>2578</v>
      </c>
      <c r="F274" s="20" t="str">
        <f t="shared" si="8"/>
        <v>13310</v>
      </c>
      <c r="G274" s="20" t="s">
        <v>2613</v>
      </c>
      <c r="H274" s="72">
        <v>1375</v>
      </c>
      <c r="I274" s="73">
        <v>365</v>
      </c>
      <c r="J274" s="72">
        <f t="shared" si="9"/>
        <v>1376</v>
      </c>
    </row>
    <row r="275" spans="1:10" ht="14.1" customHeight="1">
      <c r="A275" s="21" t="s">
        <v>338</v>
      </c>
      <c r="B275" s="21" t="s">
        <v>236</v>
      </c>
      <c r="C275" s="21" t="s">
        <v>23</v>
      </c>
      <c r="D275" s="21" t="s">
        <v>409</v>
      </c>
      <c r="E275" s="21" t="s">
        <v>2578</v>
      </c>
      <c r="F275" s="21" t="str">
        <f t="shared" si="8"/>
        <v>13310</v>
      </c>
      <c r="G275" s="21" t="s">
        <v>2613</v>
      </c>
      <c r="H275" s="74">
        <v>0</v>
      </c>
      <c r="I275" s="75">
        <v>365</v>
      </c>
      <c r="J275" s="74">
        <f t="shared" si="9"/>
        <v>0</v>
      </c>
    </row>
    <row r="276" spans="1:10" ht="14.1" customHeight="1">
      <c r="A276" s="20" t="s">
        <v>338</v>
      </c>
      <c r="B276" s="20" t="s">
        <v>236</v>
      </c>
      <c r="C276" s="20" t="s">
        <v>94</v>
      </c>
      <c r="D276" s="20" t="s">
        <v>410</v>
      </c>
      <c r="E276" s="20" t="s">
        <v>2578</v>
      </c>
      <c r="F276" s="20" t="str">
        <f t="shared" si="8"/>
        <v>13310</v>
      </c>
      <c r="G276" s="20" t="s">
        <v>2613</v>
      </c>
      <c r="H276" s="72">
        <v>12357</v>
      </c>
      <c r="I276" s="73">
        <v>365</v>
      </c>
      <c r="J276" s="72">
        <f t="shared" si="9"/>
        <v>12359</v>
      </c>
    </row>
    <row r="277" spans="1:10" ht="14.1" customHeight="1">
      <c r="A277" s="21" t="s">
        <v>338</v>
      </c>
      <c r="B277" s="21" t="s">
        <v>236</v>
      </c>
      <c r="C277" s="21" t="s">
        <v>96</v>
      </c>
      <c r="D277" s="21" t="s">
        <v>411</v>
      </c>
      <c r="E277" s="21" t="s">
        <v>2578</v>
      </c>
      <c r="F277" s="21" t="str">
        <f t="shared" si="8"/>
        <v>13310</v>
      </c>
      <c r="G277" s="21" t="s">
        <v>2613</v>
      </c>
      <c r="H277" s="74">
        <v>0</v>
      </c>
      <c r="I277" s="75">
        <v>365</v>
      </c>
      <c r="J277" s="74">
        <f t="shared" si="9"/>
        <v>0</v>
      </c>
    </row>
    <row r="278" spans="1:10" ht="14.1" customHeight="1">
      <c r="A278" s="20" t="s">
        <v>338</v>
      </c>
      <c r="B278" s="20" t="s">
        <v>236</v>
      </c>
      <c r="C278" s="20" t="s">
        <v>214</v>
      </c>
      <c r="D278" s="20" t="s">
        <v>412</v>
      </c>
      <c r="E278" s="20" t="s">
        <v>2578</v>
      </c>
      <c r="F278" s="20" t="str">
        <f t="shared" si="8"/>
        <v>13310</v>
      </c>
      <c r="G278" s="20" t="s">
        <v>2613</v>
      </c>
      <c r="H278" s="72">
        <v>0</v>
      </c>
      <c r="I278" s="73">
        <v>365</v>
      </c>
      <c r="J278" s="72">
        <f t="shared" si="9"/>
        <v>0</v>
      </c>
    </row>
    <row r="279" spans="1:10" ht="14.1" customHeight="1">
      <c r="A279" s="21" t="s">
        <v>338</v>
      </c>
      <c r="B279" s="21" t="s">
        <v>236</v>
      </c>
      <c r="C279" s="21" t="s">
        <v>31</v>
      </c>
      <c r="D279" s="21" t="s">
        <v>413</v>
      </c>
      <c r="E279" s="21" t="s">
        <v>2578</v>
      </c>
      <c r="F279" s="21" t="str">
        <f t="shared" si="8"/>
        <v>13310</v>
      </c>
      <c r="G279" s="21" t="s">
        <v>2613</v>
      </c>
      <c r="H279" s="74">
        <v>9370</v>
      </c>
      <c r="I279" s="75">
        <v>365</v>
      </c>
      <c r="J279" s="74">
        <f t="shared" si="9"/>
        <v>9369</v>
      </c>
    </row>
    <row r="280" spans="1:10" ht="14.1" customHeight="1">
      <c r="A280" s="20" t="s">
        <v>338</v>
      </c>
      <c r="B280" s="20" t="s">
        <v>236</v>
      </c>
      <c r="C280" s="20" t="s">
        <v>216</v>
      </c>
      <c r="D280" s="20" t="s">
        <v>414</v>
      </c>
      <c r="E280" s="20" t="s">
        <v>2578</v>
      </c>
      <c r="F280" s="20" t="str">
        <f t="shared" si="8"/>
        <v>13310</v>
      </c>
      <c r="G280" s="20" t="s">
        <v>2613</v>
      </c>
      <c r="H280" s="72">
        <v>6349</v>
      </c>
      <c r="I280" s="73">
        <v>365</v>
      </c>
      <c r="J280" s="72">
        <f t="shared" si="9"/>
        <v>6349</v>
      </c>
    </row>
    <row r="281" spans="1:10" ht="14.1" customHeight="1">
      <c r="A281" s="21" t="s">
        <v>338</v>
      </c>
      <c r="B281" s="21" t="s">
        <v>236</v>
      </c>
      <c r="C281" s="21" t="s">
        <v>110</v>
      </c>
      <c r="D281" s="21" t="s">
        <v>415</v>
      </c>
      <c r="E281" s="21" t="s">
        <v>2578</v>
      </c>
      <c r="F281" s="21" t="str">
        <f t="shared" si="8"/>
        <v>13310</v>
      </c>
      <c r="G281" s="21" t="s">
        <v>2613</v>
      </c>
      <c r="H281" s="74">
        <v>0</v>
      </c>
      <c r="I281" s="75">
        <v>365</v>
      </c>
      <c r="J281" s="74">
        <f t="shared" si="9"/>
        <v>0</v>
      </c>
    </row>
    <row r="282" spans="1:10" ht="14.1" customHeight="1">
      <c r="A282" s="20" t="s">
        <v>338</v>
      </c>
      <c r="B282" s="20" t="s">
        <v>236</v>
      </c>
      <c r="C282" s="20" t="s">
        <v>51</v>
      </c>
      <c r="D282" s="20" t="s">
        <v>416</v>
      </c>
      <c r="E282" s="20" t="s">
        <v>2578</v>
      </c>
      <c r="F282" s="20" t="str">
        <f t="shared" si="8"/>
        <v>13310</v>
      </c>
      <c r="G282" s="20" t="s">
        <v>2613</v>
      </c>
      <c r="H282" s="72">
        <v>4782</v>
      </c>
      <c r="I282" s="73">
        <v>365</v>
      </c>
      <c r="J282" s="72">
        <f t="shared" si="9"/>
        <v>4782</v>
      </c>
    </row>
    <row r="283" spans="1:10" ht="14.1" customHeight="1">
      <c r="A283" s="21" t="s">
        <v>338</v>
      </c>
      <c r="B283" s="21" t="s">
        <v>236</v>
      </c>
      <c r="C283" s="21" t="s">
        <v>53</v>
      </c>
      <c r="D283" s="21" t="s">
        <v>417</v>
      </c>
      <c r="E283" s="21" t="s">
        <v>2578</v>
      </c>
      <c r="F283" s="21" t="str">
        <f t="shared" si="8"/>
        <v>13310</v>
      </c>
      <c r="G283" s="21" t="s">
        <v>2613</v>
      </c>
      <c r="H283" s="74">
        <v>14583</v>
      </c>
      <c r="I283" s="75">
        <v>370</v>
      </c>
      <c r="J283" s="74">
        <f t="shared" si="9"/>
        <v>14365</v>
      </c>
    </row>
    <row r="284" spans="1:10" ht="14.1" customHeight="1">
      <c r="A284" s="20" t="s">
        <v>338</v>
      </c>
      <c r="B284" s="20" t="s">
        <v>236</v>
      </c>
      <c r="C284" s="20" t="s">
        <v>267</v>
      </c>
      <c r="D284" s="20" t="s">
        <v>418</v>
      </c>
      <c r="E284" s="20" t="s">
        <v>2578</v>
      </c>
      <c r="F284" s="20" t="str">
        <f t="shared" si="8"/>
        <v>13310</v>
      </c>
      <c r="G284" s="20" t="s">
        <v>2613</v>
      </c>
      <c r="H284" s="72">
        <v>13084</v>
      </c>
      <c r="I284" s="73">
        <v>365</v>
      </c>
      <c r="J284" s="72">
        <f t="shared" si="9"/>
        <v>13085</v>
      </c>
    </row>
    <row r="285" spans="1:10" ht="14.1" customHeight="1">
      <c r="A285" s="21" t="s">
        <v>338</v>
      </c>
      <c r="B285" s="21" t="s">
        <v>236</v>
      </c>
      <c r="C285" s="21" t="s">
        <v>130</v>
      </c>
      <c r="D285" s="21" t="s">
        <v>419</v>
      </c>
      <c r="E285" s="21" t="s">
        <v>2578</v>
      </c>
      <c r="F285" s="21" t="str">
        <f t="shared" si="8"/>
        <v>13310</v>
      </c>
      <c r="G285" s="21" t="s">
        <v>2613</v>
      </c>
      <c r="H285" s="74">
        <v>25543</v>
      </c>
      <c r="I285" s="75">
        <v>365</v>
      </c>
      <c r="J285" s="74">
        <f t="shared" si="9"/>
        <v>25542</v>
      </c>
    </row>
    <row r="286" spans="1:10" ht="14.1" customHeight="1">
      <c r="A286" s="20" t="s">
        <v>338</v>
      </c>
      <c r="B286" s="20" t="s">
        <v>236</v>
      </c>
      <c r="C286" s="20" t="s">
        <v>272</v>
      </c>
      <c r="D286" s="20" t="s">
        <v>420</v>
      </c>
      <c r="E286" s="20" t="s">
        <v>2578</v>
      </c>
      <c r="F286" s="20" t="str">
        <f t="shared" si="8"/>
        <v>13310</v>
      </c>
      <c r="G286" s="20" t="s">
        <v>2613</v>
      </c>
      <c r="H286" s="72">
        <v>48400</v>
      </c>
      <c r="I286" s="73">
        <v>365</v>
      </c>
      <c r="J286" s="72">
        <f t="shared" si="9"/>
        <v>48401</v>
      </c>
    </row>
    <row r="287" spans="1:10" ht="14.1" customHeight="1">
      <c r="A287" s="21" t="s">
        <v>338</v>
      </c>
      <c r="B287" s="21" t="s">
        <v>236</v>
      </c>
      <c r="C287" s="21" t="s">
        <v>57</v>
      </c>
      <c r="D287" s="21" t="s">
        <v>421</v>
      </c>
      <c r="E287" s="21" t="s">
        <v>2578</v>
      </c>
      <c r="F287" s="21" t="str">
        <f t="shared" si="8"/>
        <v>13310</v>
      </c>
      <c r="G287" s="21" t="s">
        <v>2613</v>
      </c>
      <c r="H287" s="74">
        <v>0</v>
      </c>
      <c r="I287" s="75">
        <v>380</v>
      </c>
      <c r="J287" s="74">
        <f t="shared" si="9"/>
        <v>0</v>
      </c>
    </row>
    <row r="288" spans="1:10" ht="14.1" customHeight="1">
      <c r="A288" s="20" t="s">
        <v>338</v>
      </c>
      <c r="B288" s="20" t="s">
        <v>236</v>
      </c>
      <c r="C288" s="20" t="s">
        <v>134</v>
      </c>
      <c r="D288" s="20" t="s">
        <v>422</v>
      </c>
      <c r="E288" s="20" t="s">
        <v>2578</v>
      </c>
      <c r="F288" s="20" t="str">
        <f t="shared" si="8"/>
        <v>13310</v>
      </c>
      <c r="G288" s="20" t="s">
        <v>2613</v>
      </c>
      <c r="H288" s="72">
        <v>18469</v>
      </c>
      <c r="I288" s="73">
        <v>365</v>
      </c>
      <c r="J288" s="72">
        <f t="shared" si="9"/>
        <v>18470</v>
      </c>
    </row>
    <row r="289" spans="1:10" ht="14.1" customHeight="1">
      <c r="A289" s="21" t="s">
        <v>338</v>
      </c>
      <c r="B289" s="21" t="s">
        <v>236</v>
      </c>
      <c r="C289" s="21" t="s">
        <v>59</v>
      </c>
      <c r="D289" s="21" t="s">
        <v>423</v>
      </c>
      <c r="E289" s="21" t="s">
        <v>2578</v>
      </c>
      <c r="F289" s="21" t="str">
        <f t="shared" si="8"/>
        <v>13310</v>
      </c>
      <c r="G289" s="21" t="s">
        <v>2613</v>
      </c>
      <c r="H289" s="74">
        <v>1402</v>
      </c>
      <c r="I289" s="75">
        <v>365</v>
      </c>
      <c r="J289" s="74">
        <f t="shared" si="9"/>
        <v>1403</v>
      </c>
    </row>
    <row r="290" spans="1:10" ht="14.1" customHeight="1">
      <c r="A290" s="20" t="s">
        <v>338</v>
      </c>
      <c r="B290" s="20" t="s">
        <v>236</v>
      </c>
      <c r="C290" s="20" t="s">
        <v>279</v>
      </c>
      <c r="D290" s="20" t="s">
        <v>424</v>
      </c>
      <c r="E290" s="20" t="s">
        <v>2578</v>
      </c>
      <c r="F290" s="20" t="str">
        <f t="shared" si="8"/>
        <v>13310</v>
      </c>
      <c r="G290" s="20" t="s">
        <v>2613</v>
      </c>
      <c r="H290" s="72">
        <v>41728</v>
      </c>
      <c r="I290" s="73">
        <v>365</v>
      </c>
      <c r="J290" s="72">
        <f t="shared" si="9"/>
        <v>41729</v>
      </c>
    </row>
    <row r="291" spans="1:10" ht="14.1" customHeight="1">
      <c r="A291" s="21" t="s">
        <v>338</v>
      </c>
      <c r="B291" s="21" t="s">
        <v>236</v>
      </c>
      <c r="C291" s="21" t="s">
        <v>61</v>
      </c>
      <c r="D291" s="21" t="s">
        <v>425</v>
      </c>
      <c r="E291" s="21" t="s">
        <v>2578</v>
      </c>
      <c r="F291" s="21" t="str">
        <f t="shared" si="8"/>
        <v>13310</v>
      </c>
      <c r="G291" s="21" t="s">
        <v>2613</v>
      </c>
      <c r="H291" s="74">
        <v>322511</v>
      </c>
      <c r="I291" s="75">
        <v>365</v>
      </c>
      <c r="J291" s="74">
        <f t="shared" si="9"/>
        <v>322512</v>
      </c>
    </row>
    <row r="292" spans="1:10" ht="14.1" customHeight="1">
      <c r="A292" s="20" t="s">
        <v>338</v>
      </c>
      <c r="B292" s="20" t="s">
        <v>236</v>
      </c>
      <c r="C292" s="20" t="s">
        <v>63</v>
      </c>
      <c r="D292" s="20" t="s">
        <v>426</v>
      </c>
      <c r="E292" s="20" t="s">
        <v>2578</v>
      </c>
      <c r="F292" s="20" t="str">
        <f t="shared" si="8"/>
        <v>13310</v>
      </c>
      <c r="G292" s="20" t="s">
        <v>2613</v>
      </c>
      <c r="H292" s="72">
        <v>144104</v>
      </c>
      <c r="I292" s="73">
        <v>365</v>
      </c>
      <c r="J292" s="72">
        <f t="shared" si="9"/>
        <v>144104</v>
      </c>
    </row>
    <row r="293" spans="1:10" ht="14.1" customHeight="1">
      <c r="A293" s="21" t="s">
        <v>338</v>
      </c>
      <c r="B293" s="21" t="s">
        <v>236</v>
      </c>
      <c r="C293" s="21" t="s">
        <v>282</v>
      </c>
      <c r="D293" s="21" t="s">
        <v>427</v>
      </c>
      <c r="E293" s="21" t="s">
        <v>2578</v>
      </c>
      <c r="F293" s="21" t="str">
        <f t="shared" si="8"/>
        <v>13310</v>
      </c>
      <c r="G293" s="21" t="s">
        <v>2613</v>
      </c>
      <c r="H293" s="74">
        <v>95590</v>
      </c>
      <c r="I293" s="75">
        <v>365</v>
      </c>
      <c r="J293" s="74">
        <f t="shared" si="9"/>
        <v>95591</v>
      </c>
    </row>
    <row r="294" spans="1:10" ht="14.1" customHeight="1">
      <c r="A294" s="20" t="s">
        <v>338</v>
      </c>
      <c r="B294" s="20" t="s">
        <v>236</v>
      </c>
      <c r="C294" s="20" t="s">
        <v>67</v>
      </c>
      <c r="D294" s="20" t="s">
        <v>428</v>
      </c>
      <c r="E294" s="20" t="s">
        <v>2578</v>
      </c>
      <c r="F294" s="20" t="str">
        <f t="shared" si="8"/>
        <v>13310</v>
      </c>
      <c r="G294" s="20" t="s">
        <v>2613</v>
      </c>
      <c r="H294" s="72">
        <v>0</v>
      </c>
      <c r="I294" s="73">
        <v>365</v>
      </c>
      <c r="J294" s="72">
        <f t="shared" si="9"/>
        <v>0</v>
      </c>
    </row>
    <row r="295" spans="1:10" ht="14.1" customHeight="1">
      <c r="A295" s="21" t="s">
        <v>338</v>
      </c>
      <c r="B295" s="21" t="s">
        <v>236</v>
      </c>
      <c r="C295" s="21" t="s">
        <v>73</v>
      </c>
      <c r="D295" s="21" t="s">
        <v>429</v>
      </c>
      <c r="E295" s="21" t="s">
        <v>2578</v>
      </c>
      <c r="F295" s="21" t="str">
        <f t="shared" si="8"/>
        <v>13310</v>
      </c>
      <c r="G295" s="21" t="s">
        <v>2613</v>
      </c>
      <c r="H295" s="74">
        <v>62804</v>
      </c>
      <c r="I295" s="75">
        <v>365</v>
      </c>
      <c r="J295" s="74">
        <f t="shared" si="9"/>
        <v>62806</v>
      </c>
    </row>
    <row r="296" spans="1:10" ht="14.1" customHeight="1">
      <c r="A296" s="20" t="s">
        <v>338</v>
      </c>
      <c r="B296" s="20" t="s">
        <v>236</v>
      </c>
      <c r="C296" s="20" t="s">
        <v>121</v>
      </c>
      <c r="D296" s="20" t="s">
        <v>430</v>
      </c>
      <c r="E296" s="20" t="s">
        <v>2578</v>
      </c>
      <c r="F296" s="20" t="str">
        <f t="shared" si="8"/>
        <v>13310</v>
      </c>
      <c r="G296" s="20" t="s">
        <v>2613</v>
      </c>
      <c r="H296" s="72">
        <v>31508</v>
      </c>
      <c r="I296" s="73">
        <v>380</v>
      </c>
      <c r="J296" s="72">
        <f t="shared" si="9"/>
        <v>30139</v>
      </c>
    </row>
    <row r="297" spans="1:10" ht="14.1" customHeight="1">
      <c r="A297" s="21" t="s">
        <v>338</v>
      </c>
      <c r="B297" s="21" t="s">
        <v>236</v>
      </c>
      <c r="C297" s="21" t="s">
        <v>77</v>
      </c>
      <c r="D297" s="21" t="s">
        <v>431</v>
      </c>
      <c r="E297" s="21" t="s">
        <v>2578</v>
      </c>
      <c r="F297" s="21" t="str">
        <f t="shared" si="8"/>
        <v>13310</v>
      </c>
      <c r="G297" s="21" t="s">
        <v>2613</v>
      </c>
      <c r="H297" s="74">
        <v>612</v>
      </c>
      <c r="I297" s="75">
        <v>365</v>
      </c>
      <c r="J297" s="74">
        <f t="shared" si="9"/>
        <v>611</v>
      </c>
    </row>
    <row r="298" spans="1:10" ht="14.1" customHeight="1">
      <c r="A298" s="20" t="s">
        <v>338</v>
      </c>
      <c r="B298" s="20" t="s">
        <v>236</v>
      </c>
      <c r="C298" s="20" t="s">
        <v>79</v>
      </c>
      <c r="D298" s="20" t="s">
        <v>432</v>
      </c>
      <c r="E298" s="20" t="s">
        <v>2578</v>
      </c>
      <c r="F298" s="20" t="str">
        <f t="shared" si="8"/>
        <v>13310</v>
      </c>
      <c r="G298" s="20" t="s">
        <v>2613</v>
      </c>
      <c r="H298" s="72">
        <v>17545</v>
      </c>
      <c r="I298" s="73">
        <v>365</v>
      </c>
      <c r="J298" s="72">
        <f t="shared" si="9"/>
        <v>17546</v>
      </c>
    </row>
    <row r="299" spans="1:10" ht="14.1" customHeight="1">
      <c r="A299" s="21" t="s">
        <v>338</v>
      </c>
      <c r="B299" s="21" t="s">
        <v>236</v>
      </c>
      <c r="C299" s="21" t="s">
        <v>81</v>
      </c>
      <c r="D299" s="21" t="s">
        <v>433</v>
      </c>
      <c r="E299" s="21" t="s">
        <v>2578</v>
      </c>
      <c r="F299" s="21" t="str">
        <f t="shared" si="8"/>
        <v>13310</v>
      </c>
      <c r="G299" s="21" t="s">
        <v>2613</v>
      </c>
      <c r="H299" s="74">
        <v>5657</v>
      </c>
      <c r="I299" s="75">
        <v>365</v>
      </c>
      <c r="J299" s="74">
        <f t="shared" si="9"/>
        <v>5656</v>
      </c>
    </row>
    <row r="300" spans="1:10" ht="14.1" customHeight="1">
      <c r="A300" s="20" t="s">
        <v>338</v>
      </c>
      <c r="B300" s="20" t="s">
        <v>236</v>
      </c>
      <c r="C300" s="20" t="s">
        <v>12</v>
      </c>
      <c r="D300" s="20" t="s">
        <v>434</v>
      </c>
      <c r="E300" s="20" t="s">
        <v>2578</v>
      </c>
      <c r="F300" s="20" t="str">
        <f t="shared" si="8"/>
        <v>13310</v>
      </c>
      <c r="G300" s="20" t="s">
        <v>2613</v>
      </c>
      <c r="H300" s="72">
        <v>2759</v>
      </c>
      <c r="I300" s="73">
        <v>365</v>
      </c>
      <c r="J300" s="72">
        <f t="shared" si="9"/>
        <v>2759</v>
      </c>
    </row>
    <row r="301" spans="1:10" ht="14.1" customHeight="1">
      <c r="A301" s="21" t="s">
        <v>338</v>
      </c>
      <c r="B301" s="21" t="s">
        <v>236</v>
      </c>
      <c r="C301" s="21" t="s">
        <v>302</v>
      </c>
      <c r="D301" s="21" t="s">
        <v>435</v>
      </c>
      <c r="E301" s="21" t="s">
        <v>2578</v>
      </c>
      <c r="F301" s="21" t="str">
        <f t="shared" si="8"/>
        <v>13310</v>
      </c>
      <c r="G301" s="21" t="s">
        <v>2613</v>
      </c>
      <c r="H301" s="74">
        <v>21835</v>
      </c>
      <c r="I301" s="75">
        <v>365</v>
      </c>
      <c r="J301" s="74">
        <f t="shared" si="9"/>
        <v>21836</v>
      </c>
    </row>
    <row r="302" spans="1:10" ht="14.1" customHeight="1">
      <c r="A302" s="20" t="s">
        <v>338</v>
      </c>
      <c r="B302" s="20" t="s">
        <v>236</v>
      </c>
      <c r="C302" s="20" t="s">
        <v>306</v>
      </c>
      <c r="D302" s="20" t="s">
        <v>436</v>
      </c>
      <c r="E302" s="20" t="s">
        <v>2578</v>
      </c>
      <c r="F302" s="20" t="str">
        <f t="shared" si="8"/>
        <v>13310</v>
      </c>
      <c r="G302" s="20" t="s">
        <v>2613</v>
      </c>
      <c r="H302" s="72">
        <v>9618</v>
      </c>
      <c r="I302" s="73">
        <v>365</v>
      </c>
      <c r="J302" s="72">
        <f t="shared" si="9"/>
        <v>9620</v>
      </c>
    </row>
    <row r="303" spans="1:10" ht="14.1" customHeight="1">
      <c r="A303" s="21" t="s">
        <v>338</v>
      </c>
      <c r="B303" s="21" t="s">
        <v>236</v>
      </c>
      <c r="C303" s="21" t="s">
        <v>189</v>
      </c>
      <c r="D303" s="21" t="s">
        <v>437</v>
      </c>
      <c r="E303" s="21" t="s">
        <v>2578</v>
      </c>
      <c r="F303" s="21" t="str">
        <f t="shared" si="8"/>
        <v>13310</v>
      </c>
      <c r="G303" s="21" t="s">
        <v>2613</v>
      </c>
      <c r="H303" s="74">
        <v>53835</v>
      </c>
      <c r="I303" s="75">
        <v>365</v>
      </c>
      <c r="J303" s="74">
        <f t="shared" si="9"/>
        <v>53836</v>
      </c>
    </row>
    <row r="304" spans="1:10" ht="14.1" customHeight="1">
      <c r="A304" s="20" t="s">
        <v>338</v>
      </c>
      <c r="B304" s="20" t="s">
        <v>236</v>
      </c>
      <c r="C304" s="20" t="s">
        <v>1</v>
      </c>
      <c r="D304" s="20" t="s">
        <v>438</v>
      </c>
      <c r="E304" s="20" t="s">
        <v>2578</v>
      </c>
      <c r="F304" s="20" t="str">
        <f t="shared" si="8"/>
        <v>13310</v>
      </c>
      <c r="G304" s="20" t="s">
        <v>2613</v>
      </c>
      <c r="H304" s="72">
        <v>6160</v>
      </c>
      <c r="I304" s="73">
        <v>365</v>
      </c>
      <c r="J304" s="72">
        <f t="shared" si="9"/>
        <v>6161</v>
      </c>
    </row>
    <row r="305" spans="1:10" ht="14.1" customHeight="1">
      <c r="A305" s="21" t="s">
        <v>338</v>
      </c>
      <c r="B305" s="21" t="s">
        <v>236</v>
      </c>
      <c r="C305" s="21" t="s">
        <v>330</v>
      </c>
      <c r="D305" s="21" t="s">
        <v>439</v>
      </c>
      <c r="E305" s="21" t="s">
        <v>2578</v>
      </c>
      <c r="F305" s="21" t="str">
        <f t="shared" si="8"/>
        <v>13310</v>
      </c>
      <c r="G305" s="21" t="s">
        <v>2613</v>
      </c>
      <c r="H305" s="74">
        <v>3790</v>
      </c>
      <c r="I305" s="75">
        <v>375</v>
      </c>
      <c r="J305" s="74">
        <f t="shared" si="9"/>
        <v>3680</v>
      </c>
    </row>
    <row r="306" spans="1:10" ht="14.1" customHeight="1">
      <c r="A306" s="20" t="s">
        <v>338</v>
      </c>
      <c r="B306" s="20" t="s">
        <v>236</v>
      </c>
      <c r="C306" s="20" t="s">
        <v>87</v>
      </c>
      <c r="D306" s="20" t="s">
        <v>440</v>
      </c>
      <c r="E306" s="20" t="s">
        <v>2578</v>
      </c>
      <c r="F306" s="20" t="str">
        <f t="shared" si="8"/>
        <v>13310</v>
      </c>
      <c r="G306" s="20" t="s">
        <v>2613</v>
      </c>
      <c r="H306" s="72">
        <v>2564233</v>
      </c>
      <c r="I306" s="73">
        <v>365</v>
      </c>
      <c r="J306" s="72">
        <f t="shared" si="9"/>
        <v>2564232</v>
      </c>
    </row>
    <row r="307" spans="1:10" ht="14.1" customHeight="1">
      <c r="A307" s="21" t="s">
        <v>338</v>
      </c>
      <c r="B307" s="21" t="s">
        <v>441</v>
      </c>
      <c r="C307" s="21" t="s">
        <v>27</v>
      </c>
      <c r="D307" s="21" t="s">
        <v>442</v>
      </c>
      <c r="E307" s="21" t="s">
        <v>2578</v>
      </c>
      <c r="F307" s="21" t="str">
        <f t="shared" si="8"/>
        <v>13311</v>
      </c>
      <c r="G307" s="21" t="s">
        <v>2614</v>
      </c>
      <c r="H307" s="74">
        <v>19036</v>
      </c>
      <c r="I307" s="75">
        <v>365</v>
      </c>
      <c r="J307" s="74">
        <f t="shared" si="9"/>
        <v>19034</v>
      </c>
    </row>
    <row r="308" spans="1:10" ht="14.1" customHeight="1">
      <c r="A308" s="20" t="s">
        <v>338</v>
      </c>
      <c r="B308" s="20" t="s">
        <v>441</v>
      </c>
      <c r="C308" s="20" t="s">
        <v>245</v>
      </c>
      <c r="D308" s="20" t="s">
        <v>443</v>
      </c>
      <c r="E308" s="20" t="s">
        <v>2578</v>
      </c>
      <c r="F308" s="20" t="str">
        <f t="shared" si="8"/>
        <v>13311</v>
      </c>
      <c r="G308" s="20" t="s">
        <v>2614</v>
      </c>
      <c r="H308" s="72">
        <v>0</v>
      </c>
      <c r="I308" s="73">
        <v>370</v>
      </c>
      <c r="J308" s="72">
        <f t="shared" si="9"/>
        <v>0</v>
      </c>
    </row>
    <row r="309" spans="1:10" ht="14.1" customHeight="1">
      <c r="A309" s="21" t="s">
        <v>338</v>
      </c>
      <c r="B309" s="21" t="s">
        <v>441</v>
      </c>
      <c r="C309" s="21" t="s">
        <v>119</v>
      </c>
      <c r="D309" s="21" t="s">
        <v>444</v>
      </c>
      <c r="E309" s="21" t="s">
        <v>2578</v>
      </c>
      <c r="F309" s="21" t="str">
        <f t="shared" si="8"/>
        <v>13311</v>
      </c>
      <c r="G309" s="21" t="s">
        <v>2614</v>
      </c>
      <c r="H309" s="74">
        <v>16198</v>
      </c>
      <c r="I309" s="75">
        <v>365</v>
      </c>
      <c r="J309" s="74">
        <f t="shared" si="9"/>
        <v>16196</v>
      </c>
    </row>
    <row r="310" spans="1:10" ht="14.1" customHeight="1">
      <c r="A310" s="20" t="s">
        <v>338</v>
      </c>
      <c r="B310" s="20" t="s">
        <v>441</v>
      </c>
      <c r="C310" s="20" t="s">
        <v>33</v>
      </c>
      <c r="D310" s="20" t="s">
        <v>445</v>
      </c>
      <c r="E310" s="20" t="s">
        <v>2578</v>
      </c>
      <c r="F310" s="20" t="str">
        <f t="shared" si="8"/>
        <v>13311</v>
      </c>
      <c r="G310" s="20" t="s">
        <v>2614</v>
      </c>
      <c r="H310" s="72">
        <v>4365</v>
      </c>
      <c r="I310" s="73">
        <v>365</v>
      </c>
      <c r="J310" s="72">
        <f t="shared" si="9"/>
        <v>4366</v>
      </c>
    </row>
    <row r="311" spans="1:10" ht="14.1" customHeight="1">
      <c r="A311" s="21" t="s">
        <v>338</v>
      </c>
      <c r="B311" s="21" t="s">
        <v>441</v>
      </c>
      <c r="C311" s="21" t="s">
        <v>35</v>
      </c>
      <c r="D311" s="21" t="s">
        <v>446</v>
      </c>
      <c r="E311" s="21" t="s">
        <v>2578</v>
      </c>
      <c r="F311" s="21" t="str">
        <f t="shared" si="8"/>
        <v>13311</v>
      </c>
      <c r="G311" s="21" t="s">
        <v>2614</v>
      </c>
      <c r="H311" s="74">
        <v>7033</v>
      </c>
      <c r="I311" s="75">
        <v>380</v>
      </c>
      <c r="J311" s="74">
        <f t="shared" si="9"/>
        <v>6729</v>
      </c>
    </row>
    <row r="312" spans="1:10" ht="14.1" customHeight="1">
      <c r="A312" s="20" t="s">
        <v>338</v>
      </c>
      <c r="B312" s="20" t="s">
        <v>441</v>
      </c>
      <c r="C312" s="20" t="s">
        <v>253</v>
      </c>
      <c r="D312" s="20" t="s">
        <v>447</v>
      </c>
      <c r="E312" s="20" t="s">
        <v>2578</v>
      </c>
      <c r="F312" s="20" t="str">
        <f t="shared" si="8"/>
        <v>13311</v>
      </c>
      <c r="G312" s="20" t="s">
        <v>2614</v>
      </c>
      <c r="H312" s="72">
        <v>61884</v>
      </c>
      <c r="I312" s="73">
        <v>370</v>
      </c>
      <c r="J312" s="72">
        <f t="shared" si="9"/>
        <v>60961</v>
      </c>
    </row>
    <row r="313" spans="1:10" ht="14.1" customHeight="1">
      <c r="A313" s="21" t="s">
        <v>338</v>
      </c>
      <c r="B313" s="21" t="s">
        <v>441</v>
      </c>
      <c r="C313" s="21" t="s">
        <v>128</v>
      </c>
      <c r="D313" s="21" t="s">
        <v>448</v>
      </c>
      <c r="E313" s="21" t="s">
        <v>2578</v>
      </c>
      <c r="F313" s="21" t="str">
        <f t="shared" si="8"/>
        <v>13311</v>
      </c>
      <c r="G313" s="21" t="s">
        <v>2614</v>
      </c>
      <c r="H313" s="74">
        <v>133016</v>
      </c>
      <c r="I313" s="75">
        <v>365</v>
      </c>
      <c r="J313" s="74">
        <f t="shared" si="9"/>
        <v>133016</v>
      </c>
    </row>
    <row r="314" spans="1:10" ht="14.1" customHeight="1">
      <c r="A314" s="20" t="s">
        <v>338</v>
      </c>
      <c r="B314" s="20" t="s">
        <v>441</v>
      </c>
      <c r="C314" s="20" t="s">
        <v>270</v>
      </c>
      <c r="D314" s="20" t="s">
        <v>449</v>
      </c>
      <c r="E314" s="20" t="s">
        <v>2578</v>
      </c>
      <c r="F314" s="20" t="str">
        <f t="shared" si="8"/>
        <v>13311</v>
      </c>
      <c r="G314" s="20" t="s">
        <v>2614</v>
      </c>
      <c r="H314" s="72">
        <v>0</v>
      </c>
      <c r="I314" s="73">
        <v>370</v>
      </c>
      <c r="J314" s="72">
        <f t="shared" si="9"/>
        <v>0</v>
      </c>
    </row>
    <row r="315" spans="1:10" ht="14.1" customHeight="1">
      <c r="A315" s="21" t="s">
        <v>338</v>
      </c>
      <c r="B315" s="21" t="s">
        <v>441</v>
      </c>
      <c r="C315" s="21" t="s">
        <v>83</v>
      </c>
      <c r="D315" s="21" t="s">
        <v>188</v>
      </c>
      <c r="E315" s="21" t="s">
        <v>2578</v>
      </c>
      <c r="F315" s="21" t="str">
        <f t="shared" si="8"/>
        <v>13311</v>
      </c>
      <c r="G315" s="21" t="s">
        <v>2614</v>
      </c>
      <c r="H315" s="74">
        <v>0</v>
      </c>
      <c r="I315" s="75">
        <v>380</v>
      </c>
      <c r="J315" s="74">
        <f t="shared" si="9"/>
        <v>0</v>
      </c>
    </row>
    <row r="316" spans="1:10" ht="14.1" customHeight="1">
      <c r="A316" s="20" t="s">
        <v>338</v>
      </c>
      <c r="B316" s="20" t="s">
        <v>441</v>
      </c>
      <c r="C316" s="20" t="s">
        <v>295</v>
      </c>
      <c r="D316" s="20" t="s">
        <v>450</v>
      </c>
      <c r="E316" s="20" t="s">
        <v>2578</v>
      </c>
      <c r="F316" s="20" t="str">
        <f t="shared" si="8"/>
        <v>13311</v>
      </c>
      <c r="G316" s="20" t="s">
        <v>2614</v>
      </c>
      <c r="H316" s="72">
        <v>66397</v>
      </c>
      <c r="I316" s="73">
        <v>380</v>
      </c>
      <c r="J316" s="72">
        <f t="shared" si="9"/>
        <v>63512</v>
      </c>
    </row>
    <row r="317" spans="1:10" ht="14.1" customHeight="1">
      <c r="A317" s="21" t="s">
        <v>338</v>
      </c>
      <c r="B317" s="21" t="s">
        <v>441</v>
      </c>
      <c r="C317" s="21" t="s">
        <v>185</v>
      </c>
      <c r="D317" s="21" t="s">
        <v>311</v>
      </c>
      <c r="E317" s="21" t="s">
        <v>2578</v>
      </c>
      <c r="F317" s="21" t="str">
        <f t="shared" si="8"/>
        <v>13311</v>
      </c>
      <c r="G317" s="21" t="s">
        <v>2614</v>
      </c>
      <c r="H317" s="74">
        <v>24115</v>
      </c>
      <c r="I317" s="75">
        <v>370</v>
      </c>
      <c r="J317" s="74">
        <f t="shared" si="9"/>
        <v>23757</v>
      </c>
    </row>
    <row r="318" spans="1:10" ht="14.1" customHeight="1">
      <c r="A318" s="20" t="s">
        <v>338</v>
      </c>
      <c r="B318" s="20" t="s">
        <v>441</v>
      </c>
      <c r="C318" s="20" t="s">
        <v>304</v>
      </c>
      <c r="D318" s="20" t="s">
        <v>451</v>
      </c>
      <c r="E318" s="20" t="s">
        <v>2578</v>
      </c>
      <c r="F318" s="20" t="str">
        <f t="shared" si="8"/>
        <v>13311</v>
      </c>
      <c r="G318" s="20" t="s">
        <v>2614</v>
      </c>
      <c r="H318" s="72">
        <v>569</v>
      </c>
      <c r="I318" s="73">
        <v>390</v>
      </c>
      <c r="J318" s="72">
        <f t="shared" si="9"/>
        <v>528</v>
      </c>
    </row>
    <row r="319" spans="1:10" ht="14.1" customHeight="1">
      <c r="A319" s="21" t="s">
        <v>338</v>
      </c>
      <c r="B319" s="21" t="s">
        <v>441</v>
      </c>
      <c r="C319" s="21" t="s">
        <v>227</v>
      </c>
      <c r="D319" s="21" t="s">
        <v>452</v>
      </c>
      <c r="E319" s="21" t="s">
        <v>2578</v>
      </c>
      <c r="F319" s="21" t="str">
        <f t="shared" si="8"/>
        <v>13311</v>
      </c>
      <c r="G319" s="21" t="s">
        <v>2614</v>
      </c>
      <c r="H319" s="74">
        <v>7671</v>
      </c>
      <c r="I319" s="75">
        <v>400</v>
      </c>
      <c r="J319" s="74">
        <f t="shared" si="9"/>
        <v>6937</v>
      </c>
    </row>
    <row r="320" spans="1:10" ht="14.1" customHeight="1">
      <c r="A320" s="20" t="s">
        <v>338</v>
      </c>
      <c r="B320" s="20" t="s">
        <v>441</v>
      </c>
      <c r="C320" s="20" t="s">
        <v>314</v>
      </c>
      <c r="D320" s="20" t="s">
        <v>453</v>
      </c>
      <c r="E320" s="20" t="s">
        <v>2578</v>
      </c>
      <c r="F320" s="20" t="str">
        <f t="shared" si="8"/>
        <v>13311</v>
      </c>
      <c r="G320" s="20" t="s">
        <v>2614</v>
      </c>
      <c r="H320" s="72">
        <v>310390</v>
      </c>
      <c r="I320" s="73">
        <v>390</v>
      </c>
      <c r="J320" s="72">
        <f t="shared" si="9"/>
        <v>288532</v>
      </c>
    </row>
    <row r="321" spans="1:10" ht="14.1" customHeight="1">
      <c r="A321" s="21" t="s">
        <v>338</v>
      </c>
      <c r="B321" s="21" t="s">
        <v>441</v>
      </c>
      <c r="C321" s="21" t="s">
        <v>233</v>
      </c>
      <c r="D321" s="21" t="s">
        <v>454</v>
      </c>
      <c r="E321" s="21" t="s">
        <v>2578</v>
      </c>
      <c r="F321" s="21" t="str">
        <f t="shared" si="8"/>
        <v>13311</v>
      </c>
      <c r="G321" s="21" t="s">
        <v>2614</v>
      </c>
      <c r="H321" s="74">
        <v>0</v>
      </c>
      <c r="I321" s="75">
        <v>380</v>
      </c>
      <c r="J321" s="74">
        <f t="shared" si="9"/>
        <v>0</v>
      </c>
    </row>
    <row r="322" spans="1:10" ht="14.1" customHeight="1">
      <c r="A322" s="20" t="s">
        <v>338</v>
      </c>
      <c r="B322" s="20" t="s">
        <v>441</v>
      </c>
      <c r="C322" s="20" t="s">
        <v>322</v>
      </c>
      <c r="D322" s="20" t="s">
        <v>455</v>
      </c>
      <c r="E322" s="20" t="s">
        <v>2578</v>
      </c>
      <c r="F322" s="20" t="str">
        <f t="shared" si="8"/>
        <v>13311</v>
      </c>
      <c r="G322" s="20" t="s">
        <v>2614</v>
      </c>
      <c r="H322" s="72">
        <v>18069</v>
      </c>
      <c r="I322" s="73">
        <v>380</v>
      </c>
      <c r="J322" s="72">
        <f t="shared" si="9"/>
        <v>17282</v>
      </c>
    </row>
    <row r="323" spans="1:10" ht="14.1" customHeight="1">
      <c r="A323" s="21" t="s">
        <v>338</v>
      </c>
      <c r="B323" s="21" t="s">
        <v>441</v>
      </c>
      <c r="C323" s="21" t="s">
        <v>326</v>
      </c>
      <c r="D323" s="21" t="s">
        <v>456</v>
      </c>
      <c r="E323" s="21" t="s">
        <v>2578</v>
      </c>
      <c r="F323" s="21" t="str">
        <f t="shared" si="8"/>
        <v>13311</v>
      </c>
      <c r="G323" s="21" t="s">
        <v>2614</v>
      </c>
      <c r="H323" s="74">
        <v>64459</v>
      </c>
      <c r="I323" s="75">
        <v>365</v>
      </c>
      <c r="J323" s="74">
        <f t="shared" si="9"/>
        <v>64459</v>
      </c>
    </row>
    <row r="324" spans="1:10" ht="14.1" customHeight="1">
      <c r="A324" s="20" t="s">
        <v>457</v>
      </c>
      <c r="B324" s="20" t="s">
        <v>2</v>
      </c>
      <c r="C324" s="20" t="s">
        <v>195</v>
      </c>
      <c r="D324" s="20" t="s">
        <v>458</v>
      </c>
      <c r="E324" s="20" t="s">
        <v>2579</v>
      </c>
      <c r="F324" s="20" t="str">
        <f t="shared" si="8"/>
        <v>13400</v>
      </c>
      <c r="G324" s="20" t="s">
        <v>2576</v>
      </c>
      <c r="H324" s="72">
        <v>4361902</v>
      </c>
      <c r="I324" s="73">
        <v>420</v>
      </c>
      <c r="J324" s="72">
        <f t="shared" si="9"/>
        <v>3738775</v>
      </c>
    </row>
    <row r="325" spans="1:10" ht="14.1" customHeight="1">
      <c r="A325" s="21" t="s">
        <v>457</v>
      </c>
      <c r="B325" s="21" t="s">
        <v>14</v>
      </c>
      <c r="C325" s="21" t="s">
        <v>19</v>
      </c>
      <c r="D325" s="21" t="s">
        <v>459</v>
      </c>
      <c r="E325" s="21" t="s">
        <v>2579</v>
      </c>
      <c r="F325" s="21" t="str">
        <f t="shared" si="8"/>
        <v>13401</v>
      </c>
      <c r="G325" s="21" t="s">
        <v>2615</v>
      </c>
      <c r="H325" s="74">
        <v>93583</v>
      </c>
      <c r="I325" s="75">
        <v>385</v>
      </c>
      <c r="J325" s="74">
        <f t="shared" si="9"/>
        <v>88235</v>
      </c>
    </row>
    <row r="326" spans="1:10" ht="14.1" customHeight="1">
      <c r="A326" s="20" t="s">
        <v>457</v>
      </c>
      <c r="B326" s="20" t="s">
        <v>14</v>
      </c>
      <c r="C326" s="20" t="s">
        <v>6</v>
      </c>
      <c r="D326" s="20" t="s">
        <v>460</v>
      </c>
      <c r="E326" s="20" t="s">
        <v>2579</v>
      </c>
      <c r="F326" s="20" t="str">
        <f t="shared" si="8"/>
        <v>13401</v>
      </c>
      <c r="G326" s="20" t="s">
        <v>2615</v>
      </c>
      <c r="H326" s="72">
        <v>6337</v>
      </c>
      <c r="I326" s="73">
        <v>365</v>
      </c>
      <c r="J326" s="72">
        <f t="shared" si="9"/>
        <v>6336</v>
      </c>
    </row>
    <row r="327" spans="1:10" ht="14.1" customHeight="1">
      <c r="A327" s="21" t="s">
        <v>457</v>
      </c>
      <c r="B327" s="21" t="s">
        <v>14</v>
      </c>
      <c r="C327" s="21" t="s">
        <v>21</v>
      </c>
      <c r="D327" s="21" t="s">
        <v>461</v>
      </c>
      <c r="E327" s="21" t="s">
        <v>2579</v>
      </c>
      <c r="F327" s="21" t="str">
        <f t="shared" si="8"/>
        <v>13401</v>
      </c>
      <c r="G327" s="21" t="s">
        <v>2615</v>
      </c>
      <c r="H327" s="74">
        <v>0</v>
      </c>
      <c r="I327" s="75">
        <v>365</v>
      </c>
      <c r="J327" s="74">
        <f t="shared" si="9"/>
        <v>0</v>
      </c>
    </row>
    <row r="328" spans="1:10" ht="14.1" customHeight="1">
      <c r="A328" s="20" t="s">
        <v>457</v>
      </c>
      <c r="B328" s="20" t="s">
        <v>14</v>
      </c>
      <c r="C328" s="20" t="s">
        <v>29</v>
      </c>
      <c r="D328" s="20" t="s">
        <v>462</v>
      </c>
      <c r="E328" s="20" t="s">
        <v>2579</v>
      </c>
      <c r="F328" s="20" t="str">
        <f t="shared" si="8"/>
        <v>13401</v>
      </c>
      <c r="G328" s="20" t="s">
        <v>2615</v>
      </c>
      <c r="H328" s="72">
        <v>842</v>
      </c>
      <c r="I328" s="73">
        <v>365</v>
      </c>
      <c r="J328" s="72">
        <f t="shared" si="9"/>
        <v>842</v>
      </c>
    </row>
    <row r="329" spans="1:10" ht="14.1" customHeight="1">
      <c r="A329" s="21" t="s">
        <v>457</v>
      </c>
      <c r="B329" s="21" t="s">
        <v>14</v>
      </c>
      <c r="C329" s="21" t="s">
        <v>33</v>
      </c>
      <c r="D329" s="21" t="s">
        <v>463</v>
      </c>
      <c r="E329" s="21" t="s">
        <v>2579</v>
      </c>
      <c r="F329" s="21" t="str">
        <f t="shared" si="8"/>
        <v>13401</v>
      </c>
      <c r="G329" s="21" t="s">
        <v>2615</v>
      </c>
      <c r="H329" s="74">
        <v>1762</v>
      </c>
      <c r="I329" s="75">
        <v>360</v>
      </c>
      <c r="J329" s="74">
        <f t="shared" si="9"/>
        <v>1789</v>
      </c>
    </row>
    <row r="330" spans="1:10" ht="14.1" customHeight="1">
      <c r="A330" s="20" t="s">
        <v>457</v>
      </c>
      <c r="B330" s="20" t="s">
        <v>14</v>
      </c>
      <c r="C330" s="20" t="s">
        <v>98</v>
      </c>
      <c r="D330" s="20" t="s">
        <v>464</v>
      </c>
      <c r="E330" s="20" t="s">
        <v>2579</v>
      </c>
      <c r="F330" s="20" t="str">
        <f t="shared" si="8"/>
        <v>13401</v>
      </c>
      <c r="G330" s="20" t="s">
        <v>2615</v>
      </c>
      <c r="H330" s="72">
        <v>17406</v>
      </c>
      <c r="I330" s="73">
        <v>365</v>
      </c>
      <c r="J330" s="72">
        <f t="shared" si="9"/>
        <v>17408</v>
      </c>
    </row>
    <row r="331" spans="1:10" ht="14.1" customHeight="1">
      <c r="A331" s="21" t="s">
        <v>457</v>
      </c>
      <c r="B331" s="21" t="s">
        <v>14</v>
      </c>
      <c r="C331" s="21" t="s">
        <v>41</v>
      </c>
      <c r="D331" s="21" t="s">
        <v>465</v>
      </c>
      <c r="E331" s="21" t="s">
        <v>2579</v>
      </c>
      <c r="F331" s="21" t="str">
        <f t="shared" si="8"/>
        <v>13401</v>
      </c>
      <c r="G331" s="21" t="s">
        <v>2615</v>
      </c>
      <c r="H331" s="74">
        <v>0</v>
      </c>
      <c r="I331" s="75">
        <v>365</v>
      </c>
      <c r="J331" s="74">
        <f t="shared" si="9"/>
        <v>0</v>
      </c>
    </row>
    <row r="332" spans="1:10" ht="14.1" customHeight="1">
      <c r="A332" s="20" t="s">
        <v>457</v>
      </c>
      <c r="B332" s="20" t="s">
        <v>14</v>
      </c>
      <c r="C332" s="20" t="s">
        <v>102</v>
      </c>
      <c r="D332" s="20" t="s">
        <v>466</v>
      </c>
      <c r="E332" s="20" t="s">
        <v>2579</v>
      </c>
      <c r="F332" s="20" t="str">
        <f t="shared" si="8"/>
        <v>13401</v>
      </c>
      <c r="G332" s="20" t="s">
        <v>2615</v>
      </c>
      <c r="H332" s="72">
        <v>51230</v>
      </c>
      <c r="I332" s="73">
        <v>365</v>
      </c>
      <c r="J332" s="72">
        <f t="shared" si="9"/>
        <v>51229</v>
      </c>
    </row>
    <row r="333" spans="1:10" ht="14.1" customHeight="1">
      <c r="A333" s="21" t="s">
        <v>457</v>
      </c>
      <c r="B333" s="21" t="s">
        <v>14</v>
      </c>
      <c r="C333" s="21" t="s">
        <v>53</v>
      </c>
      <c r="D333" s="21" t="s">
        <v>467</v>
      </c>
      <c r="E333" s="21" t="s">
        <v>2579</v>
      </c>
      <c r="F333" s="21" t="str">
        <f t="shared" ref="F333:F396" si="10">CONCATENATE(A333,B333)</f>
        <v>13401</v>
      </c>
      <c r="G333" s="21" t="s">
        <v>2615</v>
      </c>
      <c r="H333" s="74">
        <v>2911</v>
      </c>
      <c r="I333" s="75">
        <v>365</v>
      </c>
      <c r="J333" s="74">
        <f t="shared" ref="J333:J396" si="11">ROUND((ROUND(H333/(I333-35)*100, 0))*3.3, 0)</f>
        <v>2911</v>
      </c>
    </row>
    <row r="334" spans="1:10" ht="14.1" customHeight="1">
      <c r="A334" s="20" t="s">
        <v>457</v>
      </c>
      <c r="B334" s="20" t="s">
        <v>14</v>
      </c>
      <c r="C334" s="20" t="s">
        <v>128</v>
      </c>
      <c r="D334" s="20" t="s">
        <v>468</v>
      </c>
      <c r="E334" s="20" t="s">
        <v>2579</v>
      </c>
      <c r="F334" s="20" t="str">
        <f t="shared" si="10"/>
        <v>13401</v>
      </c>
      <c r="G334" s="20" t="s">
        <v>2615</v>
      </c>
      <c r="H334" s="72">
        <v>0</v>
      </c>
      <c r="I334" s="73">
        <v>365</v>
      </c>
      <c r="J334" s="72">
        <f t="shared" si="11"/>
        <v>0</v>
      </c>
    </row>
    <row r="335" spans="1:10" ht="14.1" customHeight="1">
      <c r="A335" s="21" t="s">
        <v>457</v>
      </c>
      <c r="B335" s="21" t="s">
        <v>14</v>
      </c>
      <c r="C335" s="21" t="s">
        <v>112</v>
      </c>
      <c r="D335" s="21" t="s">
        <v>469</v>
      </c>
      <c r="E335" s="21" t="s">
        <v>2579</v>
      </c>
      <c r="F335" s="21" t="str">
        <f t="shared" si="10"/>
        <v>13401</v>
      </c>
      <c r="G335" s="21" t="s">
        <v>2615</v>
      </c>
      <c r="H335" s="74">
        <v>5525</v>
      </c>
      <c r="I335" s="75">
        <v>365</v>
      </c>
      <c r="J335" s="74">
        <f t="shared" si="11"/>
        <v>5524</v>
      </c>
    </row>
    <row r="336" spans="1:10" ht="14.1" customHeight="1">
      <c r="A336" s="20" t="s">
        <v>457</v>
      </c>
      <c r="B336" s="20" t="s">
        <v>14</v>
      </c>
      <c r="C336" s="20" t="s">
        <v>136</v>
      </c>
      <c r="D336" s="20" t="s">
        <v>470</v>
      </c>
      <c r="E336" s="20" t="s">
        <v>2579</v>
      </c>
      <c r="F336" s="20" t="str">
        <f t="shared" si="10"/>
        <v>13401</v>
      </c>
      <c r="G336" s="20" t="s">
        <v>2615</v>
      </c>
      <c r="H336" s="72">
        <v>0</v>
      </c>
      <c r="I336" s="73">
        <v>385</v>
      </c>
      <c r="J336" s="72">
        <f t="shared" si="11"/>
        <v>0</v>
      </c>
    </row>
    <row r="337" spans="1:10" ht="14.1" customHeight="1">
      <c r="A337" s="21" t="s">
        <v>457</v>
      </c>
      <c r="B337" s="21" t="s">
        <v>14</v>
      </c>
      <c r="C337" s="21" t="s">
        <v>69</v>
      </c>
      <c r="D337" s="21" t="s">
        <v>471</v>
      </c>
      <c r="E337" s="21" t="s">
        <v>2579</v>
      </c>
      <c r="F337" s="21" t="str">
        <f t="shared" si="10"/>
        <v>13401</v>
      </c>
      <c r="G337" s="21" t="s">
        <v>2615</v>
      </c>
      <c r="H337" s="74">
        <v>245</v>
      </c>
      <c r="I337" s="75">
        <v>365</v>
      </c>
      <c r="J337" s="74">
        <f t="shared" si="11"/>
        <v>244</v>
      </c>
    </row>
    <row r="338" spans="1:10" ht="14.1" customHeight="1">
      <c r="A338" s="20" t="s">
        <v>457</v>
      </c>
      <c r="B338" s="20" t="s">
        <v>14</v>
      </c>
      <c r="C338" s="20" t="s">
        <v>71</v>
      </c>
      <c r="D338" s="20" t="s">
        <v>472</v>
      </c>
      <c r="E338" s="20" t="s">
        <v>2579</v>
      </c>
      <c r="F338" s="20" t="str">
        <f t="shared" si="10"/>
        <v>13401</v>
      </c>
      <c r="G338" s="20" t="s">
        <v>2615</v>
      </c>
      <c r="H338" s="72">
        <v>15592</v>
      </c>
      <c r="I338" s="73">
        <v>385</v>
      </c>
      <c r="J338" s="72">
        <f t="shared" si="11"/>
        <v>14702</v>
      </c>
    </row>
    <row r="339" spans="1:10" ht="14.1" customHeight="1">
      <c r="A339" s="21" t="s">
        <v>457</v>
      </c>
      <c r="B339" s="21" t="s">
        <v>89</v>
      </c>
      <c r="C339" s="21" t="s">
        <v>15</v>
      </c>
      <c r="D339" s="21" t="s">
        <v>473</v>
      </c>
      <c r="E339" s="21" t="s">
        <v>2579</v>
      </c>
      <c r="F339" s="21" t="str">
        <f t="shared" si="10"/>
        <v>13402</v>
      </c>
      <c r="G339" s="21" t="s">
        <v>2616</v>
      </c>
      <c r="H339" s="74">
        <v>18263</v>
      </c>
      <c r="I339" s="75">
        <v>400</v>
      </c>
      <c r="J339" s="74">
        <f t="shared" si="11"/>
        <v>16513</v>
      </c>
    </row>
    <row r="340" spans="1:10" ht="14.1" customHeight="1">
      <c r="A340" s="20" t="s">
        <v>457</v>
      </c>
      <c r="B340" s="20" t="s">
        <v>89</v>
      </c>
      <c r="C340" s="20" t="s">
        <v>90</v>
      </c>
      <c r="D340" s="20" t="s">
        <v>474</v>
      </c>
      <c r="E340" s="20" t="s">
        <v>2579</v>
      </c>
      <c r="F340" s="20" t="str">
        <f t="shared" si="10"/>
        <v>13402</v>
      </c>
      <c r="G340" s="20" t="s">
        <v>2616</v>
      </c>
      <c r="H340" s="72">
        <v>16765</v>
      </c>
      <c r="I340" s="73">
        <v>365</v>
      </c>
      <c r="J340" s="72">
        <f t="shared" si="11"/>
        <v>16764</v>
      </c>
    </row>
    <row r="341" spans="1:10" ht="14.1" customHeight="1">
      <c r="A341" s="21" t="s">
        <v>457</v>
      </c>
      <c r="B341" s="21" t="s">
        <v>89</v>
      </c>
      <c r="C341" s="21" t="s">
        <v>174</v>
      </c>
      <c r="D341" s="21" t="s">
        <v>475</v>
      </c>
      <c r="E341" s="21" t="s">
        <v>2579</v>
      </c>
      <c r="F341" s="21" t="str">
        <f t="shared" si="10"/>
        <v>13402</v>
      </c>
      <c r="G341" s="21" t="s">
        <v>2616</v>
      </c>
      <c r="H341" s="74">
        <v>378435</v>
      </c>
      <c r="I341" s="75">
        <v>405</v>
      </c>
      <c r="J341" s="74">
        <f t="shared" si="11"/>
        <v>337524</v>
      </c>
    </row>
    <row r="342" spans="1:10" ht="14.1" customHeight="1">
      <c r="A342" s="20" t="s">
        <v>457</v>
      </c>
      <c r="B342" s="20" t="s">
        <v>89</v>
      </c>
      <c r="C342" s="20" t="s">
        <v>94</v>
      </c>
      <c r="D342" s="20" t="s">
        <v>476</v>
      </c>
      <c r="E342" s="20" t="s">
        <v>2579</v>
      </c>
      <c r="F342" s="20" t="str">
        <f t="shared" si="10"/>
        <v>13402</v>
      </c>
      <c r="G342" s="20" t="s">
        <v>2616</v>
      </c>
      <c r="H342" s="72">
        <v>3369</v>
      </c>
      <c r="I342" s="73">
        <v>400</v>
      </c>
      <c r="J342" s="72">
        <f t="shared" si="11"/>
        <v>3046</v>
      </c>
    </row>
    <row r="343" spans="1:10" ht="14.1" customHeight="1">
      <c r="A343" s="21" t="s">
        <v>457</v>
      </c>
      <c r="B343" s="21" t="s">
        <v>89</v>
      </c>
      <c r="C343" s="21" t="s">
        <v>25</v>
      </c>
      <c r="D343" s="21" t="s">
        <v>477</v>
      </c>
      <c r="E343" s="21" t="s">
        <v>2579</v>
      </c>
      <c r="F343" s="21" t="str">
        <f t="shared" si="10"/>
        <v>13402</v>
      </c>
      <c r="G343" s="21" t="s">
        <v>2616</v>
      </c>
      <c r="H343" s="74">
        <v>153146</v>
      </c>
      <c r="I343" s="75">
        <v>365</v>
      </c>
      <c r="J343" s="74">
        <f t="shared" si="11"/>
        <v>153146</v>
      </c>
    </row>
    <row r="344" spans="1:10" ht="14.1" customHeight="1">
      <c r="A344" s="20" t="s">
        <v>457</v>
      </c>
      <c r="B344" s="20" t="s">
        <v>89</v>
      </c>
      <c r="C344" s="20" t="s">
        <v>124</v>
      </c>
      <c r="D344" s="20" t="s">
        <v>478</v>
      </c>
      <c r="E344" s="20" t="s">
        <v>2579</v>
      </c>
      <c r="F344" s="20" t="str">
        <f t="shared" si="10"/>
        <v>13402</v>
      </c>
      <c r="G344" s="20" t="s">
        <v>2616</v>
      </c>
      <c r="H344" s="72">
        <v>8192</v>
      </c>
      <c r="I344" s="73">
        <v>370</v>
      </c>
      <c r="J344" s="72">
        <f t="shared" si="11"/>
        <v>8069</v>
      </c>
    </row>
    <row r="345" spans="1:10" ht="14.1" customHeight="1">
      <c r="A345" s="21" t="s">
        <v>457</v>
      </c>
      <c r="B345" s="21" t="s">
        <v>89</v>
      </c>
      <c r="C345" s="21" t="s">
        <v>27</v>
      </c>
      <c r="D345" s="21" t="s">
        <v>479</v>
      </c>
      <c r="E345" s="21" t="s">
        <v>2579</v>
      </c>
      <c r="F345" s="21" t="str">
        <f t="shared" si="10"/>
        <v>13402</v>
      </c>
      <c r="G345" s="21" t="s">
        <v>2616</v>
      </c>
      <c r="H345" s="74">
        <v>3943</v>
      </c>
      <c r="I345" s="75">
        <v>365</v>
      </c>
      <c r="J345" s="74">
        <f t="shared" si="11"/>
        <v>3944</v>
      </c>
    </row>
    <row r="346" spans="1:10" ht="14.1" customHeight="1">
      <c r="A346" s="20" t="s">
        <v>457</v>
      </c>
      <c r="B346" s="20" t="s">
        <v>89</v>
      </c>
      <c r="C346" s="20" t="s">
        <v>214</v>
      </c>
      <c r="D346" s="20" t="s">
        <v>480</v>
      </c>
      <c r="E346" s="20" t="s">
        <v>2579</v>
      </c>
      <c r="F346" s="20" t="str">
        <f t="shared" si="10"/>
        <v>13402</v>
      </c>
      <c r="G346" s="20" t="s">
        <v>2616</v>
      </c>
      <c r="H346" s="72">
        <v>63486</v>
      </c>
      <c r="I346" s="73">
        <v>365</v>
      </c>
      <c r="J346" s="72">
        <f t="shared" si="11"/>
        <v>63485</v>
      </c>
    </row>
    <row r="347" spans="1:10" ht="14.1" customHeight="1">
      <c r="A347" s="21" t="s">
        <v>457</v>
      </c>
      <c r="B347" s="21" t="s">
        <v>89</v>
      </c>
      <c r="C347" s="21" t="s">
        <v>31</v>
      </c>
      <c r="D347" s="21" t="s">
        <v>481</v>
      </c>
      <c r="E347" s="21" t="s">
        <v>2579</v>
      </c>
      <c r="F347" s="21" t="str">
        <f t="shared" si="10"/>
        <v>13402</v>
      </c>
      <c r="G347" s="21" t="s">
        <v>2616</v>
      </c>
      <c r="H347" s="74">
        <v>2164</v>
      </c>
      <c r="I347" s="75">
        <v>400</v>
      </c>
      <c r="J347" s="74">
        <f t="shared" si="11"/>
        <v>1957</v>
      </c>
    </row>
    <row r="348" spans="1:10" ht="14.1" customHeight="1">
      <c r="A348" s="20" t="s">
        <v>457</v>
      </c>
      <c r="B348" s="20" t="s">
        <v>89</v>
      </c>
      <c r="C348" s="20" t="s">
        <v>245</v>
      </c>
      <c r="D348" s="20" t="s">
        <v>482</v>
      </c>
      <c r="E348" s="20" t="s">
        <v>2579</v>
      </c>
      <c r="F348" s="20" t="str">
        <f t="shared" si="10"/>
        <v>13402</v>
      </c>
      <c r="G348" s="20" t="s">
        <v>2616</v>
      </c>
      <c r="H348" s="72">
        <v>0</v>
      </c>
      <c r="I348" s="73">
        <v>390</v>
      </c>
      <c r="J348" s="72">
        <f t="shared" si="11"/>
        <v>0</v>
      </c>
    </row>
    <row r="349" spans="1:10" ht="14.1" customHeight="1">
      <c r="A349" s="21" t="s">
        <v>457</v>
      </c>
      <c r="B349" s="21" t="s">
        <v>89</v>
      </c>
      <c r="C349" s="21" t="s">
        <v>216</v>
      </c>
      <c r="D349" s="21" t="s">
        <v>483</v>
      </c>
      <c r="E349" s="21" t="s">
        <v>2579</v>
      </c>
      <c r="F349" s="21" t="str">
        <f t="shared" si="10"/>
        <v>13402</v>
      </c>
      <c r="G349" s="21" t="s">
        <v>2616</v>
      </c>
      <c r="H349" s="74">
        <v>23343</v>
      </c>
      <c r="I349" s="75">
        <v>375</v>
      </c>
      <c r="J349" s="74">
        <f t="shared" si="11"/>
        <v>22658</v>
      </c>
    </row>
    <row r="350" spans="1:10" ht="14.1" customHeight="1">
      <c r="A350" s="20" t="s">
        <v>457</v>
      </c>
      <c r="B350" s="20" t="s">
        <v>89</v>
      </c>
      <c r="C350" s="20" t="s">
        <v>100</v>
      </c>
      <c r="D350" s="20" t="s">
        <v>484</v>
      </c>
      <c r="E350" s="20" t="s">
        <v>2579</v>
      </c>
      <c r="F350" s="20" t="str">
        <f t="shared" si="10"/>
        <v>13402</v>
      </c>
      <c r="G350" s="20" t="s">
        <v>2616</v>
      </c>
      <c r="H350" s="72">
        <v>17216</v>
      </c>
      <c r="I350" s="73">
        <v>365</v>
      </c>
      <c r="J350" s="72">
        <f t="shared" si="11"/>
        <v>17216</v>
      </c>
    </row>
    <row r="351" spans="1:10" ht="14.1" customHeight="1">
      <c r="A351" s="21" t="s">
        <v>457</v>
      </c>
      <c r="B351" s="21" t="s">
        <v>89</v>
      </c>
      <c r="C351" s="21" t="s">
        <v>249</v>
      </c>
      <c r="D351" s="21" t="s">
        <v>485</v>
      </c>
      <c r="E351" s="21" t="s">
        <v>2579</v>
      </c>
      <c r="F351" s="21" t="str">
        <f t="shared" si="10"/>
        <v>13402</v>
      </c>
      <c r="G351" s="21" t="s">
        <v>2616</v>
      </c>
      <c r="H351" s="74">
        <v>12604</v>
      </c>
      <c r="I351" s="75">
        <v>410</v>
      </c>
      <c r="J351" s="74">
        <f t="shared" si="11"/>
        <v>11091</v>
      </c>
    </row>
    <row r="352" spans="1:10" ht="14.1" customHeight="1">
      <c r="A352" s="20" t="s">
        <v>457</v>
      </c>
      <c r="B352" s="20" t="s">
        <v>89</v>
      </c>
      <c r="C352" s="20" t="s">
        <v>43</v>
      </c>
      <c r="D352" s="20" t="s">
        <v>486</v>
      </c>
      <c r="E352" s="20" t="s">
        <v>2579</v>
      </c>
      <c r="F352" s="20" t="str">
        <f t="shared" si="10"/>
        <v>13402</v>
      </c>
      <c r="G352" s="20" t="s">
        <v>2616</v>
      </c>
      <c r="H352" s="72">
        <v>880</v>
      </c>
      <c r="I352" s="73">
        <v>370</v>
      </c>
      <c r="J352" s="72">
        <f t="shared" si="11"/>
        <v>868</v>
      </c>
    </row>
    <row r="353" spans="1:10" ht="14.1" customHeight="1">
      <c r="A353" s="21" t="s">
        <v>457</v>
      </c>
      <c r="B353" s="21" t="s">
        <v>89</v>
      </c>
      <c r="C353" s="21" t="s">
        <v>47</v>
      </c>
      <c r="D353" s="21" t="s">
        <v>487</v>
      </c>
      <c r="E353" s="21" t="s">
        <v>2579</v>
      </c>
      <c r="F353" s="21" t="str">
        <f t="shared" si="10"/>
        <v>13402</v>
      </c>
      <c r="G353" s="21" t="s">
        <v>2616</v>
      </c>
      <c r="H353" s="74">
        <v>596004</v>
      </c>
      <c r="I353" s="75">
        <v>385</v>
      </c>
      <c r="J353" s="74">
        <f t="shared" si="11"/>
        <v>561947</v>
      </c>
    </row>
    <row r="354" spans="1:10" ht="14.1" customHeight="1">
      <c r="A354" s="20" t="s">
        <v>457</v>
      </c>
      <c r="B354" s="20" t="s">
        <v>89</v>
      </c>
      <c r="C354" s="20" t="s">
        <v>262</v>
      </c>
      <c r="D354" s="20" t="s">
        <v>488</v>
      </c>
      <c r="E354" s="20" t="s">
        <v>2579</v>
      </c>
      <c r="F354" s="20" t="str">
        <f t="shared" si="10"/>
        <v>13402</v>
      </c>
      <c r="G354" s="20" t="s">
        <v>2616</v>
      </c>
      <c r="H354" s="72">
        <v>7285</v>
      </c>
      <c r="I354" s="73">
        <v>370</v>
      </c>
      <c r="J354" s="72">
        <f t="shared" si="11"/>
        <v>7178</v>
      </c>
    </row>
    <row r="355" spans="1:10" ht="14.1" customHeight="1">
      <c r="A355" s="21" t="s">
        <v>457</v>
      </c>
      <c r="B355" s="21" t="s">
        <v>89</v>
      </c>
      <c r="C355" s="21" t="s">
        <v>51</v>
      </c>
      <c r="D355" s="21" t="s">
        <v>489</v>
      </c>
      <c r="E355" s="21" t="s">
        <v>2579</v>
      </c>
      <c r="F355" s="21" t="str">
        <f t="shared" si="10"/>
        <v>13402</v>
      </c>
      <c r="G355" s="21" t="s">
        <v>2616</v>
      </c>
      <c r="H355" s="74">
        <v>20497</v>
      </c>
      <c r="I355" s="75">
        <v>370</v>
      </c>
      <c r="J355" s="74">
        <f t="shared" si="11"/>
        <v>20193</v>
      </c>
    </row>
    <row r="356" spans="1:10" ht="14.1" customHeight="1">
      <c r="A356" s="20" t="s">
        <v>457</v>
      </c>
      <c r="B356" s="20" t="s">
        <v>89</v>
      </c>
      <c r="C356" s="20" t="s">
        <v>267</v>
      </c>
      <c r="D356" s="20" t="s">
        <v>396</v>
      </c>
      <c r="E356" s="20" t="s">
        <v>2579</v>
      </c>
      <c r="F356" s="20" t="str">
        <f t="shared" si="10"/>
        <v>13402</v>
      </c>
      <c r="G356" s="20" t="s">
        <v>2616</v>
      </c>
      <c r="H356" s="72">
        <v>1559</v>
      </c>
      <c r="I356" s="73">
        <v>375</v>
      </c>
      <c r="J356" s="72">
        <f t="shared" si="11"/>
        <v>1515</v>
      </c>
    </row>
    <row r="357" spans="1:10" ht="14.1" customHeight="1">
      <c r="A357" s="21" t="s">
        <v>457</v>
      </c>
      <c r="B357" s="21" t="s">
        <v>89</v>
      </c>
      <c r="C357" s="21" t="s">
        <v>272</v>
      </c>
      <c r="D357" s="21" t="s">
        <v>490</v>
      </c>
      <c r="E357" s="21" t="s">
        <v>2579</v>
      </c>
      <c r="F357" s="21" t="str">
        <f t="shared" si="10"/>
        <v>13402</v>
      </c>
      <c r="G357" s="21" t="s">
        <v>2616</v>
      </c>
      <c r="H357" s="74">
        <v>94156</v>
      </c>
      <c r="I357" s="75">
        <v>390</v>
      </c>
      <c r="J357" s="74">
        <f t="shared" si="11"/>
        <v>87526</v>
      </c>
    </row>
    <row r="358" spans="1:10" ht="14.1" customHeight="1">
      <c r="A358" s="20" t="s">
        <v>457</v>
      </c>
      <c r="B358" s="20" t="s">
        <v>89</v>
      </c>
      <c r="C358" s="20" t="s">
        <v>57</v>
      </c>
      <c r="D358" s="20" t="s">
        <v>491</v>
      </c>
      <c r="E358" s="20" t="s">
        <v>2579</v>
      </c>
      <c r="F358" s="20" t="str">
        <f t="shared" si="10"/>
        <v>13402</v>
      </c>
      <c r="G358" s="20" t="s">
        <v>2616</v>
      </c>
      <c r="H358" s="72">
        <v>8319</v>
      </c>
      <c r="I358" s="73">
        <v>365</v>
      </c>
      <c r="J358" s="72">
        <f t="shared" si="11"/>
        <v>8319</v>
      </c>
    </row>
    <row r="359" spans="1:10" ht="14.1" customHeight="1">
      <c r="A359" s="21" t="s">
        <v>457</v>
      </c>
      <c r="B359" s="21" t="s">
        <v>89</v>
      </c>
      <c r="C359" s="21" t="s">
        <v>276</v>
      </c>
      <c r="D359" s="21" t="s">
        <v>492</v>
      </c>
      <c r="E359" s="21" t="s">
        <v>2579</v>
      </c>
      <c r="F359" s="21" t="str">
        <f t="shared" si="10"/>
        <v>13402</v>
      </c>
      <c r="G359" s="21" t="s">
        <v>2616</v>
      </c>
      <c r="H359" s="74">
        <v>0</v>
      </c>
      <c r="I359" s="75">
        <v>375</v>
      </c>
      <c r="J359" s="74">
        <f t="shared" si="11"/>
        <v>0</v>
      </c>
    </row>
    <row r="360" spans="1:10" ht="14.1" customHeight="1">
      <c r="A360" s="20" t="s">
        <v>457</v>
      </c>
      <c r="B360" s="20" t="s">
        <v>89</v>
      </c>
      <c r="C360" s="20" t="s">
        <v>59</v>
      </c>
      <c r="D360" s="20" t="s">
        <v>493</v>
      </c>
      <c r="E360" s="20" t="s">
        <v>2579</v>
      </c>
      <c r="F360" s="20" t="str">
        <f t="shared" si="10"/>
        <v>13402</v>
      </c>
      <c r="G360" s="20" t="s">
        <v>2616</v>
      </c>
      <c r="H360" s="72">
        <v>18626</v>
      </c>
      <c r="I360" s="73">
        <v>375</v>
      </c>
      <c r="J360" s="72">
        <f t="shared" si="11"/>
        <v>18077</v>
      </c>
    </row>
    <row r="361" spans="1:10" ht="14.1" customHeight="1">
      <c r="A361" s="21" t="s">
        <v>457</v>
      </c>
      <c r="B361" s="21" t="s">
        <v>89</v>
      </c>
      <c r="C361" s="21" t="s">
        <v>197</v>
      </c>
      <c r="D361" s="21" t="s">
        <v>494</v>
      </c>
      <c r="E361" s="21" t="s">
        <v>2579</v>
      </c>
      <c r="F361" s="21" t="str">
        <f t="shared" si="10"/>
        <v>13402</v>
      </c>
      <c r="G361" s="21" t="s">
        <v>2616</v>
      </c>
      <c r="H361" s="74">
        <v>28803</v>
      </c>
      <c r="I361" s="75">
        <v>365</v>
      </c>
      <c r="J361" s="74">
        <f t="shared" si="11"/>
        <v>28802</v>
      </c>
    </row>
    <row r="362" spans="1:10" ht="14.1" customHeight="1">
      <c r="A362" s="20" t="s">
        <v>457</v>
      </c>
      <c r="B362" s="20" t="s">
        <v>89</v>
      </c>
      <c r="C362" s="20" t="s">
        <v>8</v>
      </c>
      <c r="D362" s="20" t="s">
        <v>495</v>
      </c>
      <c r="E362" s="20" t="s">
        <v>2579</v>
      </c>
      <c r="F362" s="20" t="str">
        <f t="shared" si="10"/>
        <v>13402</v>
      </c>
      <c r="G362" s="20" t="s">
        <v>2616</v>
      </c>
      <c r="H362" s="72">
        <v>2624</v>
      </c>
      <c r="I362" s="73">
        <v>400</v>
      </c>
      <c r="J362" s="72">
        <f t="shared" si="11"/>
        <v>2373</v>
      </c>
    </row>
    <row r="363" spans="1:10" ht="14.1" customHeight="1">
      <c r="A363" s="21" t="s">
        <v>457</v>
      </c>
      <c r="B363" s="21" t="s">
        <v>89</v>
      </c>
      <c r="C363" s="21" t="s">
        <v>224</v>
      </c>
      <c r="D363" s="21" t="s">
        <v>496</v>
      </c>
      <c r="E363" s="21" t="s">
        <v>2579</v>
      </c>
      <c r="F363" s="21" t="str">
        <f t="shared" si="10"/>
        <v>13402</v>
      </c>
      <c r="G363" s="21" t="s">
        <v>2616</v>
      </c>
      <c r="H363" s="74">
        <v>10465</v>
      </c>
      <c r="I363" s="75">
        <v>380</v>
      </c>
      <c r="J363" s="74">
        <f t="shared" si="11"/>
        <v>10009</v>
      </c>
    </row>
    <row r="364" spans="1:10" ht="14.1" customHeight="1">
      <c r="A364" s="20" t="s">
        <v>457</v>
      </c>
      <c r="B364" s="20" t="s">
        <v>89</v>
      </c>
      <c r="C364" s="20" t="s">
        <v>67</v>
      </c>
      <c r="D364" s="20" t="s">
        <v>497</v>
      </c>
      <c r="E364" s="20" t="s">
        <v>2579</v>
      </c>
      <c r="F364" s="20" t="str">
        <f t="shared" si="10"/>
        <v>13402</v>
      </c>
      <c r="G364" s="20" t="s">
        <v>2616</v>
      </c>
      <c r="H364" s="72">
        <v>0</v>
      </c>
      <c r="I364" s="73">
        <v>380</v>
      </c>
      <c r="J364" s="72">
        <f t="shared" si="11"/>
        <v>0</v>
      </c>
    </row>
    <row r="365" spans="1:10" ht="14.1" customHeight="1">
      <c r="A365" s="21" t="s">
        <v>457</v>
      </c>
      <c r="B365" s="21" t="s">
        <v>89</v>
      </c>
      <c r="C365" s="21" t="s">
        <v>287</v>
      </c>
      <c r="D365" s="21" t="s">
        <v>498</v>
      </c>
      <c r="E365" s="21" t="s">
        <v>2579</v>
      </c>
      <c r="F365" s="21" t="str">
        <f t="shared" si="10"/>
        <v>13402</v>
      </c>
      <c r="G365" s="21" t="s">
        <v>2616</v>
      </c>
      <c r="H365" s="74">
        <v>19351</v>
      </c>
      <c r="I365" s="75">
        <v>390</v>
      </c>
      <c r="J365" s="74">
        <f t="shared" si="11"/>
        <v>17988</v>
      </c>
    </row>
    <row r="366" spans="1:10" ht="14.1" customHeight="1">
      <c r="A366" s="20" t="s">
        <v>457</v>
      </c>
      <c r="B366" s="20" t="s">
        <v>89</v>
      </c>
      <c r="C366" s="20" t="s">
        <v>205</v>
      </c>
      <c r="D366" s="20" t="s">
        <v>499</v>
      </c>
      <c r="E366" s="20" t="s">
        <v>2579</v>
      </c>
      <c r="F366" s="20" t="str">
        <f t="shared" si="10"/>
        <v>13402</v>
      </c>
      <c r="G366" s="20" t="s">
        <v>2616</v>
      </c>
      <c r="H366" s="72">
        <v>0</v>
      </c>
      <c r="I366" s="73">
        <v>400</v>
      </c>
      <c r="J366" s="72">
        <f t="shared" si="11"/>
        <v>0</v>
      </c>
    </row>
    <row r="367" spans="1:10" ht="14.1" customHeight="1">
      <c r="A367" s="21" t="s">
        <v>457</v>
      </c>
      <c r="B367" s="21" t="s">
        <v>89</v>
      </c>
      <c r="C367" s="21" t="s">
        <v>81</v>
      </c>
      <c r="D367" s="21" t="s">
        <v>500</v>
      </c>
      <c r="E367" s="21" t="s">
        <v>2579</v>
      </c>
      <c r="F367" s="21" t="str">
        <f t="shared" si="10"/>
        <v>13402</v>
      </c>
      <c r="G367" s="21" t="s">
        <v>2616</v>
      </c>
      <c r="H367" s="74">
        <v>14012</v>
      </c>
      <c r="I367" s="75">
        <v>370</v>
      </c>
      <c r="J367" s="74">
        <f t="shared" si="11"/>
        <v>13804</v>
      </c>
    </row>
    <row r="368" spans="1:10" ht="14.1" customHeight="1">
      <c r="A368" s="20" t="s">
        <v>457</v>
      </c>
      <c r="B368" s="20" t="s">
        <v>89</v>
      </c>
      <c r="C368" s="20" t="s">
        <v>83</v>
      </c>
      <c r="D368" s="20" t="s">
        <v>501</v>
      </c>
      <c r="E368" s="20" t="s">
        <v>2579</v>
      </c>
      <c r="F368" s="20" t="str">
        <f t="shared" si="10"/>
        <v>13402</v>
      </c>
      <c r="G368" s="20" t="s">
        <v>2616</v>
      </c>
      <c r="H368" s="72">
        <v>11601</v>
      </c>
      <c r="I368" s="73">
        <v>410</v>
      </c>
      <c r="J368" s="72">
        <f t="shared" si="11"/>
        <v>10210</v>
      </c>
    </row>
    <row r="369" spans="1:10" ht="14.1" customHeight="1">
      <c r="A369" s="21" t="s">
        <v>457</v>
      </c>
      <c r="B369" s="21" t="s">
        <v>89</v>
      </c>
      <c r="C369" s="21" t="s">
        <v>306</v>
      </c>
      <c r="D369" s="21" t="s">
        <v>502</v>
      </c>
      <c r="E369" s="21" t="s">
        <v>2579</v>
      </c>
      <c r="F369" s="21" t="str">
        <f t="shared" si="10"/>
        <v>13402</v>
      </c>
      <c r="G369" s="21" t="s">
        <v>2616</v>
      </c>
      <c r="H369" s="74">
        <v>93163</v>
      </c>
      <c r="I369" s="75">
        <v>365</v>
      </c>
      <c r="J369" s="74">
        <f t="shared" si="11"/>
        <v>93162</v>
      </c>
    </row>
    <row r="370" spans="1:10" ht="14.1" customHeight="1">
      <c r="A370" s="20" t="s">
        <v>457</v>
      </c>
      <c r="B370" s="20" t="s">
        <v>503</v>
      </c>
      <c r="C370" s="20" t="s">
        <v>92</v>
      </c>
      <c r="D370" s="20" t="s">
        <v>504</v>
      </c>
      <c r="E370" s="20" t="s">
        <v>2579</v>
      </c>
      <c r="F370" s="20" t="str">
        <f t="shared" si="10"/>
        <v>13405</v>
      </c>
      <c r="G370" s="20" t="s">
        <v>2617</v>
      </c>
      <c r="H370" s="72">
        <v>0</v>
      </c>
      <c r="I370" s="73">
        <v>380</v>
      </c>
      <c r="J370" s="72">
        <f t="shared" si="11"/>
        <v>0</v>
      </c>
    </row>
    <row r="371" spans="1:10" ht="14.1" customHeight="1">
      <c r="A371" s="21" t="s">
        <v>457</v>
      </c>
      <c r="B371" s="21" t="s">
        <v>503</v>
      </c>
      <c r="C371" s="21" t="s">
        <v>17</v>
      </c>
      <c r="D371" s="21" t="s">
        <v>505</v>
      </c>
      <c r="E371" s="21" t="s">
        <v>2579</v>
      </c>
      <c r="F371" s="21" t="str">
        <f t="shared" si="10"/>
        <v>13405</v>
      </c>
      <c r="G371" s="21" t="s">
        <v>2617</v>
      </c>
      <c r="H371" s="74">
        <v>12591</v>
      </c>
      <c r="I371" s="75">
        <v>380</v>
      </c>
      <c r="J371" s="74">
        <f t="shared" si="11"/>
        <v>12045</v>
      </c>
    </row>
    <row r="372" spans="1:10" ht="14.1" customHeight="1">
      <c r="A372" s="20" t="s">
        <v>457</v>
      </c>
      <c r="B372" s="20" t="s">
        <v>503</v>
      </c>
      <c r="C372" s="20" t="s">
        <v>115</v>
      </c>
      <c r="D372" s="20" t="s">
        <v>506</v>
      </c>
      <c r="E372" s="20" t="s">
        <v>2579</v>
      </c>
      <c r="F372" s="20" t="str">
        <f t="shared" si="10"/>
        <v>13405</v>
      </c>
      <c r="G372" s="20" t="s">
        <v>2617</v>
      </c>
      <c r="H372" s="72">
        <v>0</v>
      </c>
      <c r="I372" s="73">
        <v>365</v>
      </c>
      <c r="J372" s="72">
        <f t="shared" si="11"/>
        <v>0</v>
      </c>
    </row>
    <row r="373" spans="1:10" ht="14.1" customHeight="1">
      <c r="A373" s="21" t="s">
        <v>457</v>
      </c>
      <c r="B373" s="21" t="s">
        <v>503</v>
      </c>
      <c r="C373" s="21" t="s">
        <v>23</v>
      </c>
      <c r="D373" s="21" t="s">
        <v>507</v>
      </c>
      <c r="E373" s="21" t="s">
        <v>2579</v>
      </c>
      <c r="F373" s="21" t="str">
        <f t="shared" si="10"/>
        <v>13405</v>
      </c>
      <c r="G373" s="21" t="s">
        <v>2617</v>
      </c>
      <c r="H373" s="74">
        <v>0</v>
      </c>
      <c r="I373" s="75">
        <v>365</v>
      </c>
      <c r="J373" s="74">
        <f t="shared" si="11"/>
        <v>0</v>
      </c>
    </row>
    <row r="374" spans="1:10" ht="14.1" customHeight="1">
      <c r="A374" s="20" t="s">
        <v>457</v>
      </c>
      <c r="B374" s="20" t="s">
        <v>503</v>
      </c>
      <c r="C374" s="20" t="s">
        <v>192</v>
      </c>
      <c r="D374" s="20" t="s">
        <v>508</v>
      </c>
      <c r="E374" s="20" t="s">
        <v>2579</v>
      </c>
      <c r="F374" s="20" t="str">
        <f t="shared" si="10"/>
        <v>13405</v>
      </c>
      <c r="G374" s="20" t="s">
        <v>2617</v>
      </c>
      <c r="H374" s="72">
        <v>11885</v>
      </c>
      <c r="I374" s="73">
        <v>415</v>
      </c>
      <c r="J374" s="72">
        <f t="shared" si="11"/>
        <v>10322</v>
      </c>
    </row>
    <row r="375" spans="1:10" ht="14.1" customHeight="1">
      <c r="A375" s="21" t="s">
        <v>457</v>
      </c>
      <c r="B375" s="21" t="s">
        <v>503</v>
      </c>
      <c r="C375" s="21" t="s">
        <v>176</v>
      </c>
      <c r="D375" s="21" t="s">
        <v>509</v>
      </c>
      <c r="E375" s="21" t="s">
        <v>2579</v>
      </c>
      <c r="F375" s="21" t="str">
        <f t="shared" si="10"/>
        <v>13405</v>
      </c>
      <c r="G375" s="21" t="s">
        <v>2617</v>
      </c>
      <c r="H375" s="74">
        <v>0</v>
      </c>
      <c r="I375" s="75">
        <v>365</v>
      </c>
      <c r="J375" s="74">
        <f t="shared" si="11"/>
        <v>0</v>
      </c>
    </row>
    <row r="376" spans="1:10" ht="14.1" customHeight="1">
      <c r="A376" s="20" t="s">
        <v>457</v>
      </c>
      <c r="B376" s="20" t="s">
        <v>503</v>
      </c>
      <c r="C376" s="20" t="s">
        <v>117</v>
      </c>
      <c r="D376" s="20" t="s">
        <v>510</v>
      </c>
      <c r="E376" s="20" t="s">
        <v>2579</v>
      </c>
      <c r="F376" s="20" t="str">
        <f t="shared" si="10"/>
        <v>13405</v>
      </c>
      <c r="G376" s="20" t="s">
        <v>2617</v>
      </c>
      <c r="H376" s="72">
        <v>0</v>
      </c>
      <c r="I376" s="73">
        <v>400</v>
      </c>
      <c r="J376" s="72">
        <f t="shared" si="11"/>
        <v>0</v>
      </c>
    </row>
    <row r="377" spans="1:10" ht="14.1" customHeight="1">
      <c r="A377" s="21" t="s">
        <v>457</v>
      </c>
      <c r="B377" s="21" t="s">
        <v>503</v>
      </c>
      <c r="C377" s="21" t="s">
        <v>96</v>
      </c>
      <c r="D377" s="21" t="s">
        <v>511</v>
      </c>
      <c r="E377" s="21" t="s">
        <v>2579</v>
      </c>
      <c r="F377" s="21" t="str">
        <f t="shared" si="10"/>
        <v>13405</v>
      </c>
      <c r="G377" s="21" t="s">
        <v>2617</v>
      </c>
      <c r="H377" s="74">
        <v>94249</v>
      </c>
      <c r="I377" s="75">
        <v>405</v>
      </c>
      <c r="J377" s="74">
        <f t="shared" si="11"/>
        <v>84061</v>
      </c>
    </row>
    <row r="378" spans="1:10" ht="14.1" customHeight="1">
      <c r="A378" s="20" t="s">
        <v>457</v>
      </c>
      <c r="B378" s="20" t="s">
        <v>503</v>
      </c>
      <c r="C378" s="20" t="s">
        <v>160</v>
      </c>
      <c r="D378" s="20" t="s">
        <v>512</v>
      </c>
      <c r="E378" s="20" t="s">
        <v>2579</v>
      </c>
      <c r="F378" s="20" t="str">
        <f t="shared" si="10"/>
        <v>13405</v>
      </c>
      <c r="G378" s="20" t="s">
        <v>2617</v>
      </c>
      <c r="H378" s="72">
        <v>0</v>
      </c>
      <c r="I378" s="73">
        <v>365</v>
      </c>
      <c r="J378" s="72">
        <f t="shared" si="11"/>
        <v>0</v>
      </c>
    </row>
    <row r="379" spans="1:10" ht="14.1" customHeight="1">
      <c r="A379" s="21" t="s">
        <v>457</v>
      </c>
      <c r="B379" s="21" t="s">
        <v>503</v>
      </c>
      <c r="C379" s="21" t="s">
        <v>119</v>
      </c>
      <c r="D379" s="21" t="s">
        <v>513</v>
      </c>
      <c r="E379" s="21" t="s">
        <v>2579</v>
      </c>
      <c r="F379" s="21" t="str">
        <f t="shared" si="10"/>
        <v>13405</v>
      </c>
      <c r="G379" s="21" t="s">
        <v>2617</v>
      </c>
      <c r="H379" s="74">
        <v>124300</v>
      </c>
      <c r="I379" s="75">
        <v>400</v>
      </c>
      <c r="J379" s="74">
        <f t="shared" si="11"/>
        <v>112382</v>
      </c>
    </row>
    <row r="380" spans="1:10" ht="14.1" customHeight="1">
      <c r="A380" s="20" t="s">
        <v>457</v>
      </c>
      <c r="B380" s="20" t="s">
        <v>503</v>
      </c>
      <c r="C380" s="20" t="s">
        <v>35</v>
      </c>
      <c r="D380" s="20" t="s">
        <v>514</v>
      </c>
      <c r="E380" s="20" t="s">
        <v>2579</v>
      </c>
      <c r="F380" s="20" t="str">
        <f t="shared" si="10"/>
        <v>13405</v>
      </c>
      <c r="G380" s="20" t="s">
        <v>2617</v>
      </c>
      <c r="H380" s="72">
        <v>0</v>
      </c>
      <c r="I380" s="73">
        <v>380</v>
      </c>
      <c r="J380" s="72">
        <f t="shared" si="11"/>
        <v>0</v>
      </c>
    </row>
    <row r="381" spans="1:10" ht="14.1" customHeight="1">
      <c r="A381" s="21" t="s">
        <v>457</v>
      </c>
      <c r="B381" s="21" t="s">
        <v>503</v>
      </c>
      <c r="C381" s="21" t="s">
        <v>37</v>
      </c>
      <c r="D381" s="21" t="s">
        <v>515</v>
      </c>
      <c r="E381" s="21" t="s">
        <v>2579</v>
      </c>
      <c r="F381" s="21" t="str">
        <f t="shared" si="10"/>
        <v>13405</v>
      </c>
      <c r="G381" s="21" t="s">
        <v>2617</v>
      </c>
      <c r="H381" s="74">
        <v>0</v>
      </c>
      <c r="I381" s="75">
        <v>365</v>
      </c>
      <c r="J381" s="74">
        <f t="shared" si="11"/>
        <v>0</v>
      </c>
    </row>
    <row r="382" spans="1:10" ht="14.1" customHeight="1">
      <c r="A382" s="20" t="s">
        <v>457</v>
      </c>
      <c r="B382" s="20" t="s">
        <v>503</v>
      </c>
      <c r="C382" s="20" t="s">
        <v>39</v>
      </c>
      <c r="D382" s="20" t="s">
        <v>516</v>
      </c>
      <c r="E382" s="20" t="s">
        <v>2579</v>
      </c>
      <c r="F382" s="20" t="str">
        <f t="shared" si="10"/>
        <v>13405</v>
      </c>
      <c r="G382" s="20" t="s">
        <v>2617</v>
      </c>
      <c r="H382" s="72">
        <v>0</v>
      </c>
      <c r="I382" s="73">
        <v>365</v>
      </c>
      <c r="J382" s="72">
        <f t="shared" si="11"/>
        <v>0</v>
      </c>
    </row>
    <row r="383" spans="1:10" ht="14.1" customHeight="1">
      <c r="A383" s="21" t="s">
        <v>457</v>
      </c>
      <c r="B383" s="21" t="s">
        <v>503</v>
      </c>
      <c r="C383" s="21" t="s">
        <v>253</v>
      </c>
      <c r="D383" s="21" t="s">
        <v>517</v>
      </c>
      <c r="E383" s="21" t="s">
        <v>2579</v>
      </c>
      <c r="F383" s="21" t="str">
        <f t="shared" si="10"/>
        <v>13405</v>
      </c>
      <c r="G383" s="21" t="s">
        <v>2617</v>
      </c>
      <c r="H383" s="74">
        <v>0</v>
      </c>
      <c r="I383" s="75">
        <v>380</v>
      </c>
      <c r="J383" s="74">
        <f t="shared" si="11"/>
        <v>0</v>
      </c>
    </row>
    <row r="384" spans="1:10" ht="14.1" customHeight="1">
      <c r="A384" s="20" t="s">
        <v>457</v>
      </c>
      <c r="B384" s="20" t="s">
        <v>503</v>
      </c>
      <c r="C384" s="20" t="s">
        <v>45</v>
      </c>
      <c r="D384" s="20" t="s">
        <v>518</v>
      </c>
      <c r="E384" s="20" t="s">
        <v>2579</v>
      </c>
      <c r="F384" s="20" t="str">
        <f t="shared" si="10"/>
        <v>13405</v>
      </c>
      <c r="G384" s="20" t="s">
        <v>2617</v>
      </c>
      <c r="H384" s="72">
        <v>6103</v>
      </c>
      <c r="I384" s="73">
        <v>360</v>
      </c>
      <c r="J384" s="72">
        <f t="shared" si="11"/>
        <v>6197</v>
      </c>
    </row>
    <row r="385" spans="1:10" ht="14.1" customHeight="1">
      <c r="A385" s="21" t="s">
        <v>457</v>
      </c>
      <c r="B385" s="21" t="s">
        <v>503</v>
      </c>
      <c r="C385" s="21" t="s">
        <v>181</v>
      </c>
      <c r="D385" s="21" t="s">
        <v>519</v>
      </c>
      <c r="E385" s="21" t="s">
        <v>2579</v>
      </c>
      <c r="F385" s="21" t="str">
        <f t="shared" si="10"/>
        <v>13405</v>
      </c>
      <c r="G385" s="21" t="s">
        <v>2617</v>
      </c>
      <c r="H385" s="74">
        <v>0</v>
      </c>
      <c r="I385" s="75">
        <v>365</v>
      </c>
      <c r="J385" s="74">
        <f t="shared" si="11"/>
        <v>0</v>
      </c>
    </row>
    <row r="386" spans="1:10" ht="14.1" customHeight="1">
      <c r="A386" s="20" t="s">
        <v>457</v>
      </c>
      <c r="B386" s="20" t="s">
        <v>503</v>
      </c>
      <c r="C386" s="20" t="s">
        <v>104</v>
      </c>
      <c r="D386" s="20" t="s">
        <v>520</v>
      </c>
      <c r="E386" s="20" t="s">
        <v>2579</v>
      </c>
      <c r="F386" s="20" t="str">
        <f t="shared" si="10"/>
        <v>13405</v>
      </c>
      <c r="G386" s="20" t="s">
        <v>2617</v>
      </c>
      <c r="H386" s="72">
        <v>0</v>
      </c>
      <c r="I386" s="73">
        <v>380</v>
      </c>
      <c r="J386" s="72">
        <f t="shared" si="11"/>
        <v>0</v>
      </c>
    </row>
    <row r="387" spans="1:10" ht="14.1" customHeight="1">
      <c r="A387" s="21" t="s">
        <v>457</v>
      </c>
      <c r="B387" s="21" t="s">
        <v>503</v>
      </c>
      <c r="C387" s="21" t="s">
        <v>106</v>
      </c>
      <c r="D387" s="21" t="s">
        <v>521</v>
      </c>
      <c r="E387" s="21" t="s">
        <v>2579</v>
      </c>
      <c r="F387" s="21" t="str">
        <f t="shared" si="10"/>
        <v>13405</v>
      </c>
      <c r="G387" s="21" t="s">
        <v>2617</v>
      </c>
      <c r="H387" s="74">
        <v>29743</v>
      </c>
      <c r="I387" s="75">
        <v>370</v>
      </c>
      <c r="J387" s="74">
        <f t="shared" si="11"/>
        <v>29301</v>
      </c>
    </row>
    <row r="388" spans="1:10" ht="14.1" customHeight="1">
      <c r="A388" s="20" t="s">
        <v>457</v>
      </c>
      <c r="B388" s="20" t="s">
        <v>503</v>
      </c>
      <c r="C388" s="20" t="s">
        <v>126</v>
      </c>
      <c r="D388" s="20" t="s">
        <v>522</v>
      </c>
      <c r="E388" s="20" t="s">
        <v>2579</v>
      </c>
      <c r="F388" s="20" t="str">
        <f t="shared" si="10"/>
        <v>13405</v>
      </c>
      <c r="G388" s="20" t="s">
        <v>2617</v>
      </c>
      <c r="H388" s="72">
        <v>6883</v>
      </c>
      <c r="I388" s="73">
        <v>370</v>
      </c>
      <c r="J388" s="72">
        <f t="shared" si="11"/>
        <v>6782</v>
      </c>
    </row>
    <row r="389" spans="1:10" ht="14.1" customHeight="1">
      <c r="A389" s="21" t="s">
        <v>457</v>
      </c>
      <c r="B389" s="21" t="s">
        <v>503</v>
      </c>
      <c r="C389" s="21" t="s">
        <v>257</v>
      </c>
      <c r="D389" s="21" t="s">
        <v>523</v>
      </c>
      <c r="E389" s="21" t="s">
        <v>2579</v>
      </c>
      <c r="F389" s="21" t="str">
        <f t="shared" si="10"/>
        <v>13405</v>
      </c>
      <c r="G389" s="21" t="s">
        <v>2617</v>
      </c>
      <c r="H389" s="74">
        <v>41791</v>
      </c>
      <c r="I389" s="75">
        <v>400</v>
      </c>
      <c r="J389" s="74">
        <f t="shared" si="11"/>
        <v>37785</v>
      </c>
    </row>
    <row r="390" spans="1:10" ht="14.1" customHeight="1">
      <c r="A390" s="20" t="s">
        <v>457</v>
      </c>
      <c r="B390" s="20" t="s">
        <v>503</v>
      </c>
      <c r="C390" s="20" t="s">
        <v>49</v>
      </c>
      <c r="D390" s="20" t="s">
        <v>524</v>
      </c>
      <c r="E390" s="20" t="s">
        <v>2579</v>
      </c>
      <c r="F390" s="20" t="str">
        <f t="shared" si="10"/>
        <v>13405</v>
      </c>
      <c r="G390" s="20" t="s">
        <v>2617</v>
      </c>
      <c r="H390" s="72">
        <v>32849</v>
      </c>
      <c r="I390" s="73">
        <v>365</v>
      </c>
      <c r="J390" s="72">
        <f t="shared" si="11"/>
        <v>32848</v>
      </c>
    </row>
    <row r="391" spans="1:10" ht="14.1" customHeight="1">
      <c r="A391" s="21" t="s">
        <v>457</v>
      </c>
      <c r="B391" s="21" t="s">
        <v>503</v>
      </c>
      <c r="C391" s="21" t="s">
        <v>259</v>
      </c>
      <c r="D391" s="21" t="s">
        <v>525</v>
      </c>
      <c r="E391" s="21" t="s">
        <v>2579</v>
      </c>
      <c r="F391" s="21" t="str">
        <f t="shared" si="10"/>
        <v>13405</v>
      </c>
      <c r="G391" s="21" t="s">
        <v>2617</v>
      </c>
      <c r="H391" s="74">
        <v>0</v>
      </c>
      <c r="I391" s="75">
        <v>380</v>
      </c>
      <c r="J391" s="74">
        <f t="shared" si="11"/>
        <v>0</v>
      </c>
    </row>
    <row r="392" spans="1:10" ht="14.1" customHeight="1">
      <c r="A392" s="20" t="s">
        <v>457</v>
      </c>
      <c r="B392" s="20" t="s">
        <v>503</v>
      </c>
      <c r="C392" s="20" t="s">
        <v>108</v>
      </c>
      <c r="D392" s="20" t="s">
        <v>526</v>
      </c>
      <c r="E392" s="20" t="s">
        <v>2579</v>
      </c>
      <c r="F392" s="20" t="str">
        <f t="shared" si="10"/>
        <v>13405</v>
      </c>
      <c r="G392" s="20" t="s">
        <v>2617</v>
      </c>
      <c r="H392" s="72">
        <v>308356</v>
      </c>
      <c r="I392" s="73">
        <v>365</v>
      </c>
      <c r="J392" s="72">
        <f t="shared" si="11"/>
        <v>308355</v>
      </c>
    </row>
    <row r="393" spans="1:10" ht="14.1" customHeight="1">
      <c r="A393" s="21" t="s">
        <v>457</v>
      </c>
      <c r="B393" s="21" t="s">
        <v>503</v>
      </c>
      <c r="C393" s="21" t="s">
        <v>110</v>
      </c>
      <c r="D393" s="21" t="s">
        <v>527</v>
      </c>
      <c r="E393" s="21" t="s">
        <v>2579</v>
      </c>
      <c r="F393" s="21" t="str">
        <f t="shared" si="10"/>
        <v>13405</v>
      </c>
      <c r="G393" s="21" t="s">
        <v>2617</v>
      </c>
      <c r="H393" s="74">
        <v>9731</v>
      </c>
      <c r="I393" s="75">
        <v>400</v>
      </c>
      <c r="J393" s="74">
        <f t="shared" si="11"/>
        <v>8798</v>
      </c>
    </row>
    <row r="394" spans="1:10" ht="14.1" customHeight="1">
      <c r="A394" s="20" t="s">
        <v>457</v>
      </c>
      <c r="B394" s="20" t="s">
        <v>503</v>
      </c>
      <c r="C394" s="20" t="s">
        <v>55</v>
      </c>
      <c r="D394" s="20" t="s">
        <v>528</v>
      </c>
      <c r="E394" s="20" t="s">
        <v>2579</v>
      </c>
      <c r="F394" s="20" t="str">
        <f t="shared" si="10"/>
        <v>13405</v>
      </c>
      <c r="G394" s="20" t="s">
        <v>2617</v>
      </c>
      <c r="H394" s="72">
        <v>7970</v>
      </c>
      <c r="I394" s="73">
        <v>380</v>
      </c>
      <c r="J394" s="72">
        <f t="shared" si="11"/>
        <v>7623</v>
      </c>
    </row>
    <row r="395" spans="1:10" ht="14.1" customHeight="1">
      <c r="A395" s="21" t="s">
        <v>457</v>
      </c>
      <c r="B395" s="21" t="s">
        <v>503</v>
      </c>
      <c r="C395" s="21" t="s">
        <v>130</v>
      </c>
      <c r="D395" s="21" t="s">
        <v>529</v>
      </c>
      <c r="E395" s="21" t="s">
        <v>2579</v>
      </c>
      <c r="F395" s="21" t="str">
        <f t="shared" si="10"/>
        <v>13405</v>
      </c>
      <c r="G395" s="21" t="s">
        <v>2617</v>
      </c>
      <c r="H395" s="74">
        <v>0</v>
      </c>
      <c r="I395" s="75">
        <v>365</v>
      </c>
      <c r="J395" s="74">
        <f t="shared" si="11"/>
        <v>0</v>
      </c>
    </row>
    <row r="396" spans="1:10" ht="14.1" customHeight="1">
      <c r="A396" s="20" t="s">
        <v>457</v>
      </c>
      <c r="B396" s="20" t="s">
        <v>503</v>
      </c>
      <c r="C396" s="20" t="s">
        <v>270</v>
      </c>
      <c r="D396" s="20" t="s">
        <v>530</v>
      </c>
      <c r="E396" s="20" t="s">
        <v>2579</v>
      </c>
      <c r="F396" s="20" t="str">
        <f t="shared" si="10"/>
        <v>13405</v>
      </c>
      <c r="G396" s="20" t="s">
        <v>2617</v>
      </c>
      <c r="H396" s="72">
        <v>222484</v>
      </c>
      <c r="I396" s="73">
        <v>380</v>
      </c>
      <c r="J396" s="72">
        <f t="shared" si="11"/>
        <v>212810</v>
      </c>
    </row>
    <row r="397" spans="1:10" ht="14.1" customHeight="1">
      <c r="A397" s="21" t="s">
        <v>457</v>
      </c>
      <c r="B397" s="21" t="s">
        <v>503</v>
      </c>
      <c r="C397" s="21" t="s">
        <v>132</v>
      </c>
      <c r="D397" s="21" t="s">
        <v>531</v>
      </c>
      <c r="E397" s="21" t="s">
        <v>2579</v>
      </c>
      <c r="F397" s="21" t="str">
        <f t="shared" ref="F397:F460" si="12">CONCATENATE(A397,B397)</f>
        <v>13405</v>
      </c>
      <c r="G397" s="21" t="s">
        <v>2617</v>
      </c>
      <c r="H397" s="74">
        <v>36374</v>
      </c>
      <c r="I397" s="75">
        <v>365</v>
      </c>
      <c r="J397" s="74">
        <f t="shared" ref="J397:J460" si="13">ROUND((ROUND(H397/(I397-35)*100, 0))*3.3, 0)</f>
        <v>36373</v>
      </c>
    </row>
    <row r="398" spans="1:10" ht="14.1" customHeight="1">
      <c r="A398" s="20" t="s">
        <v>457</v>
      </c>
      <c r="B398" s="20" t="s">
        <v>503</v>
      </c>
      <c r="C398" s="20" t="s">
        <v>134</v>
      </c>
      <c r="D398" s="20" t="s">
        <v>532</v>
      </c>
      <c r="E398" s="20" t="s">
        <v>2579</v>
      </c>
      <c r="F398" s="20" t="str">
        <f t="shared" si="12"/>
        <v>13405</v>
      </c>
      <c r="G398" s="20" t="s">
        <v>2617</v>
      </c>
      <c r="H398" s="72">
        <v>0</v>
      </c>
      <c r="I398" s="73">
        <v>365</v>
      </c>
      <c r="J398" s="72">
        <f t="shared" si="13"/>
        <v>0</v>
      </c>
    </row>
    <row r="399" spans="1:10" ht="14.1" customHeight="1">
      <c r="A399" s="21" t="s">
        <v>457</v>
      </c>
      <c r="B399" s="21" t="s">
        <v>503</v>
      </c>
      <c r="C399" s="21" t="s">
        <v>279</v>
      </c>
      <c r="D399" s="21" t="s">
        <v>533</v>
      </c>
      <c r="E399" s="21" t="s">
        <v>2579</v>
      </c>
      <c r="F399" s="21" t="str">
        <f t="shared" si="12"/>
        <v>13405</v>
      </c>
      <c r="G399" s="21" t="s">
        <v>2617</v>
      </c>
      <c r="H399" s="74">
        <v>0</v>
      </c>
      <c r="I399" s="75">
        <v>365</v>
      </c>
      <c r="J399" s="74">
        <f t="shared" si="13"/>
        <v>0</v>
      </c>
    </row>
    <row r="400" spans="1:10" ht="14.1" customHeight="1">
      <c r="A400" s="20" t="s">
        <v>457</v>
      </c>
      <c r="B400" s="20" t="s">
        <v>503</v>
      </c>
      <c r="C400" s="20" t="s">
        <v>61</v>
      </c>
      <c r="D400" s="20" t="s">
        <v>534</v>
      </c>
      <c r="E400" s="20" t="s">
        <v>2579</v>
      </c>
      <c r="F400" s="20" t="str">
        <f t="shared" si="12"/>
        <v>13405</v>
      </c>
      <c r="G400" s="20" t="s">
        <v>2617</v>
      </c>
      <c r="H400" s="72">
        <v>0</v>
      </c>
      <c r="I400" s="73">
        <v>380</v>
      </c>
      <c r="J400" s="72">
        <f t="shared" si="13"/>
        <v>0</v>
      </c>
    </row>
    <row r="401" spans="1:10" ht="14.1" customHeight="1">
      <c r="A401" s="21" t="s">
        <v>457</v>
      </c>
      <c r="B401" s="21" t="s">
        <v>503</v>
      </c>
      <c r="C401" s="21" t="s">
        <v>63</v>
      </c>
      <c r="D401" s="21" t="s">
        <v>535</v>
      </c>
      <c r="E401" s="21" t="s">
        <v>2579</v>
      </c>
      <c r="F401" s="21" t="str">
        <f t="shared" si="12"/>
        <v>13405</v>
      </c>
      <c r="G401" s="21" t="s">
        <v>2617</v>
      </c>
      <c r="H401" s="74">
        <v>96698</v>
      </c>
      <c r="I401" s="75">
        <v>365</v>
      </c>
      <c r="J401" s="74">
        <f t="shared" si="13"/>
        <v>96697</v>
      </c>
    </row>
    <row r="402" spans="1:10" ht="14.1" customHeight="1">
      <c r="A402" s="20" t="s">
        <v>457</v>
      </c>
      <c r="B402" s="20" t="s">
        <v>503</v>
      </c>
      <c r="C402" s="20" t="s">
        <v>282</v>
      </c>
      <c r="D402" s="20" t="s">
        <v>536</v>
      </c>
      <c r="E402" s="20" t="s">
        <v>2579</v>
      </c>
      <c r="F402" s="20" t="str">
        <f t="shared" si="12"/>
        <v>13405</v>
      </c>
      <c r="G402" s="20" t="s">
        <v>2617</v>
      </c>
      <c r="H402" s="72">
        <v>3479</v>
      </c>
      <c r="I402" s="73">
        <v>370</v>
      </c>
      <c r="J402" s="72">
        <f t="shared" si="13"/>
        <v>3429</v>
      </c>
    </row>
    <row r="403" spans="1:10" ht="14.1" customHeight="1">
      <c r="A403" s="21" t="s">
        <v>457</v>
      </c>
      <c r="B403" s="21" t="s">
        <v>503</v>
      </c>
      <c r="C403" s="21" t="s">
        <v>65</v>
      </c>
      <c r="D403" s="21" t="s">
        <v>537</v>
      </c>
      <c r="E403" s="21" t="s">
        <v>2579</v>
      </c>
      <c r="F403" s="21" t="str">
        <f t="shared" si="12"/>
        <v>13405</v>
      </c>
      <c r="G403" s="21" t="s">
        <v>2617</v>
      </c>
      <c r="H403" s="74">
        <v>116479</v>
      </c>
      <c r="I403" s="75">
        <v>400</v>
      </c>
      <c r="J403" s="74">
        <f t="shared" si="13"/>
        <v>105310</v>
      </c>
    </row>
    <row r="404" spans="1:10" ht="14.1" customHeight="1">
      <c r="A404" s="20" t="s">
        <v>457</v>
      </c>
      <c r="B404" s="20" t="s">
        <v>503</v>
      </c>
      <c r="C404" s="20" t="s">
        <v>73</v>
      </c>
      <c r="D404" s="20" t="s">
        <v>538</v>
      </c>
      <c r="E404" s="20" t="s">
        <v>2579</v>
      </c>
      <c r="F404" s="20" t="str">
        <f t="shared" si="12"/>
        <v>13405</v>
      </c>
      <c r="G404" s="20" t="s">
        <v>2617</v>
      </c>
      <c r="H404" s="72">
        <v>70724</v>
      </c>
      <c r="I404" s="73">
        <v>381</v>
      </c>
      <c r="J404" s="72">
        <f t="shared" si="13"/>
        <v>67452</v>
      </c>
    </row>
    <row r="405" spans="1:10" ht="14.1" customHeight="1">
      <c r="A405" s="21" t="s">
        <v>457</v>
      </c>
      <c r="B405" s="21" t="s">
        <v>503</v>
      </c>
      <c r="C405" s="21" t="s">
        <v>10</v>
      </c>
      <c r="D405" s="21" t="s">
        <v>539</v>
      </c>
      <c r="E405" s="21" t="s">
        <v>2579</v>
      </c>
      <c r="F405" s="21" t="str">
        <f t="shared" si="12"/>
        <v>13405</v>
      </c>
      <c r="G405" s="21" t="s">
        <v>2617</v>
      </c>
      <c r="H405" s="74">
        <v>14037</v>
      </c>
      <c r="I405" s="75">
        <v>365</v>
      </c>
      <c r="J405" s="74">
        <f t="shared" si="13"/>
        <v>14038</v>
      </c>
    </row>
    <row r="406" spans="1:10" ht="14.1" customHeight="1">
      <c r="A406" s="20" t="s">
        <v>457</v>
      </c>
      <c r="B406" s="20" t="s">
        <v>503</v>
      </c>
      <c r="C406" s="20" t="s">
        <v>75</v>
      </c>
      <c r="D406" s="20" t="s">
        <v>540</v>
      </c>
      <c r="E406" s="20" t="s">
        <v>2579</v>
      </c>
      <c r="F406" s="20" t="str">
        <f t="shared" si="12"/>
        <v>13405</v>
      </c>
      <c r="G406" s="20" t="s">
        <v>2617</v>
      </c>
      <c r="H406" s="72">
        <v>1325</v>
      </c>
      <c r="I406" s="73">
        <v>365</v>
      </c>
      <c r="J406" s="72">
        <f t="shared" si="13"/>
        <v>1327</v>
      </c>
    </row>
    <row r="407" spans="1:10" ht="14.1" customHeight="1">
      <c r="A407" s="21" t="s">
        <v>457</v>
      </c>
      <c r="B407" s="21" t="s">
        <v>503</v>
      </c>
      <c r="C407" s="21" t="s">
        <v>121</v>
      </c>
      <c r="D407" s="21" t="s">
        <v>541</v>
      </c>
      <c r="E407" s="21" t="s">
        <v>2579</v>
      </c>
      <c r="F407" s="21" t="str">
        <f t="shared" si="12"/>
        <v>13405</v>
      </c>
      <c r="G407" s="21" t="s">
        <v>2617</v>
      </c>
      <c r="H407" s="74">
        <v>2266</v>
      </c>
      <c r="I407" s="75">
        <v>380</v>
      </c>
      <c r="J407" s="74">
        <f t="shared" si="13"/>
        <v>2168</v>
      </c>
    </row>
    <row r="408" spans="1:10" ht="14.1" customHeight="1">
      <c r="A408" s="20" t="s">
        <v>457</v>
      </c>
      <c r="B408" s="20" t="s">
        <v>503</v>
      </c>
      <c r="C408" s="20" t="s">
        <v>77</v>
      </c>
      <c r="D408" s="20" t="s">
        <v>542</v>
      </c>
      <c r="E408" s="20" t="s">
        <v>2579</v>
      </c>
      <c r="F408" s="20" t="str">
        <f t="shared" si="12"/>
        <v>13405</v>
      </c>
      <c r="G408" s="20" t="s">
        <v>2617</v>
      </c>
      <c r="H408" s="72">
        <v>47323</v>
      </c>
      <c r="I408" s="73">
        <v>365</v>
      </c>
      <c r="J408" s="72">
        <f t="shared" si="13"/>
        <v>47322</v>
      </c>
    </row>
    <row r="409" spans="1:10" ht="14.1" customHeight="1">
      <c r="A409" s="21" t="s">
        <v>457</v>
      </c>
      <c r="B409" s="21" t="s">
        <v>503</v>
      </c>
      <c r="C409" s="21" t="s">
        <v>79</v>
      </c>
      <c r="D409" s="21" t="s">
        <v>543</v>
      </c>
      <c r="E409" s="21" t="s">
        <v>2579</v>
      </c>
      <c r="F409" s="21" t="str">
        <f t="shared" si="12"/>
        <v>13405</v>
      </c>
      <c r="G409" s="21" t="s">
        <v>2617</v>
      </c>
      <c r="H409" s="74">
        <v>8809</v>
      </c>
      <c r="I409" s="75">
        <v>380</v>
      </c>
      <c r="J409" s="74">
        <f t="shared" si="13"/>
        <v>8425</v>
      </c>
    </row>
    <row r="410" spans="1:10" ht="14.1" customHeight="1">
      <c r="A410" s="20" t="s">
        <v>457</v>
      </c>
      <c r="B410" s="20" t="s">
        <v>503</v>
      </c>
      <c r="C410" s="20" t="s">
        <v>85</v>
      </c>
      <c r="D410" s="20" t="s">
        <v>544</v>
      </c>
      <c r="E410" s="20" t="s">
        <v>2579</v>
      </c>
      <c r="F410" s="20" t="str">
        <f t="shared" si="12"/>
        <v>13405</v>
      </c>
      <c r="G410" s="20" t="s">
        <v>2617</v>
      </c>
      <c r="H410" s="72">
        <v>0</v>
      </c>
      <c r="I410" s="73">
        <v>380</v>
      </c>
      <c r="J410" s="72">
        <f t="shared" si="13"/>
        <v>0</v>
      </c>
    </row>
    <row r="411" spans="1:10" ht="14.1" customHeight="1">
      <c r="A411" s="21" t="s">
        <v>457</v>
      </c>
      <c r="B411" s="21" t="s">
        <v>503</v>
      </c>
      <c r="C411" s="21" t="s">
        <v>295</v>
      </c>
      <c r="D411" s="21" t="s">
        <v>545</v>
      </c>
      <c r="E411" s="21" t="s">
        <v>2579</v>
      </c>
      <c r="F411" s="21" t="str">
        <f t="shared" si="12"/>
        <v>13405</v>
      </c>
      <c r="G411" s="21" t="s">
        <v>2617</v>
      </c>
      <c r="H411" s="74">
        <v>95539</v>
      </c>
      <c r="I411" s="75">
        <v>370</v>
      </c>
      <c r="J411" s="74">
        <f t="shared" si="13"/>
        <v>94113</v>
      </c>
    </row>
    <row r="412" spans="1:10" ht="14.1" customHeight="1">
      <c r="A412" s="20" t="s">
        <v>457</v>
      </c>
      <c r="B412" s="20" t="s">
        <v>503</v>
      </c>
      <c r="C412" s="20" t="s">
        <v>297</v>
      </c>
      <c r="D412" s="20" t="s">
        <v>546</v>
      </c>
      <c r="E412" s="20" t="s">
        <v>2579</v>
      </c>
      <c r="F412" s="20" t="str">
        <f t="shared" si="12"/>
        <v>13405</v>
      </c>
      <c r="G412" s="20" t="s">
        <v>2617</v>
      </c>
      <c r="H412" s="72">
        <v>6437</v>
      </c>
      <c r="I412" s="73">
        <v>385</v>
      </c>
      <c r="J412" s="72">
        <f t="shared" si="13"/>
        <v>6069</v>
      </c>
    </row>
    <row r="413" spans="1:10" ht="14.1" customHeight="1">
      <c r="A413" s="21" t="s">
        <v>457</v>
      </c>
      <c r="B413" s="21" t="s">
        <v>503</v>
      </c>
      <c r="C413" s="21" t="s">
        <v>299</v>
      </c>
      <c r="D413" s="21" t="s">
        <v>547</v>
      </c>
      <c r="E413" s="21" t="s">
        <v>2579</v>
      </c>
      <c r="F413" s="21" t="str">
        <f t="shared" si="12"/>
        <v>13405</v>
      </c>
      <c r="G413" s="21" t="s">
        <v>2617</v>
      </c>
      <c r="H413" s="74">
        <v>90078</v>
      </c>
      <c r="I413" s="75">
        <v>365</v>
      </c>
      <c r="J413" s="74">
        <f t="shared" si="13"/>
        <v>90077</v>
      </c>
    </row>
    <row r="414" spans="1:10" ht="14.1" customHeight="1">
      <c r="A414" s="20" t="s">
        <v>457</v>
      </c>
      <c r="B414" s="20" t="s">
        <v>503</v>
      </c>
      <c r="C414" s="20" t="s">
        <v>12</v>
      </c>
      <c r="D414" s="20" t="s">
        <v>548</v>
      </c>
      <c r="E414" s="20" t="s">
        <v>2579</v>
      </c>
      <c r="F414" s="20" t="str">
        <f t="shared" si="12"/>
        <v>13405</v>
      </c>
      <c r="G414" s="20" t="s">
        <v>2617</v>
      </c>
      <c r="H414" s="72">
        <v>0</v>
      </c>
      <c r="I414" s="73">
        <v>365</v>
      </c>
      <c r="J414" s="72">
        <f t="shared" si="13"/>
        <v>0</v>
      </c>
    </row>
    <row r="415" spans="1:10" ht="14.1" customHeight="1">
      <c r="A415" s="21" t="s">
        <v>457</v>
      </c>
      <c r="B415" s="21" t="s">
        <v>503</v>
      </c>
      <c r="C415" s="21" t="s">
        <v>185</v>
      </c>
      <c r="D415" s="21" t="s">
        <v>549</v>
      </c>
      <c r="E415" s="21" t="s">
        <v>2579</v>
      </c>
      <c r="F415" s="21" t="str">
        <f t="shared" si="12"/>
        <v>13405</v>
      </c>
      <c r="G415" s="21" t="s">
        <v>2617</v>
      </c>
      <c r="H415" s="74">
        <v>0</v>
      </c>
      <c r="I415" s="75">
        <v>360</v>
      </c>
      <c r="J415" s="74">
        <f t="shared" si="13"/>
        <v>0</v>
      </c>
    </row>
    <row r="416" spans="1:10" ht="14.1" customHeight="1">
      <c r="A416" s="20" t="s">
        <v>457</v>
      </c>
      <c r="B416" s="20" t="s">
        <v>503</v>
      </c>
      <c r="C416" s="20" t="s">
        <v>302</v>
      </c>
      <c r="D416" s="20" t="s">
        <v>550</v>
      </c>
      <c r="E416" s="20" t="s">
        <v>2579</v>
      </c>
      <c r="F416" s="20" t="str">
        <f t="shared" si="12"/>
        <v>13405</v>
      </c>
      <c r="G416" s="20" t="s">
        <v>2617</v>
      </c>
      <c r="H416" s="72">
        <v>5649</v>
      </c>
      <c r="I416" s="73">
        <v>400</v>
      </c>
      <c r="J416" s="72">
        <f t="shared" si="13"/>
        <v>5108</v>
      </c>
    </row>
    <row r="417" spans="1:10" ht="14.1" customHeight="1">
      <c r="A417" s="21" t="s">
        <v>457</v>
      </c>
      <c r="B417" s="21" t="s">
        <v>503</v>
      </c>
      <c r="C417" s="21" t="s">
        <v>304</v>
      </c>
      <c r="D417" s="21" t="s">
        <v>551</v>
      </c>
      <c r="E417" s="21" t="s">
        <v>2579</v>
      </c>
      <c r="F417" s="21" t="str">
        <f t="shared" si="12"/>
        <v>13405</v>
      </c>
      <c r="G417" s="21" t="s">
        <v>2617</v>
      </c>
      <c r="H417" s="74">
        <v>0</v>
      </c>
      <c r="I417" s="75">
        <v>365</v>
      </c>
      <c r="J417" s="74">
        <f t="shared" si="13"/>
        <v>0</v>
      </c>
    </row>
    <row r="418" spans="1:10" ht="14.1" customHeight="1">
      <c r="A418" s="20" t="s">
        <v>457</v>
      </c>
      <c r="B418" s="20" t="s">
        <v>503</v>
      </c>
      <c r="C418" s="20" t="s">
        <v>227</v>
      </c>
      <c r="D418" s="20" t="s">
        <v>552</v>
      </c>
      <c r="E418" s="20" t="s">
        <v>2579</v>
      </c>
      <c r="F418" s="20" t="str">
        <f t="shared" si="12"/>
        <v>13405</v>
      </c>
      <c r="G418" s="20" t="s">
        <v>2617</v>
      </c>
      <c r="H418" s="72">
        <v>4242</v>
      </c>
      <c r="I418" s="73">
        <v>370</v>
      </c>
      <c r="J418" s="72">
        <f t="shared" si="13"/>
        <v>4178</v>
      </c>
    </row>
    <row r="419" spans="1:10" ht="14.1" customHeight="1">
      <c r="A419" s="21" t="s">
        <v>457</v>
      </c>
      <c r="B419" s="21" t="s">
        <v>503</v>
      </c>
      <c r="C419" s="21" t="s">
        <v>156</v>
      </c>
      <c r="D419" s="21" t="s">
        <v>553</v>
      </c>
      <c r="E419" s="21" t="s">
        <v>2579</v>
      </c>
      <c r="F419" s="21" t="str">
        <f t="shared" si="12"/>
        <v>13405</v>
      </c>
      <c r="G419" s="21" t="s">
        <v>2617</v>
      </c>
      <c r="H419" s="74">
        <v>8223</v>
      </c>
      <c r="I419" s="75">
        <v>365</v>
      </c>
      <c r="J419" s="74">
        <f t="shared" si="13"/>
        <v>8224</v>
      </c>
    </row>
    <row r="420" spans="1:10" ht="14.1" customHeight="1">
      <c r="A420" s="20" t="s">
        <v>554</v>
      </c>
      <c r="B420" s="20" t="s">
        <v>14</v>
      </c>
      <c r="C420" s="20" t="s">
        <v>6</v>
      </c>
      <c r="D420" s="20" t="s">
        <v>555</v>
      </c>
      <c r="E420" s="20" t="s">
        <v>2580</v>
      </c>
      <c r="F420" s="20" t="str">
        <f t="shared" si="12"/>
        <v>13501</v>
      </c>
      <c r="G420" s="20" t="s">
        <v>2618</v>
      </c>
      <c r="H420" s="72">
        <v>75177</v>
      </c>
      <c r="I420" s="73">
        <v>365</v>
      </c>
      <c r="J420" s="72">
        <f t="shared" si="13"/>
        <v>75177</v>
      </c>
    </row>
    <row r="421" spans="1:10" ht="14.1" customHeight="1">
      <c r="A421" s="21" t="s">
        <v>554</v>
      </c>
      <c r="B421" s="21" t="s">
        <v>14</v>
      </c>
      <c r="C421" s="21" t="s">
        <v>192</v>
      </c>
      <c r="D421" s="21" t="s">
        <v>556</v>
      </c>
      <c r="E421" s="21" t="s">
        <v>2580</v>
      </c>
      <c r="F421" s="21" t="str">
        <f t="shared" si="12"/>
        <v>13501</v>
      </c>
      <c r="G421" s="21" t="s">
        <v>2618</v>
      </c>
      <c r="H421" s="74">
        <v>16743</v>
      </c>
      <c r="I421" s="75">
        <v>380</v>
      </c>
      <c r="J421" s="74">
        <f t="shared" si="13"/>
        <v>16015</v>
      </c>
    </row>
    <row r="422" spans="1:10" ht="14.1" customHeight="1">
      <c r="A422" s="20" t="s">
        <v>554</v>
      </c>
      <c r="B422" s="20" t="s">
        <v>14</v>
      </c>
      <c r="C422" s="20" t="s">
        <v>25</v>
      </c>
      <c r="D422" s="20" t="s">
        <v>557</v>
      </c>
      <c r="E422" s="20" t="s">
        <v>2580</v>
      </c>
      <c r="F422" s="20" t="str">
        <f t="shared" si="12"/>
        <v>13501</v>
      </c>
      <c r="G422" s="20" t="s">
        <v>2618</v>
      </c>
      <c r="H422" s="72">
        <v>63911</v>
      </c>
      <c r="I422" s="73">
        <v>365</v>
      </c>
      <c r="J422" s="72">
        <f t="shared" si="13"/>
        <v>63911</v>
      </c>
    </row>
    <row r="423" spans="1:10" ht="14.1" customHeight="1">
      <c r="A423" s="21" t="s">
        <v>554</v>
      </c>
      <c r="B423" s="21" t="s">
        <v>14</v>
      </c>
      <c r="C423" s="21" t="s">
        <v>96</v>
      </c>
      <c r="D423" s="21" t="s">
        <v>558</v>
      </c>
      <c r="E423" s="21" t="s">
        <v>2580</v>
      </c>
      <c r="F423" s="21" t="str">
        <f t="shared" si="12"/>
        <v>13501</v>
      </c>
      <c r="G423" s="21" t="s">
        <v>2618</v>
      </c>
      <c r="H423" s="74">
        <v>105690</v>
      </c>
      <c r="I423" s="75">
        <v>365</v>
      </c>
      <c r="J423" s="74">
        <f t="shared" si="13"/>
        <v>105689</v>
      </c>
    </row>
    <row r="424" spans="1:10" ht="14.1" customHeight="1">
      <c r="A424" s="20" t="s">
        <v>554</v>
      </c>
      <c r="B424" s="20" t="s">
        <v>14</v>
      </c>
      <c r="C424" s="20" t="s">
        <v>214</v>
      </c>
      <c r="D424" s="20" t="s">
        <v>559</v>
      </c>
      <c r="E424" s="20" t="s">
        <v>2580</v>
      </c>
      <c r="F424" s="20" t="str">
        <f t="shared" si="12"/>
        <v>13501</v>
      </c>
      <c r="G424" s="20" t="s">
        <v>2618</v>
      </c>
      <c r="H424" s="72">
        <v>1281794</v>
      </c>
      <c r="I424" s="73">
        <v>373</v>
      </c>
      <c r="J424" s="72">
        <f t="shared" si="13"/>
        <v>1251456</v>
      </c>
    </row>
    <row r="425" spans="1:10" ht="14.1" customHeight="1">
      <c r="A425" s="21" t="s">
        <v>554</v>
      </c>
      <c r="B425" s="21" t="s">
        <v>14</v>
      </c>
      <c r="C425" s="21" t="s">
        <v>29</v>
      </c>
      <c r="D425" s="21" t="s">
        <v>560</v>
      </c>
      <c r="E425" s="21" t="s">
        <v>2580</v>
      </c>
      <c r="F425" s="21" t="str">
        <f t="shared" si="12"/>
        <v>13501</v>
      </c>
      <c r="G425" s="21" t="s">
        <v>2618</v>
      </c>
      <c r="H425" s="74">
        <v>185118</v>
      </c>
      <c r="I425" s="75">
        <v>365</v>
      </c>
      <c r="J425" s="74">
        <f t="shared" si="13"/>
        <v>185117</v>
      </c>
    </row>
    <row r="426" spans="1:10" ht="14.1" customHeight="1">
      <c r="A426" s="20" t="s">
        <v>554</v>
      </c>
      <c r="B426" s="20" t="s">
        <v>14</v>
      </c>
      <c r="C426" s="20" t="s">
        <v>216</v>
      </c>
      <c r="D426" s="20" t="s">
        <v>561</v>
      </c>
      <c r="E426" s="20" t="s">
        <v>2580</v>
      </c>
      <c r="F426" s="20" t="str">
        <f t="shared" si="12"/>
        <v>13501</v>
      </c>
      <c r="G426" s="20" t="s">
        <v>2618</v>
      </c>
      <c r="H426" s="72">
        <v>63958</v>
      </c>
      <c r="I426" s="73">
        <v>365</v>
      </c>
      <c r="J426" s="72">
        <f t="shared" si="13"/>
        <v>63957</v>
      </c>
    </row>
    <row r="427" spans="1:10" ht="14.1" customHeight="1">
      <c r="A427" s="21" t="s">
        <v>554</v>
      </c>
      <c r="B427" s="21" t="s">
        <v>14</v>
      </c>
      <c r="C427" s="21" t="s">
        <v>119</v>
      </c>
      <c r="D427" s="21" t="s">
        <v>562</v>
      </c>
      <c r="E427" s="21" t="s">
        <v>2580</v>
      </c>
      <c r="F427" s="21" t="str">
        <f t="shared" si="12"/>
        <v>13501</v>
      </c>
      <c r="G427" s="21" t="s">
        <v>2618</v>
      </c>
      <c r="H427" s="74">
        <v>24197</v>
      </c>
      <c r="I427" s="75">
        <v>365</v>
      </c>
      <c r="J427" s="74">
        <f t="shared" si="13"/>
        <v>24196</v>
      </c>
    </row>
    <row r="428" spans="1:10" ht="14.1" customHeight="1">
      <c r="A428" s="20" t="s">
        <v>554</v>
      </c>
      <c r="B428" s="20" t="s">
        <v>14</v>
      </c>
      <c r="C428" s="20" t="s">
        <v>98</v>
      </c>
      <c r="D428" s="20" t="s">
        <v>563</v>
      </c>
      <c r="E428" s="20" t="s">
        <v>2580</v>
      </c>
      <c r="F428" s="20" t="str">
        <f t="shared" si="12"/>
        <v>13501</v>
      </c>
      <c r="G428" s="20" t="s">
        <v>2618</v>
      </c>
      <c r="H428" s="72">
        <v>202819</v>
      </c>
      <c r="I428" s="73">
        <v>365</v>
      </c>
      <c r="J428" s="72">
        <f t="shared" si="13"/>
        <v>202818</v>
      </c>
    </row>
    <row r="429" spans="1:10" ht="14.1" customHeight="1">
      <c r="A429" s="21" t="s">
        <v>554</v>
      </c>
      <c r="B429" s="21" t="s">
        <v>14</v>
      </c>
      <c r="C429" s="21" t="s">
        <v>100</v>
      </c>
      <c r="D429" s="21" t="s">
        <v>564</v>
      </c>
      <c r="E429" s="21" t="s">
        <v>2580</v>
      </c>
      <c r="F429" s="21" t="str">
        <f t="shared" si="12"/>
        <v>13501</v>
      </c>
      <c r="G429" s="21" t="s">
        <v>2618</v>
      </c>
      <c r="H429" s="74">
        <v>0</v>
      </c>
      <c r="I429" s="75">
        <v>365</v>
      </c>
      <c r="J429" s="74">
        <f t="shared" si="13"/>
        <v>0</v>
      </c>
    </row>
    <row r="430" spans="1:10" ht="14.1" customHeight="1">
      <c r="A430" s="20" t="s">
        <v>554</v>
      </c>
      <c r="B430" s="20" t="s">
        <v>14</v>
      </c>
      <c r="C430" s="20" t="s">
        <v>102</v>
      </c>
      <c r="D430" s="20" t="s">
        <v>565</v>
      </c>
      <c r="E430" s="20" t="s">
        <v>2580</v>
      </c>
      <c r="F430" s="20" t="str">
        <f t="shared" si="12"/>
        <v>13501</v>
      </c>
      <c r="G430" s="20" t="s">
        <v>2618</v>
      </c>
      <c r="H430" s="72">
        <v>40663</v>
      </c>
      <c r="I430" s="73">
        <v>365</v>
      </c>
      <c r="J430" s="72">
        <f t="shared" si="13"/>
        <v>40663</v>
      </c>
    </row>
    <row r="431" spans="1:10" ht="14.1" customHeight="1">
      <c r="A431" s="21" t="s">
        <v>554</v>
      </c>
      <c r="B431" s="21" t="s">
        <v>14</v>
      </c>
      <c r="C431" s="21" t="s">
        <v>110</v>
      </c>
      <c r="D431" s="21" t="s">
        <v>566</v>
      </c>
      <c r="E431" s="21" t="s">
        <v>2580</v>
      </c>
      <c r="F431" s="21" t="str">
        <f t="shared" si="12"/>
        <v>13501</v>
      </c>
      <c r="G431" s="21" t="s">
        <v>2618</v>
      </c>
      <c r="H431" s="74">
        <v>49348</v>
      </c>
      <c r="I431" s="75">
        <v>365</v>
      </c>
      <c r="J431" s="74">
        <f t="shared" si="13"/>
        <v>49348</v>
      </c>
    </row>
    <row r="432" spans="1:10" ht="14.1" customHeight="1">
      <c r="A432" s="20" t="s">
        <v>554</v>
      </c>
      <c r="B432" s="20" t="s">
        <v>14</v>
      </c>
      <c r="C432" s="20" t="s">
        <v>267</v>
      </c>
      <c r="D432" s="20" t="s">
        <v>567</v>
      </c>
      <c r="E432" s="20" t="s">
        <v>2580</v>
      </c>
      <c r="F432" s="20" t="str">
        <f t="shared" si="12"/>
        <v>13501</v>
      </c>
      <c r="G432" s="20" t="s">
        <v>2618</v>
      </c>
      <c r="H432" s="72">
        <v>19659</v>
      </c>
      <c r="I432" s="73">
        <v>365</v>
      </c>
      <c r="J432" s="72">
        <f t="shared" si="13"/>
        <v>19658</v>
      </c>
    </row>
    <row r="433" spans="1:10" ht="14.1" customHeight="1">
      <c r="A433" s="21" t="s">
        <v>554</v>
      </c>
      <c r="B433" s="21" t="s">
        <v>14</v>
      </c>
      <c r="C433" s="21" t="s">
        <v>270</v>
      </c>
      <c r="D433" s="21" t="s">
        <v>568</v>
      </c>
      <c r="E433" s="21" t="s">
        <v>2580</v>
      </c>
      <c r="F433" s="21" t="str">
        <f t="shared" si="12"/>
        <v>13501</v>
      </c>
      <c r="G433" s="21" t="s">
        <v>2618</v>
      </c>
      <c r="H433" s="74">
        <v>13034</v>
      </c>
      <c r="I433" s="75">
        <v>365</v>
      </c>
      <c r="J433" s="74">
        <f t="shared" si="13"/>
        <v>13035</v>
      </c>
    </row>
    <row r="434" spans="1:10" ht="14.1" customHeight="1">
      <c r="A434" s="20" t="s">
        <v>554</v>
      </c>
      <c r="B434" s="20" t="s">
        <v>14</v>
      </c>
      <c r="C434" s="20" t="s">
        <v>134</v>
      </c>
      <c r="D434" s="20" t="s">
        <v>569</v>
      </c>
      <c r="E434" s="20" t="s">
        <v>2580</v>
      </c>
      <c r="F434" s="20" t="str">
        <f t="shared" si="12"/>
        <v>13501</v>
      </c>
      <c r="G434" s="20" t="s">
        <v>2618</v>
      </c>
      <c r="H434" s="72">
        <v>25904</v>
      </c>
      <c r="I434" s="73">
        <v>365</v>
      </c>
      <c r="J434" s="72">
        <f t="shared" si="13"/>
        <v>25905</v>
      </c>
    </row>
    <row r="435" spans="1:10" ht="14.1" customHeight="1">
      <c r="A435" s="21" t="s">
        <v>554</v>
      </c>
      <c r="B435" s="21" t="s">
        <v>14</v>
      </c>
      <c r="C435" s="21" t="s">
        <v>61</v>
      </c>
      <c r="D435" s="21" t="s">
        <v>570</v>
      </c>
      <c r="E435" s="21" t="s">
        <v>2580</v>
      </c>
      <c r="F435" s="21" t="str">
        <f t="shared" si="12"/>
        <v>13501</v>
      </c>
      <c r="G435" s="21" t="s">
        <v>2618</v>
      </c>
      <c r="H435" s="74">
        <v>23102</v>
      </c>
      <c r="I435" s="75">
        <v>365</v>
      </c>
      <c r="J435" s="74">
        <f t="shared" si="13"/>
        <v>23103</v>
      </c>
    </row>
    <row r="436" spans="1:10" ht="14.1" customHeight="1">
      <c r="A436" s="20" t="s">
        <v>554</v>
      </c>
      <c r="B436" s="20" t="s">
        <v>14</v>
      </c>
      <c r="C436" s="20" t="s">
        <v>63</v>
      </c>
      <c r="D436" s="20" t="s">
        <v>571</v>
      </c>
      <c r="E436" s="20" t="s">
        <v>2580</v>
      </c>
      <c r="F436" s="20" t="str">
        <f t="shared" si="12"/>
        <v>13501</v>
      </c>
      <c r="G436" s="20" t="s">
        <v>2618</v>
      </c>
      <c r="H436" s="72">
        <v>45142</v>
      </c>
      <c r="I436" s="73">
        <v>365</v>
      </c>
      <c r="J436" s="72">
        <f t="shared" si="13"/>
        <v>45141</v>
      </c>
    </row>
    <row r="437" spans="1:10" ht="14.1" customHeight="1">
      <c r="A437" s="21" t="s">
        <v>554</v>
      </c>
      <c r="B437" s="21" t="s">
        <v>14</v>
      </c>
      <c r="C437" s="21" t="s">
        <v>65</v>
      </c>
      <c r="D437" s="21" t="s">
        <v>572</v>
      </c>
      <c r="E437" s="21" t="s">
        <v>2580</v>
      </c>
      <c r="F437" s="21" t="str">
        <f t="shared" si="12"/>
        <v>13501</v>
      </c>
      <c r="G437" s="21" t="s">
        <v>2618</v>
      </c>
      <c r="H437" s="74">
        <v>21608</v>
      </c>
      <c r="I437" s="75">
        <v>350</v>
      </c>
      <c r="J437" s="74">
        <f t="shared" si="13"/>
        <v>22638</v>
      </c>
    </row>
    <row r="438" spans="1:10" ht="14.1" customHeight="1">
      <c r="A438" s="20" t="s">
        <v>554</v>
      </c>
      <c r="B438" s="20" t="s">
        <v>14</v>
      </c>
      <c r="C438" s="20" t="s">
        <v>67</v>
      </c>
      <c r="D438" s="20" t="s">
        <v>573</v>
      </c>
      <c r="E438" s="20" t="s">
        <v>2580</v>
      </c>
      <c r="F438" s="20" t="str">
        <f t="shared" si="12"/>
        <v>13501</v>
      </c>
      <c r="G438" s="20" t="s">
        <v>2618</v>
      </c>
      <c r="H438" s="72">
        <v>24127</v>
      </c>
      <c r="I438" s="73">
        <v>365</v>
      </c>
      <c r="J438" s="72">
        <f t="shared" si="13"/>
        <v>24126</v>
      </c>
    </row>
    <row r="439" spans="1:10" ht="14.1" customHeight="1">
      <c r="A439" s="21" t="s">
        <v>554</v>
      </c>
      <c r="B439" s="21" t="s">
        <v>14</v>
      </c>
      <c r="C439" s="21" t="s">
        <v>75</v>
      </c>
      <c r="D439" s="21" t="s">
        <v>574</v>
      </c>
      <c r="E439" s="21" t="s">
        <v>2580</v>
      </c>
      <c r="F439" s="21" t="str">
        <f t="shared" si="12"/>
        <v>13501</v>
      </c>
      <c r="G439" s="21" t="s">
        <v>2618</v>
      </c>
      <c r="H439" s="74">
        <v>3439</v>
      </c>
      <c r="I439" s="75">
        <v>365</v>
      </c>
      <c r="J439" s="74">
        <f t="shared" si="13"/>
        <v>3439</v>
      </c>
    </row>
    <row r="440" spans="1:10" ht="14.1" customHeight="1">
      <c r="A440" s="20" t="s">
        <v>554</v>
      </c>
      <c r="B440" s="20" t="s">
        <v>14</v>
      </c>
      <c r="C440" s="20" t="s">
        <v>77</v>
      </c>
      <c r="D440" s="20" t="s">
        <v>575</v>
      </c>
      <c r="E440" s="20" t="s">
        <v>2580</v>
      </c>
      <c r="F440" s="20" t="str">
        <f t="shared" si="12"/>
        <v>13501</v>
      </c>
      <c r="G440" s="20" t="s">
        <v>2618</v>
      </c>
      <c r="H440" s="72">
        <v>0</v>
      </c>
      <c r="I440" s="73">
        <v>365</v>
      </c>
      <c r="J440" s="72">
        <f t="shared" si="13"/>
        <v>0</v>
      </c>
    </row>
    <row r="441" spans="1:10" ht="14.1" customHeight="1">
      <c r="A441" s="21" t="s">
        <v>554</v>
      </c>
      <c r="B441" s="21" t="s">
        <v>14</v>
      </c>
      <c r="C441" s="21" t="s">
        <v>85</v>
      </c>
      <c r="D441" s="21" t="s">
        <v>576</v>
      </c>
      <c r="E441" s="21" t="s">
        <v>2580</v>
      </c>
      <c r="F441" s="21" t="str">
        <f t="shared" si="12"/>
        <v>13501</v>
      </c>
      <c r="G441" s="21" t="s">
        <v>2618</v>
      </c>
      <c r="H441" s="74">
        <v>18632</v>
      </c>
      <c r="I441" s="75">
        <v>370</v>
      </c>
      <c r="J441" s="74">
        <f t="shared" si="13"/>
        <v>18355</v>
      </c>
    </row>
    <row r="442" spans="1:10" ht="14.1" customHeight="1">
      <c r="A442" s="20" t="s">
        <v>554</v>
      </c>
      <c r="B442" s="20" t="s">
        <v>14</v>
      </c>
      <c r="C442" s="20" t="s">
        <v>12</v>
      </c>
      <c r="D442" s="20" t="s">
        <v>577</v>
      </c>
      <c r="E442" s="20" t="s">
        <v>2580</v>
      </c>
      <c r="F442" s="20" t="str">
        <f t="shared" si="12"/>
        <v>13501</v>
      </c>
      <c r="G442" s="20" t="s">
        <v>2618</v>
      </c>
      <c r="H442" s="72">
        <v>0</v>
      </c>
      <c r="I442" s="73">
        <v>365</v>
      </c>
      <c r="J442" s="72">
        <f t="shared" si="13"/>
        <v>0</v>
      </c>
    </row>
    <row r="443" spans="1:10" ht="14.1" customHeight="1">
      <c r="A443" s="21" t="s">
        <v>554</v>
      </c>
      <c r="B443" s="21" t="s">
        <v>89</v>
      </c>
      <c r="C443" s="21" t="s">
        <v>23</v>
      </c>
      <c r="D443" s="21" t="s">
        <v>578</v>
      </c>
      <c r="E443" s="21" t="s">
        <v>2580</v>
      </c>
      <c r="F443" s="21" t="str">
        <f t="shared" si="12"/>
        <v>13502</v>
      </c>
      <c r="G443" s="21" t="s">
        <v>2619</v>
      </c>
      <c r="H443" s="74">
        <v>0</v>
      </c>
      <c r="I443" s="75">
        <v>365</v>
      </c>
      <c r="J443" s="74">
        <f t="shared" si="13"/>
        <v>0</v>
      </c>
    </row>
    <row r="444" spans="1:10" ht="14.1" customHeight="1">
      <c r="A444" s="20" t="s">
        <v>554</v>
      </c>
      <c r="B444" s="20" t="s">
        <v>89</v>
      </c>
      <c r="C444" s="20" t="s">
        <v>94</v>
      </c>
      <c r="D444" s="20" t="s">
        <v>579</v>
      </c>
      <c r="E444" s="20" t="s">
        <v>2580</v>
      </c>
      <c r="F444" s="20" t="str">
        <f t="shared" si="12"/>
        <v>13502</v>
      </c>
      <c r="G444" s="20" t="s">
        <v>2619</v>
      </c>
      <c r="H444" s="72">
        <v>0</v>
      </c>
      <c r="I444" s="73">
        <v>365</v>
      </c>
      <c r="J444" s="72">
        <f t="shared" si="13"/>
        <v>0</v>
      </c>
    </row>
    <row r="445" spans="1:10" ht="14.1" customHeight="1">
      <c r="A445" s="21" t="s">
        <v>554</v>
      </c>
      <c r="B445" s="21" t="s">
        <v>89</v>
      </c>
      <c r="C445" s="21" t="s">
        <v>117</v>
      </c>
      <c r="D445" s="21" t="s">
        <v>580</v>
      </c>
      <c r="E445" s="21" t="s">
        <v>2580</v>
      </c>
      <c r="F445" s="21" t="str">
        <f t="shared" si="12"/>
        <v>13502</v>
      </c>
      <c r="G445" s="21" t="s">
        <v>2619</v>
      </c>
      <c r="H445" s="74">
        <v>807</v>
      </c>
      <c r="I445" s="75">
        <v>365</v>
      </c>
      <c r="J445" s="74">
        <f t="shared" si="13"/>
        <v>809</v>
      </c>
    </row>
    <row r="446" spans="1:10" ht="14.1" customHeight="1">
      <c r="A446" s="20" t="s">
        <v>554</v>
      </c>
      <c r="B446" s="20" t="s">
        <v>89</v>
      </c>
      <c r="C446" s="20" t="s">
        <v>124</v>
      </c>
      <c r="D446" s="20" t="s">
        <v>581</v>
      </c>
      <c r="E446" s="20" t="s">
        <v>2580</v>
      </c>
      <c r="F446" s="20" t="str">
        <f t="shared" si="12"/>
        <v>13502</v>
      </c>
      <c r="G446" s="20" t="s">
        <v>2619</v>
      </c>
      <c r="H446" s="72">
        <v>13656</v>
      </c>
      <c r="I446" s="73">
        <v>365</v>
      </c>
      <c r="J446" s="72">
        <f t="shared" si="13"/>
        <v>13655</v>
      </c>
    </row>
    <row r="447" spans="1:10" ht="14.1" customHeight="1">
      <c r="A447" s="21" t="s">
        <v>554</v>
      </c>
      <c r="B447" s="21" t="s">
        <v>89</v>
      </c>
      <c r="C447" s="21" t="s">
        <v>31</v>
      </c>
      <c r="D447" s="21" t="s">
        <v>582</v>
      </c>
      <c r="E447" s="21" t="s">
        <v>2580</v>
      </c>
      <c r="F447" s="21" t="str">
        <f t="shared" si="12"/>
        <v>13502</v>
      </c>
      <c r="G447" s="21" t="s">
        <v>2619</v>
      </c>
      <c r="H447" s="74">
        <v>492</v>
      </c>
      <c r="I447" s="75">
        <v>365</v>
      </c>
      <c r="J447" s="74">
        <f t="shared" si="13"/>
        <v>492</v>
      </c>
    </row>
    <row r="448" spans="1:10" ht="14.1" customHeight="1">
      <c r="A448" s="20" t="s">
        <v>554</v>
      </c>
      <c r="B448" s="20" t="s">
        <v>89</v>
      </c>
      <c r="C448" s="20" t="s">
        <v>245</v>
      </c>
      <c r="D448" s="20" t="s">
        <v>583</v>
      </c>
      <c r="E448" s="20" t="s">
        <v>2580</v>
      </c>
      <c r="F448" s="20" t="str">
        <f t="shared" si="12"/>
        <v>13502</v>
      </c>
      <c r="G448" s="20" t="s">
        <v>2619</v>
      </c>
      <c r="H448" s="72">
        <v>0</v>
      </c>
      <c r="I448" s="73">
        <v>365</v>
      </c>
      <c r="J448" s="72">
        <f t="shared" si="13"/>
        <v>0</v>
      </c>
    </row>
    <row r="449" spans="1:10" ht="14.1" customHeight="1">
      <c r="A449" s="21" t="s">
        <v>554</v>
      </c>
      <c r="B449" s="21" t="s">
        <v>89</v>
      </c>
      <c r="C449" s="21" t="s">
        <v>33</v>
      </c>
      <c r="D449" s="21" t="s">
        <v>584</v>
      </c>
      <c r="E449" s="21" t="s">
        <v>2580</v>
      </c>
      <c r="F449" s="21" t="str">
        <f t="shared" si="12"/>
        <v>13502</v>
      </c>
      <c r="G449" s="21" t="s">
        <v>2619</v>
      </c>
      <c r="H449" s="74">
        <v>3874</v>
      </c>
      <c r="I449" s="75">
        <v>365</v>
      </c>
      <c r="J449" s="74">
        <f t="shared" si="13"/>
        <v>3874</v>
      </c>
    </row>
    <row r="450" spans="1:10" ht="14.1" customHeight="1">
      <c r="A450" s="20" t="s">
        <v>554</v>
      </c>
      <c r="B450" s="20" t="s">
        <v>89</v>
      </c>
      <c r="C450" s="20" t="s">
        <v>35</v>
      </c>
      <c r="D450" s="20" t="s">
        <v>585</v>
      </c>
      <c r="E450" s="20" t="s">
        <v>2580</v>
      </c>
      <c r="F450" s="20" t="str">
        <f t="shared" si="12"/>
        <v>13502</v>
      </c>
      <c r="G450" s="20" t="s">
        <v>2619</v>
      </c>
      <c r="H450" s="72">
        <v>56800</v>
      </c>
      <c r="I450" s="73">
        <v>365</v>
      </c>
      <c r="J450" s="72">
        <f t="shared" si="13"/>
        <v>56800</v>
      </c>
    </row>
    <row r="451" spans="1:10" ht="14.1" customHeight="1">
      <c r="A451" s="21" t="s">
        <v>554</v>
      </c>
      <c r="B451" s="21" t="s">
        <v>89</v>
      </c>
      <c r="C451" s="21" t="s">
        <v>249</v>
      </c>
      <c r="D451" s="21" t="s">
        <v>586</v>
      </c>
      <c r="E451" s="21" t="s">
        <v>2580</v>
      </c>
      <c r="F451" s="21" t="str">
        <f t="shared" si="12"/>
        <v>13502</v>
      </c>
      <c r="G451" s="21" t="s">
        <v>2619</v>
      </c>
      <c r="H451" s="74">
        <v>0</v>
      </c>
      <c r="I451" s="75">
        <v>365</v>
      </c>
      <c r="J451" s="74">
        <f t="shared" si="13"/>
        <v>0</v>
      </c>
    </row>
    <row r="452" spans="1:10" ht="14.1" customHeight="1">
      <c r="A452" s="20" t="s">
        <v>554</v>
      </c>
      <c r="B452" s="20" t="s">
        <v>89</v>
      </c>
      <c r="C452" s="20" t="s">
        <v>41</v>
      </c>
      <c r="D452" s="20" t="s">
        <v>587</v>
      </c>
      <c r="E452" s="20" t="s">
        <v>2580</v>
      </c>
      <c r="F452" s="20" t="str">
        <f t="shared" si="12"/>
        <v>13502</v>
      </c>
      <c r="G452" s="20" t="s">
        <v>2619</v>
      </c>
      <c r="H452" s="72">
        <v>0</v>
      </c>
      <c r="I452" s="73">
        <v>365</v>
      </c>
      <c r="J452" s="72">
        <f t="shared" si="13"/>
        <v>0</v>
      </c>
    </row>
    <row r="453" spans="1:10" ht="14.1" customHeight="1">
      <c r="A453" s="21" t="s">
        <v>554</v>
      </c>
      <c r="B453" s="21" t="s">
        <v>89</v>
      </c>
      <c r="C453" s="21" t="s">
        <v>181</v>
      </c>
      <c r="D453" s="21" t="s">
        <v>588</v>
      </c>
      <c r="E453" s="21" t="s">
        <v>2580</v>
      </c>
      <c r="F453" s="21" t="str">
        <f t="shared" si="12"/>
        <v>13502</v>
      </c>
      <c r="G453" s="21" t="s">
        <v>2619</v>
      </c>
      <c r="H453" s="74">
        <v>0</v>
      </c>
      <c r="I453" s="75">
        <v>365</v>
      </c>
      <c r="J453" s="74">
        <f t="shared" si="13"/>
        <v>0</v>
      </c>
    </row>
    <row r="454" spans="1:10" ht="14.1" customHeight="1">
      <c r="A454" s="20" t="s">
        <v>554</v>
      </c>
      <c r="B454" s="20" t="s">
        <v>89</v>
      </c>
      <c r="C454" s="20" t="s">
        <v>106</v>
      </c>
      <c r="D454" s="20" t="s">
        <v>589</v>
      </c>
      <c r="E454" s="20" t="s">
        <v>2580</v>
      </c>
      <c r="F454" s="20" t="str">
        <f t="shared" si="12"/>
        <v>13502</v>
      </c>
      <c r="G454" s="20" t="s">
        <v>2619</v>
      </c>
      <c r="H454" s="72">
        <v>0</v>
      </c>
      <c r="I454" s="73">
        <v>365</v>
      </c>
      <c r="J454" s="72">
        <f t="shared" si="13"/>
        <v>0</v>
      </c>
    </row>
    <row r="455" spans="1:10" ht="14.1" customHeight="1">
      <c r="A455" s="21" t="s">
        <v>554</v>
      </c>
      <c r="B455" s="21" t="s">
        <v>89</v>
      </c>
      <c r="C455" s="21" t="s">
        <v>47</v>
      </c>
      <c r="D455" s="21" t="s">
        <v>590</v>
      </c>
      <c r="E455" s="21" t="s">
        <v>2580</v>
      </c>
      <c r="F455" s="21" t="str">
        <f t="shared" si="12"/>
        <v>13502</v>
      </c>
      <c r="G455" s="21" t="s">
        <v>2619</v>
      </c>
      <c r="H455" s="74">
        <v>0</v>
      </c>
      <c r="I455" s="75">
        <v>365</v>
      </c>
      <c r="J455" s="74">
        <f t="shared" si="13"/>
        <v>0</v>
      </c>
    </row>
    <row r="456" spans="1:10" ht="14.1" customHeight="1">
      <c r="A456" s="20" t="s">
        <v>554</v>
      </c>
      <c r="B456" s="20" t="s">
        <v>89</v>
      </c>
      <c r="C456" s="20" t="s">
        <v>257</v>
      </c>
      <c r="D456" s="20" t="s">
        <v>591</v>
      </c>
      <c r="E456" s="20" t="s">
        <v>2580</v>
      </c>
      <c r="F456" s="20" t="str">
        <f t="shared" si="12"/>
        <v>13502</v>
      </c>
      <c r="G456" s="20" t="s">
        <v>2619</v>
      </c>
      <c r="H456" s="72">
        <v>10640</v>
      </c>
      <c r="I456" s="73">
        <v>365</v>
      </c>
      <c r="J456" s="72">
        <f t="shared" si="13"/>
        <v>10639</v>
      </c>
    </row>
    <row r="457" spans="1:10" ht="14.1" customHeight="1">
      <c r="A457" s="21" t="s">
        <v>554</v>
      </c>
      <c r="B457" s="21" t="s">
        <v>89</v>
      </c>
      <c r="C457" s="21" t="s">
        <v>49</v>
      </c>
      <c r="D457" s="21" t="s">
        <v>592</v>
      </c>
      <c r="E457" s="21" t="s">
        <v>2580</v>
      </c>
      <c r="F457" s="21" t="str">
        <f t="shared" si="12"/>
        <v>13502</v>
      </c>
      <c r="G457" s="21" t="s">
        <v>2619</v>
      </c>
      <c r="H457" s="74">
        <v>4092</v>
      </c>
      <c r="I457" s="75">
        <v>365</v>
      </c>
      <c r="J457" s="74">
        <f t="shared" si="13"/>
        <v>4092</v>
      </c>
    </row>
    <row r="458" spans="1:10" ht="14.1" customHeight="1">
      <c r="A458" s="20" t="s">
        <v>554</v>
      </c>
      <c r="B458" s="20" t="s">
        <v>89</v>
      </c>
      <c r="C458" s="20" t="s">
        <v>195</v>
      </c>
      <c r="D458" s="20" t="s">
        <v>593</v>
      </c>
      <c r="E458" s="20" t="s">
        <v>2580</v>
      </c>
      <c r="F458" s="20" t="str">
        <f t="shared" si="12"/>
        <v>13502</v>
      </c>
      <c r="G458" s="20" t="s">
        <v>2619</v>
      </c>
      <c r="H458" s="72">
        <v>47062</v>
      </c>
      <c r="I458" s="73">
        <v>365</v>
      </c>
      <c r="J458" s="72">
        <f t="shared" si="13"/>
        <v>47061</v>
      </c>
    </row>
    <row r="459" spans="1:10" ht="14.1" customHeight="1">
      <c r="A459" s="21" t="s">
        <v>554</v>
      </c>
      <c r="B459" s="21" t="s">
        <v>89</v>
      </c>
      <c r="C459" s="21" t="s">
        <v>259</v>
      </c>
      <c r="D459" s="21" t="s">
        <v>103</v>
      </c>
      <c r="E459" s="21" t="s">
        <v>2580</v>
      </c>
      <c r="F459" s="21" t="str">
        <f t="shared" si="12"/>
        <v>13502</v>
      </c>
      <c r="G459" s="21" t="s">
        <v>2619</v>
      </c>
      <c r="H459" s="74">
        <v>0</v>
      </c>
      <c r="I459" s="75">
        <v>365</v>
      </c>
      <c r="J459" s="74">
        <f t="shared" si="13"/>
        <v>0</v>
      </c>
    </row>
    <row r="460" spans="1:10" ht="14.1" customHeight="1">
      <c r="A460" s="20" t="s">
        <v>554</v>
      </c>
      <c r="B460" s="20" t="s">
        <v>89</v>
      </c>
      <c r="C460" s="20" t="s">
        <v>53</v>
      </c>
      <c r="D460" s="20" t="s">
        <v>594</v>
      </c>
      <c r="E460" s="20" t="s">
        <v>2580</v>
      </c>
      <c r="F460" s="20" t="str">
        <f t="shared" si="12"/>
        <v>13502</v>
      </c>
      <c r="G460" s="20" t="s">
        <v>2619</v>
      </c>
      <c r="H460" s="72">
        <v>0</v>
      </c>
      <c r="I460" s="73">
        <v>365</v>
      </c>
      <c r="J460" s="72">
        <f t="shared" si="13"/>
        <v>0</v>
      </c>
    </row>
    <row r="461" spans="1:10" ht="14.1" customHeight="1">
      <c r="A461" s="21" t="s">
        <v>554</v>
      </c>
      <c r="B461" s="21" t="s">
        <v>89</v>
      </c>
      <c r="C461" s="21" t="s">
        <v>55</v>
      </c>
      <c r="D461" s="21" t="s">
        <v>595</v>
      </c>
      <c r="E461" s="21" t="s">
        <v>2580</v>
      </c>
      <c r="F461" s="21" t="str">
        <f t="shared" ref="F461:F524" si="14">CONCATENATE(A461,B461)</f>
        <v>13502</v>
      </c>
      <c r="G461" s="21" t="s">
        <v>2619</v>
      </c>
      <c r="H461" s="74">
        <v>790907</v>
      </c>
      <c r="I461" s="75">
        <v>365</v>
      </c>
      <c r="J461" s="74">
        <f t="shared" ref="J461:J524" si="15">ROUND((ROUND(H461/(I461-35)*100, 0))*3.3, 0)</f>
        <v>790908</v>
      </c>
    </row>
    <row r="462" spans="1:10" ht="14.1" customHeight="1">
      <c r="A462" s="20" t="s">
        <v>554</v>
      </c>
      <c r="B462" s="20" t="s">
        <v>89</v>
      </c>
      <c r="C462" s="20" t="s">
        <v>57</v>
      </c>
      <c r="D462" s="20" t="s">
        <v>596</v>
      </c>
      <c r="E462" s="20" t="s">
        <v>2580</v>
      </c>
      <c r="F462" s="20" t="str">
        <f t="shared" si="14"/>
        <v>13502</v>
      </c>
      <c r="G462" s="20" t="s">
        <v>2619</v>
      </c>
      <c r="H462" s="72">
        <v>0</v>
      </c>
      <c r="I462" s="73">
        <v>365</v>
      </c>
      <c r="J462" s="72">
        <f t="shared" si="15"/>
        <v>0</v>
      </c>
    </row>
    <row r="463" spans="1:10" ht="14.1" customHeight="1">
      <c r="A463" s="21" t="s">
        <v>554</v>
      </c>
      <c r="B463" s="21" t="s">
        <v>89</v>
      </c>
      <c r="C463" s="21" t="s">
        <v>59</v>
      </c>
      <c r="D463" s="21" t="s">
        <v>597</v>
      </c>
      <c r="E463" s="21" t="s">
        <v>2580</v>
      </c>
      <c r="F463" s="21" t="str">
        <f t="shared" si="14"/>
        <v>13502</v>
      </c>
      <c r="G463" s="21" t="s">
        <v>2619</v>
      </c>
      <c r="H463" s="74">
        <v>2965</v>
      </c>
      <c r="I463" s="75">
        <v>365</v>
      </c>
      <c r="J463" s="74">
        <f t="shared" si="15"/>
        <v>2963</v>
      </c>
    </row>
    <row r="464" spans="1:10" ht="14.1" customHeight="1">
      <c r="A464" s="20" t="s">
        <v>554</v>
      </c>
      <c r="B464" s="20" t="s">
        <v>89</v>
      </c>
      <c r="C464" s="20" t="s">
        <v>282</v>
      </c>
      <c r="D464" s="20" t="s">
        <v>54</v>
      </c>
      <c r="E464" s="20" t="s">
        <v>2580</v>
      </c>
      <c r="F464" s="20" t="str">
        <f t="shared" si="14"/>
        <v>13502</v>
      </c>
      <c r="G464" s="20" t="s">
        <v>2619</v>
      </c>
      <c r="H464" s="72">
        <v>0</v>
      </c>
      <c r="I464" s="73">
        <v>365</v>
      </c>
      <c r="J464" s="72">
        <f t="shared" si="15"/>
        <v>0</v>
      </c>
    </row>
    <row r="465" spans="1:10" ht="14.1" customHeight="1">
      <c r="A465" s="21" t="s">
        <v>554</v>
      </c>
      <c r="B465" s="21" t="s">
        <v>89</v>
      </c>
      <c r="C465" s="21" t="s">
        <v>71</v>
      </c>
      <c r="D465" s="21" t="s">
        <v>598</v>
      </c>
      <c r="E465" s="21" t="s">
        <v>2580</v>
      </c>
      <c r="F465" s="21" t="str">
        <f t="shared" si="14"/>
        <v>13502</v>
      </c>
      <c r="G465" s="21" t="s">
        <v>2619</v>
      </c>
      <c r="H465" s="74">
        <v>20957</v>
      </c>
      <c r="I465" s="75">
        <v>365</v>
      </c>
      <c r="J465" s="74">
        <f t="shared" si="15"/>
        <v>20958</v>
      </c>
    </row>
    <row r="466" spans="1:10" ht="14.1" customHeight="1">
      <c r="A466" s="20" t="s">
        <v>554</v>
      </c>
      <c r="B466" s="20" t="s">
        <v>89</v>
      </c>
      <c r="C466" s="20" t="s">
        <v>81</v>
      </c>
      <c r="D466" s="20" t="s">
        <v>599</v>
      </c>
      <c r="E466" s="20" t="s">
        <v>2580</v>
      </c>
      <c r="F466" s="20" t="str">
        <f t="shared" si="14"/>
        <v>13502</v>
      </c>
      <c r="G466" s="20" t="s">
        <v>2619</v>
      </c>
      <c r="H466" s="72">
        <v>4199</v>
      </c>
      <c r="I466" s="73">
        <v>365</v>
      </c>
      <c r="J466" s="72">
        <f t="shared" si="15"/>
        <v>4198</v>
      </c>
    </row>
    <row r="467" spans="1:10" ht="14.1" customHeight="1">
      <c r="A467" s="21" t="s">
        <v>554</v>
      </c>
      <c r="B467" s="21" t="s">
        <v>89</v>
      </c>
      <c r="C467" s="21" t="s">
        <v>304</v>
      </c>
      <c r="D467" s="21" t="s">
        <v>600</v>
      </c>
      <c r="E467" s="21" t="s">
        <v>2580</v>
      </c>
      <c r="F467" s="21" t="str">
        <f t="shared" si="14"/>
        <v>13502</v>
      </c>
      <c r="G467" s="21" t="s">
        <v>2619</v>
      </c>
      <c r="H467" s="74">
        <v>0</v>
      </c>
      <c r="I467" s="75">
        <v>375</v>
      </c>
      <c r="J467" s="74">
        <f t="shared" si="15"/>
        <v>0</v>
      </c>
    </row>
    <row r="468" spans="1:10" ht="14.1" customHeight="1">
      <c r="A468" s="20" t="s">
        <v>554</v>
      </c>
      <c r="B468" s="20" t="s">
        <v>89</v>
      </c>
      <c r="C468" s="20" t="s">
        <v>156</v>
      </c>
      <c r="D468" s="20" t="s">
        <v>601</v>
      </c>
      <c r="E468" s="20" t="s">
        <v>2580</v>
      </c>
      <c r="F468" s="20" t="str">
        <f t="shared" si="14"/>
        <v>13502</v>
      </c>
      <c r="G468" s="20" t="s">
        <v>2619</v>
      </c>
      <c r="H468" s="72">
        <v>1720</v>
      </c>
      <c r="I468" s="73">
        <v>365</v>
      </c>
      <c r="J468" s="72">
        <f t="shared" si="15"/>
        <v>1719</v>
      </c>
    </row>
    <row r="469" spans="1:10" ht="14.1" customHeight="1">
      <c r="A469" s="21" t="s">
        <v>554</v>
      </c>
      <c r="B469" s="21" t="s">
        <v>114</v>
      </c>
      <c r="C469" s="21" t="s">
        <v>90</v>
      </c>
      <c r="D469" s="21" t="s">
        <v>602</v>
      </c>
      <c r="E469" s="21" t="s">
        <v>2580</v>
      </c>
      <c r="F469" s="21" t="str">
        <f t="shared" si="14"/>
        <v>13503</v>
      </c>
      <c r="G469" s="21" t="s">
        <v>2620</v>
      </c>
      <c r="H469" s="74">
        <v>22015</v>
      </c>
      <c r="I469" s="75">
        <v>380</v>
      </c>
      <c r="J469" s="74">
        <f t="shared" si="15"/>
        <v>21057</v>
      </c>
    </row>
    <row r="470" spans="1:10" ht="14.1" customHeight="1">
      <c r="A470" s="20" t="s">
        <v>554</v>
      </c>
      <c r="B470" s="20" t="s">
        <v>114</v>
      </c>
      <c r="C470" s="20" t="s">
        <v>19</v>
      </c>
      <c r="D470" s="20" t="s">
        <v>603</v>
      </c>
      <c r="E470" s="20" t="s">
        <v>2580</v>
      </c>
      <c r="F470" s="20" t="str">
        <f t="shared" si="14"/>
        <v>13503</v>
      </c>
      <c r="G470" s="20" t="s">
        <v>2620</v>
      </c>
      <c r="H470" s="72">
        <v>0</v>
      </c>
      <c r="I470" s="73">
        <v>400</v>
      </c>
      <c r="J470" s="72">
        <f t="shared" si="15"/>
        <v>0</v>
      </c>
    </row>
    <row r="471" spans="1:10" ht="14.1" customHeight="1">
      <c r="A471" s="21" t="s">
        <v>554</v>
      </c>
      <c r="B471" s="21" t="s">
        <v>114</v>
      </c>
      <c r="C471" s="21" t="s">
        <v>21</v>
      </c>
      <c r="D471" s="21" t="s">
        <v>604</v>
      </c>
      <c r="E471" s="21" t="s">
        <v>2580</v>
      </c>
      <c r="F471" s="21" t="str">
        <f t="shared" si="14"/>
        <v>13503</v>
      </c>
      <c r="G471" s="21" t="s">
        <v>2620</v>
      </c>
      <c r="H471" s="74">
        <v>2802</v>
      </c>
      <c r="I471" s="75">
        <v>365</v>
      </c>
      <c r="J471" s="74">
        <f t="shared" si="15"/>
        <v>2802</v>
      </c>
    </row>
    <row r="472" spans="1:10" ht="14.1" customHeight="1">
      <c r="A472" s="20" t="s">
        <v>554</v>
      </c>
      <c r="B472" s="20" t="s">
        <v>114</v>
      </c>
      <c r="C472" s="20" t="s">
        <v>27</v>
      </c>
      <c r="D472" s="20" t="s">
        <v>605</v>
      </c>
      <c r="E472" s="20" t="s">
        <v>2580</v>
      </c>
      <c r="F472" s="20" t="str">
        <f t="shared" si="14"/>
        <v>13503</v>
      </c>
      <c r="G472" s="20" t="s">
        <v>2620</v>
      </c>
      <c r="H472" s="72">
        <v>35187</v>
      </c>
      <c r="I472" s="73">
        <v>365</v>
      </c>
      <c r="J472" s="72">
        <f t="shared" si="15"/>
        <v>35188</v>
      </c>
    </row>
    <row r="473" spans="1:10" ht="14.1" customHeight="1">
      <c r="A473" s="21" t="s">
        <v>554</v>
      </c>
      <c r="B473" s="21" t="s">
        <v>114</v>
      </c>
      <c r="C473" s="21" t="s">
        <v>37</v>
      </c>
      <c r="D473" s="21" t="s">
        <v>606</v>
      </c>
      <c r="E473" s="21" t="s">
        <v>2580</v>
      </c>
      <c r="F473" s="21" t="str">
        <f t="shared" si="14"/>
        <v>13503</v>
      </c>
      <c r="G473" s="21" t="s">
        <v>2620</v>
      </c>
      <c r="H473" s="74">
        <v>123</v>
      </c>
      <c r="I473" s="75">
        <v>365</v>
      </c>
      <c r="J473" s="74">
        <f t="shared" si="15"/>
        <v>122</v>
      </c>
    </row>
    <row r="474" spans="1:10" ht="14.1" customHeight="1">
      <c r="A474" s="20" t="s">
        <v>554</v>
      </c>
      <c r="B474" s="20" t="s">
        <v>114</v>
      </c>
      <c r="C474" s="20" t="s">
        <v>43</v>
      </c>
      <c r="D474" s="20" t="s">
        <v>607</v>
      </c>
      <c r="E474" s="20" t="s">
        <v>2580</v>
      </c>
      <c r="F474" s="20" t="str">
        <f t="shared" si="14"/>
        <v>13503</v>
      </c>
      <c r="G474" s="20" t="s">
        <v>2620</v>
      </c>
      <c r="H474" s="72">
        <v>15941</v>
      </c>
      <c r="I474" s="73">
        <v>365</v>
      </c>
      <c r="J474" s="72">
        <f t="shared" si="15"/>
        <v>15942</v>
      </c>
    </row>
    <row r="475" spans="1:10" ht="14.1" customHeight="1">
      <c r="A475" s="21" t="s">
        <v>554</v>
      </c>
      <c r="B475" s="21" t="s">
        <v>114</v>
      </c>
      <c r="C475" s="21" t="s">
        <v>253</v>
      </c>
      <c r="D475" s="21" t="s">
        <v>608</v>
      </c>
      <c r="E475" s="21" t="s">
        <v>2580</v>
      </c>
      <c r="F475" s="21" t="str">
        <f t="shared" si="14"/>
        <v>13503</v>
      </c>
      <c r="G475" s="21" t="s">
        <v>2620</v>
      </c>
      <c r="H475" s="74">
        <v>8493</v>
      </c>
      <c r="I475" s="75">
        <v>400</v>
      </c>
      <c r="J475" s="74">
        <f t="shared" si="15"/>
        <v>7679</v>
      </c>
    </row>
    <row r="476" spans="1:10" ht="14.1" customHeight="1">
      <c r="A476" s="20" t="s">
        <v>554</v>
      </c>
      <c r="B476" s="20" t="s">
        <v>114</v>
      </c>
      <c r="C476" s="20" t="s">
        <v>262</v>
      </c>
      <c r="D476" s="20" t="s">
        <v>609</v>
      </c>
      <c r="E476" s="20" t="s">
        <v>2580</v>
      </c>
      <c r="F476" s="20" t="str">
        <f t="shared" si="14"/>
        <v>13503</v>
      </c>
      <c r="G476" s="20" t="s">
        <v>2620</v>
      </c>
      <c r="H476" s="72">
        <v>4699</v>
      </c>
      <c r="I476" s="73">
        <v>365</v>
      </c>
      <c r="J476" s="72">
        <f t="shared" si="15"/>
        <v>4699</v>
      </c>
    </row>
    <row r="477" spans="1:10" ht="14.1" customHeight="1">
      <c r="A477" s="21" t="s">
        <v>554</v>
      </c>
      <c r="B477" s="21" t="s">
        <v>114</v>
      </c>
      <c r="C477" s="21" t="s">
        <v>272</v>
      </c>
      <c r="D477" s="21" t="s">
        <v>610</v>
      </c>
      <c r="E477" s="21" t="s">
        <v>2580</v>
      </c>
      <c r="F477" s="21" t="str">
        <f t="shared" si="14"/>
        <v>13503</v>
      </c>
      <c r="G477" s="21" t="s">
        <v>2620</v>
      </c>
      <c r="H477" s="74">
        <v>21739</v>
      </c>
      <c r="I477" s="75">
        <v>365</v>
      </c>
      <c r="J477" s="74">
        <f t="shared" si="15"/>
        <v>21740</v>
      </c>
    </row>
    <row r="478" spans="1:10" ht="14.1" customHeight="1">
      <c r="A478" s="20" t="s">
        <v>554</v>
      </c>
      <c r="B478" s="20" t="s">
        <v>114</v>
      </c>
      <c r="C478" s="20" t="s">
        <v>287</v>
      </c>
      <c r="D478" s="20" t="s">
        <v>611</v>
      </c>
      <c r="E478" s="20" t="s">
        <v>2580</v>
      </c>
      <c r="F478" s="20" t="str">
        <f t="shared" si="14"/>
        <v>13503</v>
      </c>
      <c r="G478" s="20" t="s">
        <v>2620</v>
      </c>
      <c r="H478" s="72">
        <v>0</v>
      </c>
      <c r="I478" s="73">
        <v>400</v>
      </c>
      <c r="J478" s="72">
        <f t="shared" si="15"/>
        <v>0</v>
      </c>
    </row>
    <row r="479" spans="1:10" ht="14.1" customHeight="1">
      <c r="A479" s="21" t="s">
        <v>554</v>
      </c>
      <c r="B479" s="21" t="s">
        <v>114</v>
      </c>
      <c r="C479" s="21" t="s">
        <v>79</v>
      </c>
      <c r="D479" s="21" t="s">
        <v>612</v>
      </c>
      <c r="E479" s="21" t="s">
        <v>2580</v>
      </c>
      <c r="F479" s="21" t="str">
        <f t="shared" si="14"/>
        <v>13503</v>
      </c>
      <c r="G479" s="21" t="s">
        <v>2620</v>
      </c>
      <c r="H479" s="74">
        <v>89458</v>
      </c>
      <c r="I479" s="75">
        <v>380</v>
      </c>
      <c r="J479" s="74">
        <f t="shared" si="15"/>
        <v>85569</v>
      </c>
    </row>
    <row r="480" spans="1:10" ht="14.1" customHeight="1">
      <c r="A480" s="20" t="s">
        <v>554</v>
      </c>
      <c r="B480" s="20" t="s">
        <v>114</v>
      </c>
      <c r="C480" s="20" t="s">
        <v>83</v>
      </c>
      <c r="D480" s="20" t="s">
        <v>613</v>
      </c>
      <c r="E480" s="20" t="s">
        <v>2580</v>
      </c>
      <c r="F480" s="20" t="str">
        <f t="shared" si="14"/>
        <v>13503</v>
      </c>
      <c r="G480" s="20" t="s">
        <v>2620</v>
      </c>
      <c r="H480" s="72">
        <v>1767</v>
      </c>
      <c r="I480" s="73">
        <v>365</v>
      </c>
      <c r="J480" s="72">
        <f t="shared" si="15"/>
        <v>1766</v>
      </c>
    </row>
    <row r="481" spans="1:10" ht="14.1" customHeight="1">
      <c r="A481" s="21" t="s">
        <v>554</v>
      </c>
      <c r="B481" s="21" t="s">
        <v>114</v>
      </c>
      <c r="C481" s="21" t="s">
        <v>295</v>
      </c>
      <c r="D481" s="21" t="s">
        <v>614</v>
      </c>
      <c r="E481" s="21" t="s">
        <v>2580</v>
      </c>
      <c r="F481" s="21" t="str">
        <f t="shared" si="14"/>
        <v>13503</v>
      </c>
      <c r="G481" s="21" t="s">
        <v>2620</v>
      </c>
      <c r="H481" s="74">
        <v>1480</v>
      </c>
      <c r="I481" s="75">
        <v>365</v>
      </c>
      <c r="J481" s="74">
        <f t="shared" si="15"/>
        <v>1478</v>
      </c>
    </row>
    <row r="482" spans="1:10" ht="14.1" customHeight="1">
      <c r="A482" s="20" t="s">
        <v>554</v>
      </c>
      <c r="B482" s="20" t="s">
        <v>114</v>
      </c>
      <c r="C482" s="20" t="s">
        <v>299</v>
      </c>
      <c r="D482" s="20" t="s">
        <v>615</v>
      </c>
      <c r="E482" s="20" t="s">
        <v>2580</v>
      </c>
      <c r="F482" s="20" t="str">
        <f t="shared" si="14"/>
        <v>13503</v>
      </c>
      <c r="G482" s="20" t="s">
        <v>2620</v>
      </c>
      <c r="H482" s="72">
        <v>1726</v>
      </c>
      <c r="I482" s="73">
        <v>365</v>
      </c>
      <c r="J482" s="72">
        <f t="shared" si="15"/>
        <v>1726</v>
      </c>
    </row>
    <row r="483" spans="1:10" ht="14.1" customHeight="1">
      <c r="A483" s="21" t="s">
        <v>554</v>
      </c>
      <c r="B483" s="21" t="s">
        <v>114</v>
      </c>
      <c r="C483" s="21" t="s">
        <v>185</v>
      </c>
      <c r="D483" s="21" t="s">
        <v>616</v>
      </c>
      <c r="E483" s="21" t="s">
        <v>2580</v>
      </c>
      <c r="F483" s="21" t="str">
        <f t="shared" si="14"/>
        <v>13503</v>
      </c>
      <c r="G483" s="21" t="s">
        <v>2620</v>
      </c>
      <c r="H483" s="74">
        <v>0</v>
      </c>
      <c r="I483" s="75">
        <v>365</v>
      </c>
      <c r="J483" s="74">
        <f t="shared" si="15"/>
        <v>0</v>
      </c>
    </row>
    <row r="484" spans="1:10" ht="14.1" customHeight="1">
      <c r="A484" s="20" t="s">
        <v>554</v>
      </c>
      <c r="B484" s="20" t="s">
        <v>114</v>
      </c>
      <c r="C484" s="20" t="s">
        <v>87</v>
      </c>
      <c r="D484" s="20" t="s">
        <v>617</v>
      </c>
      <c r="E484" s="20" t="s">
        <v>2580</v>
      </c>
      <c r="F484" s="20" t="str">
        <f t="shared" si="14"/>
        <v>13503</v>
      </c>
      <c r="G484" s="20" t="s">
        <v>2620</v>
      </c>
      <c r="H484" s="72">
        <v>63376</v>
      </c>
      <c r="I484" s="73">
        <v>450</v>
      </c>
      <c r="J484" s="72">
        <f t="shared" si="15"/>
        <v>50394</v>
      </c>
    </row>
    <row r="485" spans="1:10" ht="14.1" customHeight="1">
      <c r="A485" s="21" t="s">
        <v>554</v>
      </c>
      <c r="B485" s="21" t="s">
        <v>503</v>
      </c>
      <c r="C485" s="21" t="s">
        <v>15</v>
      </c>
      <c r="D485" s="21" t="s">
        <v>618</v>
      </c>
      <c r="E485" s="21" t="s">
        <v>2580</v>
      </c>
      <c r="F485" s="21" t="str">
        <f t="shared" si="14"/>
        <v>13505</v>
      </c>
      <c r="G485" s="21" t="s">
        <v>2621</v>
      </c>
      <c r="H485" s="74">
        <v>0</v>
      </c>
      <c r="I485" s="75">
        <v>365</v>
      </c>
      <c r="J485" s="74">
        <f t="shared" si="15"/>
        <v>0</v>
      </c>
    </row>
    <row r="486" spans="1:10" ht="14.1" customHeight="1">
      <c r="A486" s="20" t="s">
        <v>554</v>
      </c>
      <c r="B486" s="20" t="s">
        <v>503</v>
      </c>
      <c r="C486" s="20" t="s">
        <v>92</v>
      </c>
      <c r="D486" s="20" t="s">
        <v>619</v>
      </c>
      <c r="E486" s="20" t="s">
        <v>2580</v>
      </c>
      <c r="F486" s="20" t="str">
        <f t="shared" si="14"/>
        <v>13505</v>
      </c>
      <c r="G486" s="20" t="s">
        <v>2621</v>
      </c>
      <c r="H486" s="72">
        <v>0</v>
      </c>
      <c r="I486" s="73">
        <v>365</v>
      </c>
      <c r="J486" s="72">
        <f t="shared" si="15"/>
        <v>0</v>
      </c>
    </row>
    <row r="487" spans="1:10" ht="14.1" customHeight="1">
      <c r="A487" s="21" t="s">
        <v>554</v>
      </c>
      <c r="B487" s="21" t="s">
        <v>503</v>
      </c>
      <c r="C487" s="21" t="s">
        <v>17</v>
      </c>
      <c r="D487" s="21" t="s">
        <v>620</v>
      </c>
      <c r="E487" s="21" t="s">
        <v>2580</v>
      </c>
      <c r="F487" s="21" t="str">
        <f t="shared" si="14"/>
        <v>13505</v>
      </c>
      <c r="G487" s="21" t="s">
        <v>2621</v>
      </c>
      <c r="H487" s="74">
        <v>0</v>
      </c>
      <c r="I487" s="75">
        <v>365</v>
      </c>
      <c r="J487" s="74">
        <f t="shared" si="15"/>
        <v>0</v>
      </c>
    </row>
    <row r="488" spans="1:10" ht="14.1" customHeight="1">
      <c r="A488" s="20" t="s">
        <v>554</v>
      </c>
      <c r="B488" s="20" t="s">
        <v>503</v>
      </c>
      <c r="C488" s="20" t="s">
        <v>174</v>
      </c>
      <c r="D488" s="20" t="s">
        <v>621</v>
      </c>
      <c r="E488" s="20" t="s">
        <v>2580</v>
      </c>
      <c r="F488" s="20" t="str">
        <f t="shared" si="14"/>
        <v>13505</v>
      </c>
      <c r="G488" s="20" t="s">
        <v>2621</v>
      </c>
      <c r="H488" s="72">
        <v>16196</v>
      </c>
      <c r="I488" s="73">
        <v>365</v>
      </c>
      <c r="J488" s="72">
        <f t="shared" si="15"/>
        <v>16196</v>
      </c>
    </row>
    <row r="489" spans="1:10" ht="14.1" customHeight="1">
      <c r="A489" s="21" t="s">
        <v>554</v>
      </c>
      <c r="B489" s="21" t="s">
        <v>503</v>
      </c>
      <c r="C489" s="21" t="s">
        <v>176</v>
      </c>
      <c r="D489" s="21" t="s">
        <v>622</v>
      </c>
      <c r="E489" s="21" t="s">
        <v>2580</v>
      </c>
      <c r="F489" s="21" t="str">
        <f t="shared" si="14"/>
        <v>13505</v>
      </c>
      <c r="G489" s="21" t="s">
        <v>2621</v>
      </c>
      <c r="H489" s="74">
        <v>178352</v>
      </c>
      <c r="I489" s="75">
        <v>365</v>
      </c>
      <c r="J489" s="74">
        <f t="shared" si="15"/>
        <v>178352</v>
      </c>
    </row>
    <row r="490" spans="1:10" ht="14.1" customHeight="1">
      <c r="A490" s="20" t="s">
        <v>554</v>
      </c>
      <c r="B490" s="20" t="s">
        <v>503</v>
      </c>
      <c r="C490" s="20" t="s">
        <v>160</v>
      </c>
      <c r="D490" s="20" t="s">
        <v>623</v>
      </c>
      <c r="E490" s="20" t="s">
        <v>2580</v>
      </c>
      <c r="F490" s="20" t="str">
        <f t="shared" si="14"/>
        <v>13505</v>
      </c>
      <c r="G490" s="20" t="s">
        <v>2621</v>
      </c>
      <c r="H490" s="72">
        <v>88288</v>
      </c>
      <c r="I490" s="73">
        <v>365</v>
      </c>
      <c r="J490" s="72">
        <f t="shared" si="15"/>
        <v>88288</v>
      </c>
    </row>
    <row r="491" spans="1:10" ht="14.1" customHeight="1">
      <c r="A491" s="21" t="s">
        <v>554</v>
      </c>
      <c r="B491" s="21" t="s">
        <v>503</v>
      </c>
      <c r="C491" s="21" t="s">
        <v>39</v>
      </c>
      <c r="D491" s="21" t="s">
        <v>624</v>
      </c>
      <c r="E491" s="21" t="s">
        <v>2580</v>
      </c>
      <c r="F491" s="21" t="str">
        <f t="shared" si="14"/>
        <v>13505</v>
      </c>
      <c r="G491" s="21" t="s">
        <v>2621</v>
      </c>
      <c r="H491" s="74">
        <v>828</v>
      </c>
      <c r="I491" s="75">
        <v>400</v>
      </c>
      <c r="J491" s="74">
        <f t="shared" si="15"/>
        <v>749</v>
      </c>
    </row>
    <row r="492" spans="1:10" ht="14.1" customHeight="1">
      <c r="A492" s="20" t="s">
        <v>554</v>
      </c>
      <c r="B492" s="20" t="s">
        <v>503</v>
      </c>
      <c r="C492" s="20" t="s">
        <v>45</v>
      </c>
      <c r="D492" s="20" t="s">
        <v>625</v>
      </c>
      <c r="E492" s="20" t="s">
        <v>2580</v>
      </c>
      <c r="F492" s="20" t="str">
        <f t="shared" si="14"/>
        <v>13505</v>
      </c>
      <c r="G492" s="20" t="s">
        <v>2621</v>
      </c>
      <c r="H492" s="72">
        <v>0</v>
      </c>
      <c r="I492" s="73">
        <v>365</v>
      </c>
      <c r="J492" s="72">
        <f t="shared" si="15"/>
        <v>0</v>
      </c>
    </row>
    <row r="493" spans="1:10" ht="14.1" customHeight="1">
      <c r="A493" s="21" t="s">
        <v>554</v>
      </c>
      <c r="B493" s="21" t="s">
        <v>503</v>
      </c>
      <c r="C493" s="21" t="s">
        <v>104</v>
      </c>
      <c r="D493" s="21" t="s">
        <v>626</v>
      </c>
      <c r="E493" s="21" t="s">
        <v>2580</v>
      </c>
      <c r="F493" s="21" t="str">
        <f t="shared" si="14"/>
        <v>13505</v>
      </c>
      <c r="G493" s="21" t="s">
        <v>2621</v>
      </c>
      <c r="H493" s="74">
        <v>2847</v>
      </c>
      <c r="I493" s="75">
        <v>365</v>
      </c>
      <c r="J493" s="74">
        <f t="shared" si="15"/>
        <v>2848</v>
      </c>
    </row>
    <row r="494" spans="1:10" ht="14.1" customHeight="1">
      <c r="A494" s="20" t="s">
        <v>554</v>
      </c>
      <c r="B494" s="20" t="s">
        <v>503</v>
      </c>
      <c r="C494" s="20" t="s">
        <v>126</v>
      </c>
      <c r="D494" s="20" t="s">
        <v>627</v>
      </c>
      <c r="E494" s="20" t="s">
        <v>2580</v>
      </c>
      <c r="F494" s="20" t="str">
        <f t="shared" si="14"/>
        <v>13505</v>
      </c>
      <c r="G494" s="20" t="s">
        <v>2621</v>
      </c>
      <c r="H494" s="72">
        <v>2598</v>
      </c>
      <c r="I494" s="73">
        <v>365</v>
      </c>
      <c r="J494" s="72">
        <f t="shared" si="15"/>
        <v>2597</v>
      </c>
    </row>
    <row r="495" spans="1:10" ht="14.1" customHeight="1">
      <c r="A495" s="21" t="s">
        <v>554</v>
      </c>
      <c r="B495" s="21" t="s">
        <v>503</v>
      </c>
      <c r="C495" s="21" t="s">
        <v>128</v>
      </c>
      <c r="D495" s="21" t="s">
        <v>628</v>
      </c>
      <c r="E495" s="21" t="s">
        <v>2580</v>
      </c>
      <c r="F495" s="21" t="str">
        <f t="shared" si="14"/>
        <v>13505</v>
      </c>
      <c r="G495" s="21" t="s">
        <v>2621</v>
      </c>
      <c r="H495" s="74">
        <v>36902</v>
      </c>
      <c r="I495" s="75">
        <v>365</v>
      </c>
      <c r="J495" s="74">
        <f t="shared" si="15"/>
        <v>36901</v>
      </c>
    </row>
    <row r="496" spans="1:10" ht="14.1" customHeight="1">
      <c r="A496" s="20" t="s">
        <v>554</v>
      </c>
      <c r="B496" s="20" t="s">
        <v>503</v>
      </c>
      <c r="C496" s="20" t="s">
        <v>276</v>
      </c>
      <c r="D496" s="20" t="s">
        <v>629</v>
      </c>
      <c r="E496" s="20" t="s">
        <v>2580</v>
      </c>
      <c r="F496" s="20" t="str">
        <f t="shared" si="14"/>
        <v>13505</v>
      </c>
      <c r="G496" s="20" t="s">
        <v>2621</v>
      </c>
      <c r="H496" s="72">
        <v>10689</v>
      </c>
      <c r="I496" s="73">
        <v>365</v>
      </c>
      <c r="J496" s="72">
        <f t="shared" si="15"/>
        <v>10689</v>
      </c>
    </row>
    <row r="497" spans="1:10" ht="14.1" customHeight="1">
      <c r="A497" s="21" t="s">
        <v>554</v>
      </c>
      <c r="B497" s="21" t="s">
        <v>503</v>
      </c>
      <c r="C497" s="21" t="s">
        <v>279</v>
      </c>
      <c r="D497" s="21" t="s">
        <v>630</v>
      </c>
      <c r="E497" s="21" t="s">
        <v>2580</v>
      </c>
      <c r="F497" s="21" t="str">
        <f t="shared" si="14"/>
        <v>13505</v>
      </c>
      <c r="G497" s="21" t="s">
        <v>2621</v>
      </c>
      <c r="H497" s="74">
        <v>0</v>
      </c>
      <c r="I497" s="75">
        <v>365</v>
      </c>
      <c r="J497" s="74">
        <f t="shared" si="15"/>
        <v>0</v>
      </c>
    </row>
    <row r="498" spans="1:10" ht="14.1" customHeight="1">
      <c r="A498" s="20" t="s">
        <v>554</v>
      </c>
      <c r="B498" s="20" t="s">
        <v>503</v>
      </c>
      <c r="C498" s="20" t="s">
        <v>112</v>
      </c>
      <c r="D498" s="20" t="s">
        <v>631</v>
      </c>
      <c r="E498" s="20" t="s">
        <v>2580</v>
      </c>
      <c r="F498" s="20" t="str">
        <f t="shared" si="14"/>
        <v>13505</v>
      </c>
      <c r="G498" s="20" t="s">
        <v>2621</v>
      </c>
      <c r="H498" s="72">
        <v>0</v>
      </c>
      <c r="I498" s="73">
        <v>365</v>
      </c>
      <c r="J498" s="72">
        <f t="shared" si="15"/>
        <v>0</v>
      </c>
    </row>
    <row r="499" spans="1:10" ht="14.1" customHeight="1">
      <c r="A499" s="21" t="s">
        <v>554</v>
      </c>
      <c r="B499" s="21" t="s">
        <v>503</v>
      </c>
      <c r="C499" s="21" t="s">
        <v>8</v>
      </c>
      <c r="D499" s="21" t="s">
        <v>632</v>
      </c>
      <c r="E499" s="21" t="s">
        <v>2580</v>
      </c>
      <c r="F499" s="21" t="str">
        <f t="shared" si="14"/>
        <v>13505</v>
      </c>
      <c r="G499" s="21" t="s">
        <v>2621</v>
      </c>
      <c r="H499" s="74">
        <v>1403</v>
      </c>
      <c r="I499" s="75">
        <v>365</v>
      </c>
      <c r="J499" s="74">
        <f t="shared" si="15"/>
        <v>1403</v>
      </c>
    </row>
    <row r="500" spans="1:10" ht="14.1" customHeight="1">
      <c r="A500" s="20" t="s">
        <v>554</v>
      </c>
      <c r="B500" s="20" t="s">
        <v>503</v>
      </c>
      <c r="C500" s="20" t="s">
        <v>224</v>
      </c>
      <c r="D500" s="20" t="s">
        <v>633</v>
      </c>
      <c r="E500" s="20" t="s">
        <v>2580</v>
      </c>
      <c r="F500" s="20" t="str">
        <f t="shared" si="14"/>
        <v>13505</v>
      </c>
      <c r="G500" s="20" t="s">
        <v>2621</v>
      </c>
      <c r="H500" s="72">
        <v>0</v>
      </c>
      <c r="I500" s="73">
        <v>365</v>
      </c>
      <c r="J500" s="72">
        <f t="shared" si="15"/>
        <v>0</v>
      </c>
    </row>
    <row r="501" spans="1:10" ht="14.1" customHeight="1">
      <c r="A501" s="21" t="s">
        <v>554</v>
      </c>
      <c r="B501" s="21" t="s">
        <v>503</v>
      </c>
      <c r="C501" s="21" t="s">
        <v>136</v>
      </c>
      <c r="D501" s="21" t="s">
        <v>634</v>
      </c>
      <c r="E501" s="21" t="s">
        <v>2580</v>
      </c>
      <c r="F501" s="21" t="str">
        <f t="shared" si="14"/>
        <v>13505</v>
      </c>
      <c r="G501" s="21" t="s">
        <v>2621</v>
      </c>
      <c r="H501" s="74">
        <v>16304</v>
      </c>
      <c r="I501" s="75">
        <v>365</v>
      </c>
      <c r="J501" s="74">
        <f t="shared" si="15"/>
        <v>16305</v>
      </c>
    </row>
    <row r="502" spans="1:10" ht="14.1" customHeight="1">
      <c r="A502" s="20" t="s">
        <v>554</v>
      </c>
      <c r="B502" s="20" t="s">
        <v>503</v>
      </c>
      <c r="C502" s="20" t="s">
        <v>69</v>
      </c>
      <c r="D502" s="20" t="s">
        <v>635</v>
      </c>
      <c r="E502" s="20" t="s">
        <v>2580</v>
      </c>
      <c r="F502" s="20" t="str">
        <f t="shared" si="14"/>
        <v>13505</v>
      </c>
      <c r="G502" s="20" t="s">
        <v>2621</v>
      </c>
      <c r="H502" s="72">
        <v>0</v>
      </c>
      <c r="I502" s="73">
        <v>365</v>
      </c>
      <c r="J502" s="72">
        <f t="shared" si="15"/>
        <v>0</v>
      </c>
    </row>
    <row r="503" spans="1:10" ht="14.1" customHeight="1">
      <c r="A503" s="21" t="s">
        <v>554</v>
      </c>
      <c r="B503" s="21" t="s">
        <v>503</v>
      </c>
      <c r="C503" s="21" t="s">
        <v>73</v>
      </c>
      <c r="D503" s="21" t="s">
        <v>636</v>
      </c>
      <c r="E503" s="21" t="s">
        <v>2580</v>
      </c>
      <c r="F503" s="21" t="str">
        <f t="shared" si="14"/>
        <v>13505</v>
      </c>
      <c r="G503" s="21" t="s">
        <v>2621</v>
      </c>
      <c r="H503" s="74">
        <v>18425</v>
      </c>
      <c r="I503" s="75">
        <v>365</v>
      </c>
      <c r="J503" s="74">
        <f t="shared" si="15"/>
        <v>18424</v>
      </c>
    </row>
    <row r="504" spans="1:10" ht="14.1" customHeight="1">
      <c r="A504" s="20" t="s">
        <v>554</v>
      </c>
      <c r="B504" s="20" t="s">
        <v>503</v>
      </c>
      <c r="C504" s="20" t="s">
        <v>10</v>
      </c>
      <c r="D504" s="20" t="s">
        <v>538</v>
      </c>
      <c r="E504" s="20" t="s">
        <v>2580</v>
      </c>
      <c r="F504" s="20" t="str">
        <f t="shared" si="14"/>
        <v>13505</v>
      </c>
      <c r="G504" s="20" t="s">
        <v>2621</v>
      </c>
      <c r="H504" s="72">
        <v>0</v>
      </c>
      <c r="I504" s="73">
        <v>365</v>
      </c>
      <c r="J504" s="72">
        <f t="shared" si="15"/>
        <v>0</v>
      </c>
    </row>
    <row r="505" spans="1:10" ht="14.1" customHeight="1">
      <c r="A505" s="21" t="s">
        <v>554</v>
      </c>
      <c r="B505" s="21" t="s">
        <v>503</v>
      </c>
      <c r="C505" s="21" t="s">
        <v>205</v>
      </c>
      <c r="D505" s="21" t="s">
        <v>637</v>
      </c>
      <c r="E505" s="21" t="s">
        <v>2580</v>
      </c>
      <c r="F505" s="21" t="str">
        <f t="shared" si="14"/>
        <v>13505</v>
      </c>
      <c r="G505" s="21" t="s">
        <v>2621</v>
      </c>
      <c r="H505" s="74">
        <v>0</v>
      </c>
      <c r="I505" s="75">
        <v>365</v>
      </c>
      <c r="J505" s="74">
        <f t="shared" si="15"/>
        <v>0</v>
      </c>
    </row>
    <row r="506" spans="1:10" ht="14.1" customHeight="1">
      <c r="A506" s="20" t="s">
        <v>554</v>
      </c>
      <c r="B506" s="20" t="s">
        <v>503</v>
      </c>
      <c r="C506" s="20" t="s">
        <v>121</v>
      </c>
      <c r="D506" s="20" t="s">
        <v>638</v>
      </c>
      <c r="E506" s="20" t="s">
        <v>2580</v>
      </c>
      <c r="F506" s="20" t="str">
        <f t="shared" si="14"/>
        <v>13505</v>
      </c>
      <c r="G506" s="20" t="s">
        <v>2621</v>
      </c>
      <c r="H506" s="72">
        <v>29244</v>
      </c>
      <c r="I506" s="73">
        <v>365</v>
      </c>
      <c r="J506" s="72">
        <f t="shared" si="15"/>
        <v>29245</v>
      </c>
    </row>
    <row r="507" spans="1:10" ht="14.1" customHeight="1">
      <c r="A507" s="21" t="s">
        <v>554</v>
      </c>
      <c r="B507" s="21" t="s">
        <v>503</v>
      </c>
      <c r="C507" s="21" t="s">
        <v>297</v>
      </c>
      <c r="D507" s="21" t="s">
        <v>639</v>
      </c>
      <c r="E507" s="21" t="s">
        <v>2580</v>
      </c>
      <c r="F507" s="21" t="str">
        <f t="shared" si="14"/>
        <v>13505</v>
      </c>
      <c r="G507" s="21" t="s">
        <v>2621</v>
      </c>
      <c r="H507" s="74">
        <v>0</v>
      </c>
      <c r="I507" s="75">
        <v>365</v>
      </c>
      <c r="J507" s="74">
        <f t="shared" si="15"/>
        <v>0</v>
      </c>
    </row>
    <row r="508" spans="1:10" ht="14.1" customHeight="1">
      <c r="A508" s="20" t="s">
        <v>554</v>
      </c>
      <c r="B508" s="20" t="s">
        <v>503</v>
      </c>
      <c r="C508" s="20" t="s">
        <v>302</v>
      </c>
      <c r="D508" s="20" t="s">
        <v>640</v>
      </c>
      <c r="E508" s="20" t="s">
        <v>2580</v>
      </c>
      <c r="F508" s="20" t="str">
        <f t="shared" si="14"/>
        <v>13505</v>
      </c>
      <c r="G508" s="20" t="s">
        <v>2621</v>
      </c>
      <c r="H508" s="72">
        <v>572140</v>
      </c>
      <c r="I508" s="73">
        <v>365</v>
      </c>
      <c r="J508" s="72">
        <f t="shared" si="15"/>
        <v>572141</v>
      </c>
    </row>
    <row r="509" spans="1:10" ht="14.1" customHeight="1">
      <c r="A509" s="21" t="s">
        <v>641</v>
      </c>
      <c r="B509" s="21" t="s">
        <v>2</v>
      </c>
      <c r="C509" s="21" t="s">
        <v>92</v>
      </c>
      <c r="D509" s="21" t="s">
        <v>642</v>
      </c>
      <c r="E509" s="21" t="s">
        <v>2581</v>
      </c>
      <c r="F509" s="21" t="str">
        <f t="shared" si="14"/>
        <v>13700</v>
      </c>
      <c r="G509" s="21" t="s">
        <v>2576</v>
      </c>
      <c r="H509" s="74">
        <v>4911936</v>
      </c>
      <c r="I509" s="75">
        <v>400</v>
      </c>
      <c r="J509" s="74">
        <f t="shared" si="15"/>
        <v>4440929</v>
      </c>
    </row>
    <row r="510" spans="1:10" ht="14.1" customHeight="1">
      <c r="A510" s="20" t="s">
        <v>641</v>
      </c>
      <c r="B510" s="20" t="s">
        <v>2</v>
      </c>
      <c r="C510" s="20" t="s">
        <v>112</v>
      </c>
      <c r="D510" s="20" t="s">
        <v>643</v>
      </c>
      <c r="E510" s="20" t="s">
        <v>2581</v>
      </c>
      <c r="F510" s="20" t="str">
        <f t="shared" si="14"/>
        <v>13700</v>
      </c>
      <c r="G510" s="20" t="s">
        <v>2576</v>
      </c>
      <c r="H510" s="72">
        <v>0</v>
      </c>
      <c r="I510" s="73">
        <v>415</v>
      </c>
      <c r="J510" s="72">
        <f t="shared" si="15"/>
        <v>0</v>
      </c>
    </row>
    <row r="511" spans="1:10" ht="14.1" customHeight="1">
      <c r="A511" s="21" t="s">
        <v>641</v>
      </c>
      <c r="B511" s="21" t="s">
        <v>2</v>
      </c>
      <c r="C511" s="21" t="s">
        <v>403</v>
      </c>
      <c r="D511" s="21" t="s">
        <v>644</v>
      </c>
      <c r="E511" s="21" t="s">
        <v>2581</v>
      </c>
      <c r="F511" s="21" t="str">
        <f t="shared" si="14"/>
        <v>13700</v>
      </c>
      <c r="G511" s="21" t="s">
        <v>2574</v>
      </c>
      <c r="H511" s="74">
        <v>1042474</v>
      </c>
      <c r="I511" s="75">
        <v>410</v>
      </c>
      <c r="J511" s="74">
        <f t="shared" si="15"/>
        <v>917377</v>
      </c>
    </row>
    <row r="512" spans="1:10" ht="14.1" customHeight="1">
      <c r="A512" s="20" t="s">
        <v>641</v>
      </c>
      <c r="B512" s="20" t="s">
        <v>14</v>
      </c>
      <c r="C512" s="20" t="s">
        <v>270</v>
      </c>
      <c r="D512" s="20" t="s">
        <v>645</v>
      </c>
      <c r="E512" s="20" t="s">
        <v>2581</v>
      </c>
      <c r="F512" s="20" t="str">
        <f t="shared" si="14"/>
        <v>13701</v>
      </c>
      <c r="G512" s="20" t="s">
        <v>2622</v>
      </c>
      <c r="H512" s="72">
        <v>0</v>
      </c>
      <c r="I512" s="73">
        <v>365</v>
      </c>
      <c r="J512" s="72">
        <f t="shared" si="15"/>
        <v>0</v>
      </c>
    </row>
    <row r="513" spans="1:10" ht="14.1" customHeight="1">
      <c r="A513" s="21" t="s">
        <v>641</v>
      </c>
      <c r="B513" s="21" t="s">
        <v>14</v>
      </c>
      <c r="C513" s="21" t="s">
        <v>272</v>
      </c>
      <c r="D513" s="21" t="s">
        <v>646</v>
      </c>
      <c r="E513" s="21" t="s">
        <v>2581</v>
      </c>
      <c r="F513" s="21" t="str">
        <f t="shared" si="14"/>
        <v>13701</v>
      </c>
      <c r="G513" s="21" t="s">
        <v>2622</v>
      </c>
      <c r="H513" s="74">
        <v>12593</v>
      </c>
      <c r="I513" s="75">
        <v>420</v>
      </c>
      <c r="J513" s="74">
        <f t="shared" si="15"/>
        <v>10794</v>
      </c>
    </row>
    <row r="514" spans="1:10" ht="14.1" customHeight="1">
      <c r="A514" s="20" t="s">
        <v>641</v>
      </c>
      <c r="B514" s="20" t="s">
        <v>14</v>
      </c>
      <c r="C514" s="20" t="s">
        <v>121</v>
      </c>
      <c r="D514" s="20" t="s">
        <v>647</v>
      </c>
      <c r="E514" s="20" t="s">
        <v>2581</v>
      </c>
      <c r="F514" s="20" t="str">
        <f t="shared" si="14"/>
        <v>13701</v>
      </c>
      <c r="G514" s="20" t="s">
        <v>2622</v>
      </c>
      <c r="H514" s="72">
        <v>48449</v>
      </c>
      <c r="I514" s="73">
        <v>390</v>
      </c>
      <c r="J514" s="72">
        <f t="shared" si="15"/>
        <v>45038</v>
      </c>
    </row>
    <row r="515" spans="1:10" ht="14.1" customHeight="1">
      <c r="A515" s="21" t="s">
        <v>641</v>
      </c>
      <c r="B515" s="21" t="s">
        <v>14</v>
      </c>
      <c r="C515" s="21" t="s">
        <v>297</v>
      </c>
      <c r="D515" s="21" t="s">
        <v>648</v>
      </c>
      <c r="E515" s="21" t="s">
        <v>2581</v>
      </c>
      <c r="F515" s="21" t="str">
        <f t="shared" si="14"/>
        <v>13701</v>
      </c>
      <c r="G515" s="21" t="s">
        <v>2622</v>
      </c>
      <c r="H515" s="74">
        <v>0</v>
      </c>
      <c r="I515" s="75">
        <v>390</v>
      </c>
      <c r="J515" s="74">
        <f t="shared" si="15"/>
        <v>0</v>
      </c>
    </row>
    <row r="516" spans="1:10" ht="14.1" customHeight="1">
      <c r="A516" s="20" t="s">
        <v>641</v>
      </c>
      <c r="B516" s="20" t="s">
        <v>14</v>
      </c>
      <c r="C516" s="20" t="s">
        <v>187</v>
      </c>
      <c r="D516" s="20" t="s">
        <v>649</v>
      </c>
      <c r="E516" s="20" t="s">
        <v>2581</v>
      </c>
      <c r="F516" s="20" t="str">
        <f t="shared" si="14"/>
        <v>13701</v>
      </c>
      <c r="G516" s="20" t="s">
        <v>2622</v>
      </c>
      <c r="H516" s="72">
        <v>19595</v>
      </c>
      <c r="I516" s="73">
        <v>365</v>
      </c>
      <c r="J516" s="72">
        <f t="shared" si="15"/>
        <v>19595</v>
      </c>
    </row>
    <row r="517" spans="1:10" ht="14.1" customHeight="1">
      <c r="A517" s="21" t="s">
        <v>641</v>
      </c>
      <c r="B517" s="21" t="s">
        <v>89</v>
      </c>
      <c r="C517" s="21" t="s">
        <v>245</v>
      </c>
      <c r="D517" s="21" t="s">
        <v>650</v>
      </c>
      <c r="E517" s="21" t="s">
        <v>2581</v>
      </c>
      <c r="F517" s="21" t="str">
        <f t="shared" si="14"/>
        <v>13702</v>
      </c>
      <c r="G517" s="21" t="s">
        <v>2623</v>
      </c>
      <c r="H517" s="74">
        <v>6051</v>
      </c>
      <c r="I517" s="75">
        <v>365</v>
      </c>
      <c r="J517" s="74">
        <f t="shared" si="15"/>
        <v>6052</v>
      </c>
    </row>
    <row r="518" spans="1:10" ht="14.1" customHeight="1">
      <c r="A518" s="20" t="s">
        <v>641</v>
      </c>
      <c r="B518" s="20" t="s">
        <v>89</v>
      </c>
      <c r="C518" s="20" t="s">
        <v>98</v>
      </c>
      <c r="D518" s="20" t="s">
        <v>651</v>
      </c>
      <c r="E518" s="20" t="s">
        <v>2581</v>
      </c>
      <c r="F518" s="20" t="str">
        <f t="shared" si="14"/>
        <v>13702</v>
      </c>
      <c r="G518" s="20" t="s">
        <v>2623</v>
      </c>
      <c r="H518" s="72">
        <v>63</v>
      </c>
      <c r="I518" s="73">
        <v>365</v>
      </c>
      <c r="J518" s="72">
        <f t="shared" si="15"/>
        <v>63</v>
      </c>
    </row>
    <row r="519" spans="1:10" ht="14.1" customHeight="1">
      <c r="A519" s="21" t="s">
        <v>641</v>
      </c>
      <c r="B519" s="21" t="s">
        <v>89</v>
      </c>
      <c r="C519" s="21" t="s">
        <v>100</v>
      </c>
      <c r="D519" s="21" t="s">
        <v>652</v>
      </c>
      <c r="E519" s="21" t="s">
        <v>2581</v>
      </c>
      <c r="F519" s="21" t="str">
        <f t="shared" si="14"/>
        <v>13702</v>
      </c>
      <c r="G519" s="21" t="s">
        <v>2623</v>
      </c>
      <c r="H519" s="74">
        <v>0</v>
      </c>
      <c r="I519" s="75">
        <v>365</v>
      </c>
      <c r="J519" s="74">
        <f t="shared" si="15"/>
        <v>0</v>
      </c>
    </row>
    <row r="520" spans="1:10" ht="14.1" customHeight="1">
      <c r="A520" s="20" t="s">
        <v>641</v>
      </c>
      <c r="B520" s="20" t="s">
        <v>89</v>
      </c>
      <c r="C520" s="20" t="s">
        <v>37</v>
      </c>
      <c r="D520" s="20" t="s">
        <v>653</v>
      </c>
      <c r="E520" s="20" t="s">
        <v>2581</v>
      </c>
      <c r="F520" s="20" t="str">
        <f t="shared" si="14"/>
        <v>13702</v>
      </c>
      <c r="G520" s="20" t="s">
        <v>2623</v>
      </c>
      <c r="H520" s="72">
        <v>0</v>
      </c>
      <c r="I520" s="73">
        <v>365</v>
      </c>
      <c r="J520" s="72">
        <f t="shared" si="15"/>
        <v>0</v>
      </c>
    </row>
    <row r="521" spans="1:10" ht="14.1" customHeight="1">
      <c r="A521" s="21" t="s">
        <v>641</v>
      </c>
      <c r="B521" s="21" t="s">
        <v>89</v>
      </c>
      <c r="C521" s="21" t="s">
        <v>126</v>
      </c>
      <c r="D521" s="21" t="s">
        <v>654</v>
      </c>
      <c r="E521" s="21" t="s">
        <v>2581</v>
      </c>
      <c r="F521" s="21" t="str">
        <f t="shared" si="14"/>
        <v>13702</v>
      </c>
      <c r="G521" s="21" t="s">
        <v>2623</v>
      </c>
      <c r="H521" s="74">
        <v>4087</v>
      </c>
      <c r="I521" s="75">
        <v>365</v>
      </c>
      <c r="J521" s="74">
        <f t="shared" si="15"/>
        <v>4085</v>
      </c>
    </row>
    <row r="522" spans="1:10" ht="14.1" customHeight="1">
      <c r="A522" s="20" t="s">
        <v>641</v>
      </c>
      <c r="B522" s="20" t="s">
        <v>89</v>
      </c>
      <c r="C522" s="20" t="s">
        <v>262</v>
      </c>
      <c r="D522" s="20" t="s">
        <v>655</v>
      </c>
      <c r="E522" s="20" t="s">
        <v>2581</v>
      </c>
      <c r="F522" s="20" t="str">
        <f t="shared" si="14"/>
        <v>13702</v>
      </c>
      <c r="G522" s="20" t="s">
        <v>2623</v>
      </c>
      <c r="H522" s="72">
        <v>3388</v>
      </c>
      <c r="I522" s="73">
        <v>365</v>
      </c>
      <c r="J522" s="72">
        <f t="shared" si="15"/>
        <v>3389</v>
      </c>
    </row>
    <row r="523" spans="1:10" ht="14.1" customHeight="1">
      <c r="A523" s="21" t="s">
        <v>641</v>
      </c>
      <c r="B523" s="21" t="s">
        <v>89</v>
      </c>
      <c r="C523" s="21" t="s">
        <v>267</v>
      </c>
      <c r="D523" s="21" t="s">
        <v>656</v>
      </c>
      <c r="E523" s="21" t="s">
        <v>2581</v>
      </c>
      <c r="F523" s="21" t="str">
        <f t="shared" si="14"/>
        <v>13702</v>
      </c>
      <c r="G523" s="21" t="s">
        <v>2623</v>
      </c>
      <c r="H523" s="74">
        <v>0</v>
      </c>
      <c r="I523" s="75">
        <v>365</v>
      </c>
      <c r="J523" s="74">
        <f t="shared" si="15"/>
        <v>0</v>
      </c>
    </row>
    <row r="524" spans="1:10" ht="14.1" customHeight="1">
      <c r="A524" s="20" t="s">
        <v>641</v>
      </c>
      <c r="B524" s="20" t="s">
        <v>89</v>
      </c>
      <c r="C524" s="20" t="s">
        <v>61</v>
      </c>
      <c r="D524" s="20" t="s">
        <v>657</v>
      </c>
      <c r="E524" s="20" t="s">
        <v>2581</v>
      </c>
      <c r="F524" s="20" t="str">
        <f t="shared" si="14"/>
        <v>13702</v>
      </c>
      <c r="G524" s="20" t="s">
        <v>2623</v>
      </c>
      <c r="H524" s="72">
        <v>55787</v>
      </c>
      <c r="I524" s="73">
        <v>365</v>
      </c>
      <c r="J524" s="72">
        <f t="shared" si="15"/>
        <v>55787</v>
      </c>
    </row>
    <row r="525" spans="1:10" ht="14.1" customHeight="1">
      <c r="A525" s="21" t="s">
        <v>641</v>
      </c>
      <c r="B525" s="21" t="s">
        <v>89</v>
      </c>
      <c r="C525" s="21" t="s">
        <v>8</v>
      </c>
      <c r="D525" s="21" t="s">
        <v>658</v>
      </c>
      <c r="E525" s="21" t="s">
        <v>2581</v>
      </c>
      <c r="F525" s="21" t="str">
        <f t="shared" ref="F525:F588" si="16">CONCATENATE(A525,B525)</f>
        <v>13702</v>
      </c>
      <c r="G525" s="21" t="s">
        <v>2623</v>
      </c>
      <c r="H525" s="74">
        <v>54802</v>
      </c>
      <c r="I525" s="75">
        <v>365</v>
      </c>
      <c r="J525" s="74">
        <f t="shared" ref="J525:J588" si="17">ROUND((ROUND(H525/(I525-35)*100, 0))*3.3, 0)</f>
        <v>54803</v>
      </c>
    </row>
    <row r="526" spans="1:10" ht="14.1" customHeight="1">
      <c r="A526" s="20" t="s">
        <v>641</v>
      </c>
      <c r="B526" s="20" t="s">
        <v>89</v>
      </c>
      <c r="C526" s="20" t="s">
        <v>205</v>
      </c>
      <c r="D526" s="20" t="s">
        <v>659</v>
      </c>
      <c r="E526" s="20" t="s">
        <v>2581</v>
      </c>
      <c r="F526" s="20" t="str">
        <f t="shared" si="16"/>
        <v>13702</v>
      </c>
      <c r="G526" s="20" t="s">
        <v>2623</v>
      </c>
      <c r="H526" s="72">
        <v>0</v>
      </c>
      <c r="I526" s="73">
        <v>365</v>
      </c>
      <c r="J526" s="72">
        <f t="shared" si="17"/>
        <v>0</v>
      </c>
    </row>
    <row r="527" spans="1:10" ht="14.1" customHeight="1">
      <c r="A527" s="21" t="s">
        <v>641</v>
      </c>
      <c r="B527" s="21" t="s">
        <v>89</v>
      </c>
      <c r="C527" s="21" t="s">
        <v>85</v>
      </c>
      <c r="D527" s="21" t="s">
        <v>660</v>
      </c>
      <c r="E527" s="21" t="s">
        <v>2581</v>
      </c>
      <c r="F527" s="21" t="str">
        <f t="shared" si="16"/>
        <v>13702</v>
      </c>
      <c r="G527" s="21" t="s">
        <v>2623</v>
      </c>
      <c r="H527" s="74">
        <v>7254</v>
      </c>
      <c r="I527" s="75">
        <v>390</v>
      </c>
      <c r="J527" s="74">
        <f t="shared" si="17"/>
        <v>6742</v>
      </c>
    </row>
    <row r="528" spans="1:10" ht="14.1" customHeight="1">
      <c r="A528" s="20" t="s">
        <v>641</v>
      </c>
      <c r="B528" s="20" t="s">
        <v>89</v>
      </c>
      <c r="C528" s="20" t="s">
        <v>295</v>
      </c>
      <c r="D528" s="20" t="s">
        <v>661</v>
      </c>
      <c r="E528" s="20" t="s">
        <v>2581</v>
      </c>
      <c r="F528" s="20" t="str">
        <f t="shared" si="16"/>
        <v>13702</v>
      </c>
      <c r="G528" s="20" t="s">
        <v>2623</v>
      </c>
      <c r="H528" s="72">
        <v>0</v>
      </c>
      <c r="I528" s="73">
        <v>365</v>
      </c>
      <c r="J528" s="72">
        <f t="shared" si="17"/>
        <v>0</v>
      </c>
    </row>
    <row r="529" spans="1:10" ht="14.1" customHeight="1">
      <c r="A529" s="21" t="s">
        <v>641</v>
      </c>
      <c r="B529" s="21" t="s">
        <v>89</v>
      </c>
      <c r="C529" s="21" t="s">
        <v>299</v>
      </c>
      <c r="D529" s="21" t="s">
        <v>662</v>
      </c>
      <c r="E529" s="21" t="s">
        <v>2581</v>
      </c>
      <c r="F529" s="21" t="str">
        <f t="shared" si="16"/>
        <v>13702</v>
      </c>
      <c r="G529" s="21" t="s">
        <v>2623</v>
      </c>
      <c r="H529" s="74">
        <v>360666</v>
      </c>
      <c r="I529" s="75">
        <v>370</v>
      </c>
      <c r="J529" s="74">
        <f t="shared" si="17"/>
        <v>355281</v>
      </c>
    </row>
    <row r="530" spans="1:10" ht="14.1" customHeight="1">
      <c r="A530" s="20" t="s">
        <v>641</v>
      </c>
      <c r="B530" s="20" t="s">
        <v>89</v>
      </c>
      <c r="C530" s="20" t="s">
        <v>227</v>
      </c>
      <c r="D530" s="20" t="s">
        <v>663</v>
      </c>
      <c r="E530" s="20" t="s">
        <v>2581</v>
      </c>
      <c r="F530" s="20" t="str">
        <f t="shared" si="16"/>
        <v>13702</v>
      </c>
      <c r="G530" s="20" t="s">
        <v>2623</v>
      </c>
      <c r="H530" s="72">
        <v>0</v>
      </c>
      <c r="I530" s="73">
        <v>365</v>
      </c>
      <c r="J530" s="72">
        <f t="shared" si="17"/>
        <v>0</v>
      </c>
    </row>
    <row r="531" spans="1:10" ht="14.1" customHeight="1">
      <c r="A531" s="21" t="s">
        <v>641</v>
      </c>
      <c r="B531" s="21" t="s">
        <v>89</v>
      </c>
      <c r="C531" s="21" t="s">
        <v>189</v>
      </c>
      <c r="D531" s="21" t="s">
        <v>664</v>
      </c>
      <c r="E531" s="21" t="s">
        <v>2581</v>
      </c>
      <c r="F531" s="21" t="str">
        <f t="shared" si="16"/>
        <v>13702</v>
      </c>
      <c r="G531" s="21" t="s">
        <v>2623</v>
      </c>
      <c r="H531" s="74">
        <v>18010</v>
      </c>
      <c r="I531" s="75">
        <v>365</v>
      </c>
      <c r="J531" s="74">
        <f t="shared" si="17"/>
        <v>18011</v>
      </c>
    </row>
    <row r="532" spans="1:10" ht="14.1" customHeight="1">
      <c r="A532" s="20" t="s">
        <v>641</v>
      </c>
      <c r="B532" s="20" t="s">
        <v>89</v>
      </c>
      <c r="C532" s="20" t="s">
        <v>324</v>
      </c>
      <c r="D532" s="20" t="s">
        <v>665</v>
      </c>
      <c r="E532" s="20" t="s">
        <v>2581</v>
      </c>
      <c r="F532" s="20" t="str">
        <f t="shared" si="16"/>
        <v>13702</v>
      </c>
      <c r="G532" s="20" t="s">
        <v>2623</v>
      </c>
      <c r="H532" s="72">
        <v>60478</v>
      </c>
      <c r="I532" s="73">
        <v>365</v>
      </c>
      <c r="J532" s="72">
        <f t="shared" si="17"/>
        <v>60479</v>
      </c>
    </row>
    <row r="533" spans="1:10" ht="14.1" customHeight="1">
      <c r="A533" s="21" t="s">
        <v>641</v>
      </c>
      <c r="B533" s="21" t="s">
        <v>89</v>
      </c>
      <c r="C533" s="21" t="s">
        <v>326</v>
      </c>
      <c r="D533" s="21" t="s">
        <v>666</v>
      </c>
      <c r="E533" s="21" t="s">
        <v>2581</v>
      </c>
      <c r="F533" s="21" t="str">
        <f t="shared" si="16"/>
        <v>13702</v>
      </c>
      <c r="G533" s="21" t="s">
        <v>2623</v>
      </c>
      <c r="H533" s="74">
        <v>79146</v>
      </c>
      <c r="I533" s="75">
        <v>365</v>
      </c>
      <c r="J533" s="74">
        <f t="shared" si="17"/>
        <v>79147</v>
      </c>
    </row>
    <row r="534" spans="1:10" ht="14.1" customHeight="1">
      <c r="A534" s="20" t="s">
        <v>641</v>
      </c>
      <c r="B534" s="20" t="s">
        <v>89</v>
      </c>
      <c r="C534" s="20" t="s">
        <v>87</v>
      </c>
      <c r="D534" s="20" t="s">
        <v>667</v>
      </c>
      <c r="E534" s="20" t="s">
        <v>2581</v>
      </c>
      <c r="F534" s="20" t="str">
        <f t="shared" si="16"/>
        <v>13702</v>
      </c>
      <c r="G534" s="20" t="s">
        <v>2623</v>
      </c>
      <c r="H534" s="72">
        <v>0</v>
      </c>
      <c r="I534" s="73">
        <v>390</v>
      </c>
      <c r="J534" s="72">
        <f t="shared" si="17"/>
        <v>0</v>
      </c>
    </row>
    <row r="535" spans="1:10" ht="14.1" customHeight="1">
      <c r="A535" s="21" t="s">
        <v>641</v>
      </c>
      <c r="B535" s="21" t="s">
        <v>114</v>
      </c>
      <c r="C535" s="21" t="s">
        <v>15</v>
      </c>
      <c r="D535" s="21" t="s">
        <v>668</v>
      </c>
      <c r="E535" s="21" t="s">
        <v>2581</v>
      </c>
      <c r="F535" s="21" t="str">
        <f t="shared" si="16"/>
        <v>13703</v>
      </c>
      <c r="G535" s="21" t="s">
        <v>2624</v>
      </c>
      <c r="H535" s="74">
        <v>1666</v>
      </c>
      <c r="I535" s="75">
        <v>365</v>
      </c>
      <c r="J535" s="74">
        <f t="shared" si="17"/>
        <v>1667</v>
      </c>
    </row>
    <row r="536" spans="1:10" ht="14.1" customHeight="1">
      <c r="A536" s="20" t="s">
        <v>641</v>
      </c>
      <c r="B536" s="20" t="s">
        <v>114</v>
      </c>
      <c r="C536" s="20" t="s">
        <v>17</v>
      </c>
      <c r="D536" s="20" t="s">
        <v>669</v>
      </c>
      <c r="E536" s="20" t="s">
        <v>2581</v>
      </c>
      <c r="F536" s="20" t="str">
        <f t="shared" si="16"/>
        <v>13703</v>
      </c>
      <c r="G536" s="20" t="s">
        <v>2624</v>
      </c>
      <c r="H536" s="72">
        <v>2429</v>
      </c>
      <c r="I536" s="73">
        <v>365</v>
      </c>
      <c r="J536" s="72">
        <f t="shared" si="17"/>
        <v>2429</v>
      </c>
    </row>
    <row r="537" spans="1:10" ht="14.1" customHeight="1">
      <c r="A537" s="21" t="s">
        <v>641</v>
      </c>
      <c r="B537" s="21" t="s">
        <v>114</v>
      </c>
      <c r="C537" s="21" t="s">
        <v>115</v>
      </c>
      <c r="D537" s="21" t="s">
        <v>670</v>
      </c>
      <c r="E537" s="21" t="s">
        <v>2581</v>
      </c>
      <c r="F537" s="21" t="str">
        <f t="shared" si="16"/>
        <v>13703</v>
      </c>
      <c r="G537" s="21" t="s">
        <v>2624</v>
      </c>
      <c r="H537" s="74">
        <v>2795</v>
      </c>
      <c r="I537" s="75">
        <v>365</v>
      </c>
      <c r="J537" s="74">
        <f t="shared" si="17"/>
        <v>2795</v>
      </c>
    </row>
    <row r="538" spans="1:10" ht="14.1" customHeight="1">
      <c r="A538" s="20" t="s">
        <v>641</v>
      </c>
      <c r="B538" s="20" t="s">
        <v>114</v>
      </c>
      <c r="C538" s="20" t="s">
        <v>6</v>
      </c>
      <c r="D538" s="20" t="s">
        <v>671</v>
      </c>
      <c r="E538" s="20" t="s">
        <v>2581</v>
      </c>
      <c r="F538" s="20" t="str">
        <f t="shared" si="16"/>
        <v>13703</v>
      </c>
      <c r="G538" s="20" t="s">
        <v>2624</v>
      </c>
      <c r="H538" s="72">
        <v>0</v>
      </c>
      <c r="I538" s="73">
        <v>365</v>
      </c>
      <c r="J538" s="72">
        <f t="shared" si="17"/>
        <v>0</v>
      </c>
    </row>
    <row r="539" spans="1:10" ht="14.1" customHeight="1">
      <c r="A539" s="21" t="s">
        <v>641</v>
      </c>
      <c r="B539" s="21" t="s">
        <v>114</v>
      </c>
      <c r="C539" s="21" t="s">
        <v>94</v>
      </c>
      <c r="D539" s="21" t="s">
        <v>672</v>
      </c>
      <c r="E539" s="21" t="s">
        <v>2581</v>
      </c>
      <c r="F539" s="21" t="str">
        <f t="shared" si="16"/>
        <v>13703</v>
      </c>
      <c r="G539" s="21" t="s">
        <v>2624</v>
      </c>
      <c r="H539" s="74">
        <v>8357</v>
      </c>
      <c r="I539" s="75">
        <v>365</v>
      </c>
      <c r="J539" s="74">
        <f t="shared" si="17"/>
        <v>8356</v>
      </c>
    </row>
    <row r="540" spans="1:10" ht="14.1" customHeight="1">
      <c r="A540" s="20" t="s">
        <v>641</v>
      </c>
      <c r="B540" s="20" t="s">
        <v>114</v>
      </c>
      <c r="C540" s="20" t="s">
        <v>117</v>
      </c>
      <c r="D540" s="20" t="s">
        <v>356</v>
      </c>
      <c r="E540" s="20" t="s">
        <v>2581</v>
      </c>
      <c r="F540" s="20" t="str">
        <f t="shared" si="16"/>
        <v>13703</v>
      </c>
      <c r="G540" s="20" t="s">
        <v>2624</v>
      </c>
      <c r="H540" s="72">
        <v>1040</v>
      </c>
      <c r="I540" s="73">
        <v>365</v>
      </c>
      <c r="J540" s="72">
        <f t="shared" si="17"/>
        <v>1040</v>
      </c>
    </row>
    <row r="541" spans="1:10" ht="14.1" customHeight="1">
      <c r="A541" s="21" t="s">
        <v>641</v>
      </c>
      <c r="B541" s="21" t="s">
        <v>114</v>
      </c>
      <c r="C541" s="21" t="s">
        <v>160</v>
      </c>
      <c r="D541" s="21" t="s">
        <v>673</v>
      </c>
      <c r="E541" s="21" t="s">
        <v>2581</v>
      </c>
      <c r="F541" s="21" t="str">
        <f t="shared" si="16"/>
        <v>13703</v>
      </c>
      <c r="G541" s="21" t="s">
        <v>2624</v>
      </c>
      <c r="H541" s="74">
        <v>1729</v>
      </c>
      <c r="I541" s="75">
        <v>365</v>
      </c>
      <c r="J541" s="74">
        <f t="shared" si="17"/>
        <v>1729</v>
      </c>
    </row>
    <row r="542" spans="1:10" ht="14.1" customHeight="1">
      <c r="A542" s="20" t="s">
        <v>641</v>
      </c>
      <c r="B542" s="20" t="s">
        <v>114</v>
      </c>
      <c r="C542" s="20" t="s">
        <v>119</v>
      </c>
      <c r="D542" s="20" t="s">
        <v>674</v>
      </c>
      <c r="E542" s="20" t="s">
        <v>2581</v>
      </c>
      <c r="F542" s="20" t="str">
        <f t="shared" si="16"/>
        <v>13703</v>
      </c>
      <c r="G542" s="20" t="s">
        <v>2624</v>
      </c>
      <c r="H542" s="72">
        <v>148479</v>
      </c>
      <c r="I542" s="73">
        <v>365</v>
      </c>
      <c r="J542" s="72">
        <f t="shared" si="17"/>
        <v>148480</v>
      </c>
    </row>
    <row r="543" spans="1:10" ht="14.1" customHeight="1">
      <c r="A543" s="21" t="s">
        <v>641</v>
      </c>
      <c r="B543" s="21" t="s">
        <v>114</v>
      </c>
      <c r="C543" s="21" t="s">
        <v>43</v>
      </c>
      <c r="D543" s="21" t="s">
        <v>675</v>
      </c>
      <c r="E543" s="21" t="s">
        <v>2581</v>
      </c>
      <c r="F543" s="21" t="str">
        <f t="shared" si="16"/>
        <v>13703</v>
      </c>
      <c r="G543" s="21" t="s">
        <v>2624</v>
      </c>
      <c r="H543" s="74">
        <v>0</v>
      </c>
      <c r="I543" s="75">
        <v>365</v>
      </c>
      <c r="J543" s="74">
        <f t="shared" si="17"/>
        <v>0</v>
      </c>
    </row>
    <row r="544" spans="1:10" ht="14.1" customHeight="1">
      <c r="A544" s="20" t="s">
        <v>641</v>
      </c>
      <c r="B544" s="20" t="s">
        <v>114</v>
      </c>
      <c r="C544" s="20" t="s">
        <v>253</v>
      </c>
      <c r="D544" s="20" t="s">
        <v>676</v>
      </c>
      <c r="E544" s="20" t="s">
        <v>2581</v>
      </c>
      <c r="F544" s="20" t="str">
        <f t="shared" si="16"/>
        <v>13703</v>
      </c>
      <c r="G544" s="20" t="s">
        <v>2624</v>
      </c>
      <c r="H544" s="72">
        <v>0</v>
      </c>
      <c r="I544" s="73">
        <v>365</v>
      </c>
      <c r="J544" s="72">
        <f t="shared" si="17"/>
        <v>0</v>
      </c>
    </row>
    <row r="545" spans="1:10" ht="14.1" customHeight="1">
      <c r="A545" s="21" t="s">
        <v>641</v>
      </c>
      <c r="B545" s="21" t="s">
        <v>114</v>
      </c>
      <c r="C545" s="21" t="s">
        <v>102</v>
      </c>
      <c r="D545" s="21" t="s">
        <v>677</v>
      </c>
      <c r="E545" s="21" t="s">
        <v>2581</v>
      </c>
      <c r="F545" s="21" t="str">
        <f t="shared" si="16"/>
        <v>13703</v>
      </c>
      <c r="G545" s="21" t="s">
        <v>2624</v>
      </c>
      <c r="H545" s="74">
        <v>11175</v>
      </c>
      <c r="I545" s="75">
        <v>365</v>
      </c>
      <c r="J545" s="74">
        <f t="shared" si="17"/>
        <v>11174</v>
      </c>
    </row>
    <row r="546" spans="1:10" ht="14.1" customHeight="1">
      <c r="A546" s="20" t="s">
        <v>641</v>
      </c>
      <c r="B546" s="20" t="s">
        <v>114</v>
      </c>
      <c r="C546" s="20" t="s">
        <v>257</v>
      </c>
      <c r="D546" s="20" t="s">
        <v>678</v>
      </c>
      <c r="E546" s="20" t="s">
        <v>2581</v>
      </c>
      <c r="F546" s="20" t="str">
        <f t="shared" si="16"/>
        <v>13703</v>
      </c>
      <c r="G546" s="20" t="s">
        <v>2624</v>
      </c>
      <c r="H546" s="72">
        <v>236818</v>
      </c>
      <c r="I546" s="73">
        <v>365</v>
      </c>
      <c r="J546" s="72">
        <f t="shared" si="17"/>
        <v>236818</v>
      </c>
    </row>
    <row r="547" spans="1:10" ht="14.1" customHeight="1">
      <c r="A547" s="21" t="s">
        <v>641</v>
      </c>
      <c r="B547" s="21" t="s">
        <v>114</v>
      </c>
      <c r="C547" s="21" t="s">
        <v>110</v>
      </c>
      <c r="D547" s="21" t="s">
        <v>679</v>
      </c>
      <c r="E547" s="21" t="s">
        <v>2581</v>
      </c>
      <c r="F547" s="21" t="str">
        <f t="shared" si="16"/>
        <v>13703</v>
      </c>
      <c r="G547" s="21" t="s">
        <v>2624</v>
      </c>
      <c r="H547" s="74">
        <v>45083</v>
      </c>
      <c r="I547" s="75">
        <v>365</v>
      </c>
      <c r="J547" s="74">
        <f t="shared" si="17"/>
        <v>45085</v>
      </c>
    </row>
    <row r="548" spans="1:10" ht="14.1" customHeight="1">
      <c r="A548" s="20" t="s">
        <v>641</v>
      </c>
      <c r="B548" s="20" t="s">
        <v>114</v>
      </c>
      <c r="C548" s="20" t="s">
        <v>130</v>
      </c>
      <c r="D548" s="20" t="s">
        <v>680</v>
      </c>
      <c r="E548" s="20" t="s">
        <v>2581</v>
      </c>
      <c r="F548" s="20" t="str">
        <f t="shared" si="16"/>
        <v>13703</v>
      </c>
      <c r="G548" s="20" t="s">
        <v>2624</v>
      </c>
      <c r="H548" s="72">
        <v>0</v>
      </c>
      <c r="I548" s="73">
        <v>365</v>
      </c>
      <c r="J548" s="72">
        <f t="shared" si="17"/>
        <v>0</v>
      </c>
    </row>
    <row r="549" spans="1:10" ht="14.1" customHeight="1">
      <c r="A549" s="21" t="s">
        <v>641</v>
      </c>
      <c r="B549" s="21" t="s">
        <v>114</v>
      </c>
      <c r="C549" s="21" t="s">
        <v>134</v>
      </c>
      <c r="D549" s="21" t="s">
        <v>681</v>
      </c>
      <c r="E549" s="21" t="s">
        <v>2581</v>
      </c>
      <c r="F549" s="21" t="str">
        <f t="shared" si="16"/>
        <v>13703</v>
      </c>
      <c r="G549" s="21" t="s">
        <v>2624</v>
      </c>
      <c r="H549" s="74">
        <v>31889</v>
      </c>
      <c r="I549" s="75">
        <v>365</v>
      </c>
      <c r="J549" s="74">
        <f t="shared" si="17"/>
        <v>31888</v>
      </c>
    </row>
    <row r="550" spans="1:10" ht="14.1" customHeight="1">
      <c r="A550" s="20" t="s">
        <v>641</v>
      </c>
      <c r="B550" s="20" t="s">
        <v>114</v>
      </c>
      <c r="C550" s="20" t="s">
        <v>276</v>
      </c>
      <c r="D550" s="20" t="s">
        <v>682</v>
      </c>
      <c r="E550" s="20" t="s">
        <v>2581</v>
      </c>
      <c r="F550" s="20" t="str">
        <f t="shared" si="16"/>
        <v>13703</v>
      </c>
      <c r="G550" s="20" t="s">
        <v>2624</v>
      </c>
      <c r="H550" s="72">
        <v>4101</v>
      </c>
      <c r="I550" s="73">
        <v>365</v>
      </c>
      <c r="J550" s="72">
        <f t="shared" si="17"/>
        <v>4102</v>
      </c>
    </row>
    <row r="551" spans="1:10" ht="14.1" customHeight="1">
      <c r="A551" s="21" t="s">
        <v>641</v>
      </c>
      <c r="B551" s="21" t="s">
        <v>114</v>
      </c>
      <c r="C551" s="21" t="s">
        <v>197</v>
      </c>
      <c r="D551" s="21" t="s">
        <v>109</v>
      </c>
      <c r="E551" s="21" t="s">
        <v>2581</v>
      </c>
      <c r="F551" s="21" t="str">
        <f t="shared" si="16"/>
        <v>13703</v>
      </c>
      <c r="G551" s="21" t="s">
        <v>2624</v>
      </c>
      <c r="H551" s="74">
        <v>1159</v>
      </c>
      <c r="I551" s="75">
        <v>365</v>
      </c>
      <c r="J551" s="74">
        <f t="shared" si="17"/>
        <v>1158</v>
      </c>
    </row>
    <row r="552" spans="1:10" ht="14.1" customHeight="1">
      <c r="A552" s="20" t="s">
        <v>641</v>
      </c>
      <c r="B552" s="20" t="s">
        <v>114</v>
      </c>
      <c r="C552" s="20" t="s">
        <v>63</v>
      </c>
      <c r="D552" s="20" t="s">
        <v>683</v>
      </c>
      <c r="E552" s="20" t="s">
        <v>2581</v>
      </c>
      <c r="F552" s="20" t="str">
        <f t="shared" si="16"/>
        <v>13703</v>
      </c>
      <c r="G552" s="20" t="s">
        <v>2624</v>
      </c>
      <c r="H552" s="72">
        <v>0</v>
      </c>
      <c r="I552" s="73">
        <v>352</v>
      </c>
      <c r="J552" s="72">
        <f t="shared" si="17"/>
        <v>0</v>
      </c>
    </row>
    <row r="553" spans="1:10" ht="14.1" customHeight="1">
      <c r="A553" s="21" t="s">
        <v>641</v>
      </c>
      <c r="B553" s="21" t="s">
        <v>114</v>
      </c>
      <c r="C553" s="21" t="s">
        <v>69</v>
      </c>
      <c r="D553" s="21" t="s">
        <v>684</v>
      </c>
      <c r="E553" s="21" t="s">
        <v>2581</v>
      </c>
      <c r="F553" s="21" t="str">
        <f t="shared" si="16"/>
        <v>13703</v>
      </c>
      <c r="G553" s="21" t="s">
        <v>2624</v>
      </c>
      <c r="H553" s="74">
        <v>19851</v>
      </c>
      <c r="I553" s="75">
        <v>365</v>
      </c>
      <c r="J553" s="74">
        <f t="shared" si="17"/>
        <v>19850</v>
      </c>
    </row>
    <row r="554" spans="1:10" ht="14.1" customHeight="1">
      <c r="A554" s="20" t="s">
        <v>641</v>
      </c>
      <c r="B554" s="20" t="s">
        <v>114</v>
      </c>
      <c r="C554" s="20" t="s">
        <v>10</v>
      </c>
      <c r="D554" s="20" t="s">
        <v>685</v>
      </c>
      <c r="E554" s="20" t="s">
        <v>2581</v>
      </c>
      <c r="F554" s="20" t="str">
        <f t="shared" si="16"/>
        <v>13703</v>
      </c>
      <c r="G554" s="20" t="s">
        <v>2624</v>
      </c>
      <c r="H554" s="72">
        <v>4417</v>
      </c>
      <c r="I554" s="73">
        <v>365</v>
      </c>
      <c r="J554" s="72">
        <f t="shared" si="17"/>
        <v>4415</v>
      </c>
    </row>
    <row r="555" spans="1:10" ht="14.1" customHeight="1">
      <c r="A555" s="21" t="s">
        <v>641</v>
      </c>
      <c r="B555" s="21" t="s">
        <v>114</v>
      </c>
      <c r="C555" s="21" t="s">
        <v>75</v>
      </c>
      <c r="D555" s="21" t="s">
        <v>686</v>
      </c>
      <c r="E555" s="21" t="s">
        <v>2581</v>
      </c>
      <c r="F555" s="21" t="str">
        <f t="shared" si="16"/>
        <v>13703</v>
      </c>
      <c r="G555" s="21" t="s">
        <v>2624</v>
      </c>
      <c r="H555" s="74">
        <v>12042</v>
      </c>
      <c r="I555" s="75">
        <v>365</v>
      </c>
      <c r="J555" s="74">
        <f t="shared" si="17"/>
        <v>12042</v>
      </c>
    </row>
    <row r="556" spans="1:10" ht="14.1" customHeight="1">
      <c r="A556" s="20" t="s">
        <v>641</v>
      </c>
      <c r="B556" s="20" t="s">
        <v>114</v>
      </c>
      <c r="C556" s="20" t="s">
        <v>302</v>
      </c>
      <c r="D556" s="20" t="s">
        <v>687</v>
      </c>
      <c r="E556" s="20" t="s">
        <v>2581</v>
      </c>
      <c r="F556" s="20" t="str">
        <f t="shared" si="16"/>
        <v>13703</v>
      </c>
      <c r="G556" s="20" t="s">
        <v>2624</v>
      </c>
      <c r="H556" s="72">
        <v>0</v>
      </c>
      <c r="I556" s="73">
        <v>352</v>
      </c>
      <c r="J556" s="72">
        <f t="shared" si="17"/>
        <v>0</v>
      </c>
    </row>
    <row r="557" spans="1:10" ht="14.1" customHeight="1">
      <c r="A557" s="21" t="s">
        <v>641</v>
      </c>
      <c r="B557" s="21" t="s">
        <v>114</v>
      </c>
      <c r="C557" s="21" t="s">
        <v>308</v>
      </c>
      <c r="D557" s="21" t="s">
        <v>688</v>
      </c>
      <c r="E557" s="21" t="s">
        <v>2581</v>
      </c>
      <c r="F557" s="21" t="str">
        <f t="shared" si="16"/>
        <v>13703</v>
      </c>
      <c r="G557" s="21" t="s">
        <v>2624</v>
      </c>
      <c r="H557" s="74">
        <v>36473</v>
      </c>
      <c r="I557" s="75">
        <v>365</v>
      </c>
      <c r="J557" s="74">
        <f t="shared" si="17"/>
        <v>36472</v>
      </c>
    </row>
    <row r="558" spans="1:10" ht="14.1" customHeight="1">
      <c r="A558" s="20" t="s">
        <v>641</v>
      </c>
      <c r="B558" s="20" t="s">
        <v>114</v>
      </c>
      <c r="C558" s="20" t="s">
        <v>310</v>
      </c>
      <c r="D558" s="20" t="s">
        <v>689</v>
      </c>
      <c r="E558" s="20" t="s">
        <v>2581</v>
      </c>
      <c r="F558" s="20" t="str">
        <f t="shared" si="16"/>
        <v>13703</v>
      </c>
      <c r="G558" s="20" t="s">
        <v>2624</v>
      </c>
      <c r="H558" s="72">
        <v>20108</v>
      </c>
      <c r="I558" s="73">
        <v>365</v>
      </c>
      <c r="J558" s="72">
        <f t="shared" si="17"/>
        <v>20107</v>
      </c>
    </row>
    <row r="559" spans="1:10" ht="14.1" customHeight="1">
      <c r="A559" s="21" t="s">
        <v>641</v>
      </c>
      <c r="B559" s="21" t="s">
        <v>114</v>
      </c>
      <c r="C559" s="21" t="s">
        <v>207</v>
      </c>
      <c r="D559" s="21" t="s">
        <v>690</v>
      </c>
      <c r="E559" s="21" t="s">
        <v>2581</v>
      </c>
      <c r="F559" s="21" t="str">
        <f t="shared" si="16"/>
        <v>13703</v>
      </c>
      <c r="G559" s="21" t="s">
        <v>2624</v>
      </c>
      <c r="H559" s="74">
        <v>3700</v>
      </c>
      <c r="I559" s="75">
        <v>365</v>
      </c>
      <c r="J559" s="74">
        <f t="shared" si="17"/>
        <v>3699</v>
      </c>
    </row>
    <row r="560" spans="1:10" ht="14.1" customHeight="1">
      <c r="A560" s="20" t="s">
        <v>641</v>
      </c>
      <c r="B560" s="20" t="s">
        <v>114</v>
      </c>
      <c r="C560" s="20" t="s">
        <v>322</v>
      </c>
      <c r="D560" s="20" t="s">
        <v>615</v>
      </c>
      <c r="E560" s="20" t="s">
        <v>2581</v>
      </c>
      <c r="F560" s="20" t="str">
        <f t="shared" si="16"/>
        <v>13703</v>
      </c>
      <c r="G560" s="20" t="s">
        <v>2624</v>
      </c>
      <c r="H560" s="72">
        <v>77739</v>
      </c>
      <c r="I560" s="73">
        <v>365</v>
      </c>
      <c r="J560" s="72">
        <f t="shared" si="17"/>
        <v>77738</v>
      </c>
    </row>
    <row r="561" spans="1:10" ht="14.1" customHeight="1">
      <c r="A561" s="21" t="s">
        <v>641</v>
      </c>
      <c r="B561" s="21" t="s">
        <v>114</v>
      </c>
      <c r="C561" s="21" t="s">
        <v>170</v>
      </c>
      <c r="D561" s="21" t="s">
        <v>691</v>
      </c>
      <c r="E561" s="21" t="s">
        <v>2581</v>
      </c>
      <c r="F561" s="21" t="str">
        <f t="shared" si="16"/>
        <v>13703</v>
      </c>
      <c r="G561" s="21" t="s">
        <v>2624</v>
      </c>
      <c r="H561" s="74">
        <v>0</v>
      </c>
      <c r="I561" s="75">
        <v>352</v>
      </c>
      <c r="J561" s="74">
        <f t="shared" si="17"/>
        <v>0</v>
      </c>
    </row>
    <row r="562" spans="1:10" ht="14.1" customHeight="1">
      <c r="A562" s="20" t="s">
        <v>641</v>
      </c>
      <c r="B562" s="20" t="s">
        <v>123</v>
      </c>
      <c r="C562" s="20" t="s">
        <v>21</v>
      </c>
      <c r="D562" s="20" t="s">
        <v>692</v>
      </c>
      <c r="E562" s="20" t="s">
        <v>2581</v>
      </c>
      <c r="F562" s="20" t="str">
        <f t="shared" si="16"/>
        <v>13704</v>
      </c>
      <c r="G562" s="20" t="s">
        <v>2625</v>
      </c>
      <c r="H562" s="72">
        <v>42824</v>
      </c>
      <c r="I562" s="73">
        <v>365</v>
      </c>
      <c r="J562" s="72">
        <f t="shared" si="17"/>
        <v>42824</v>
      </c>
    </row>
    <row r="563" spans="1:10" ht="14.1" customHeight="1">
      <c r="A563" s="21" t="s">
        <v>641</v>
      </c>
      <c r="B563" s="21" t="s">
        <v>123</v>
      </c>
      <c r="C563" s="21" t="s">
        <v>65</v>
      </c>
      <c r="D563" s="21" t="s">
        <v>693</v>
      </c>
      <c r="E563" s="21" t="s">
        <v>2581</v>
      </c>
      <c r="F563" s="21" t="str">
        <f t="shared" si="16"/>
        <v>13704</v>
      </c>
      <c r="G563" s="21" t="s">
        <v>2625</v>
      </c>
      <c r="H563" s="74">
        <v>66834</v>
      </c>
      <c r="I563" s="75">
        <v>370</v>
      </c>
      <c r="J563" s="74">
        <f t="shared" si="17"/>
        <v>65835</v>
      </c>
    </row>
    <row r="564" spans="1:10" ht="14.1" customHeight="1">
      <c r="A564" s="20" t="s">
        <v>641</v>
      </c>
      <c r="B564" s="20" t="s">
        <v>123</v>
      </c>
      <c r="C564" s="20" t="s">
        <v>304</v>
      </c>
      <c r="D564" s="20" t="s">
        <v>694</v>
      </c>
      <c r="E564" s="20" t="s">
        <v>2581</v>
      </c>
      <c r="F564" s="20" t="str">
        <f t="shared" si="16"/>
        <v>13704</v>
      </c>
      <c r="G564" s="20" t="s">
        <v>2625</v>
      </c>
      <c r="H564" s="72">
        <v>4404</v>
      </c>
      <c r="I564" s="73">
        <v>375</v>
      </c>
      <c r="J564" s="72">
        <f t="shared" si="17"/>
        <v>4274</v>
      </c>
    </row>
    <row r="565" spans="1:10" ht="14.1" customHeight="1">
      <c r="A565" s="21" t="s">
        <v>641</v>
      </c>
      <c r="B565" s="21" t="s">
        <v>123</v>
      </c>
      <c r="C565" s="21" t="s">
        <v>168</v>
      </c>
      <c r="D565" s="21" t="s">
        <v>695</v>
      </c>
      <c r="E565" s="21" t="s">
        <v>2581</v>
      </c>
      <c r="F565" s="21" t="str">
        <f t="shared" si="16"/>
        <v>13704</v>
      </c>
      <c r="G565" s="21" t="s">
        <v>2625</v>
      </c>
      <c r="H565" s="74">
        <v>95300</v>
      </c>
      <c r="I565" s="75">
        <v>365</v>
      </c>
      <c r="J565" s="74">
        <f t="shared" si="17"/>
        <v>95301</v>
      </c>
    </row>
    <row r="566" spans="1:10" ht="14.1" customHeight="1">
      <c r="A566" s="20" t="s">
        <v>641</v>
      </c>
      <c r="B566" s="20" t="s">
        <v>123</v>
      </c>
      <c r="C566" s="20" t="s">
        <v>318</v>
      </c>
      <c r="D566" s="20" t="s">
        <v>696</v>
      </c>
      <c r="E566" s="20" t="s">
        <v>2581</v>
      </c>
      <c r="F566" s="20" t="str">
        <f t="shared" si="16"/>
        <v>13704</v>
      </c>
      <c r="G566" s="20" t="s">
        <v>2625</v>
      </c>
      <c r="H566" s="72">
        <v>13076</v>
      </c>
      <c r="I566" s="73">
        <v>365</v>
      </c>
      <c r="J566" s="72">
        <f t="shared" si="17"/>
        <v>13075</v>
      </c>
    </row>
    <row r="567" spans="1:10" ht="14.1" customHeight="1">
      <c r="A567" s="21" t="s">
        <v>641</v>
      </c>
      <c r="B567" s="21" t="s">
        <v>191</v>
      </c>
      <c r="C567" s="21" t="s">
        <v>697</v>
      </c>
      <c r="D567" s="21" t="s">
        <v>698</v>
      </c>
      <c r="E567" s="21" t="s">
        <v>2581</v>
      </c>
      <c r="F567" s="21" t="str">
        <f t="shared" si="16"/>
        <v>13707</v>
      </c>
      <c r="G567" s="21" t="s">
        <v>2626</v>
      </c>
      <c r="H567" s="74">
        <v>74564</v>
      </c>
      <c r="I567" s="75">
        <v>365</v>
      </c>
      <c r="J567" s="74">
        <f t="shared" si="17"/>
        <v>74564</v>
      </c>
    </row>
    <row r="568" spans="1:10" ht="14.1" customHeight="1">
      <c r="A568" s="20" t="s">
        <v>641</v>
      </c>
      <c r="B568" s="20" t="s">
        <v>191</v>
      </c>
      <c r="C568" s="20" t="s">
        <v>699</v>
      </c>
      <c r="D568" s="20" t="s">
        <v>700</v>
      </c>
      <c r="E568" s="20" t="s">
        <v>2581</v>
      </c>
      <c r="F568" s="20" t="str">
        <f t="shared" si="16"/>
        <v>13707</v>
      </c>
      <c r="G568" s="20" t="s">
        <v>2626</v>
      </c>
      <c r="H568" s="72">
        <v>325035</v>
      </c>
      <c r="I568" s="73">
        <v>365</v>
      </c>
      <c r="J568" s="72">
        <f t="shared" si="17"/>
        <v>325034</v>
      </c>
    </row>
    <row r="569" spans="1:10" ht="14.1" customHeight="1">
      <c r="A569" s="21" t="s">
        <v>641</v>
      </c>
      <c r="B569" s="21" t="s">
        <v>191</v>
      </c>
      <c r="C569" s="21" t="s">
        <v>701</v>
      </c>
      <c r="D569" s="21" t="s">
        <v>702</v>
      </c>
      <c r="E569" s="21" t="s">
        <v>2581</v>
      </c>
      <c r="F569" s="21" t="str">
        <f t="shared" si="16"/>
        <v>13707</v>
      </c>
      <c r="G569" s="21" t="s">
        <v>2626</v>
      </c>
      <c r="H569" s="74">
        <v>1026774</v>
      </c>
      <c r="I569" s="75">
        <v>405</v>
      </c>
      <c r="J569" s="74">
        <f t="shared" si="17"/>
        <v>915770</v>
      </c>
    </row>
    <row r="570" spans="1:10" ht="14.1" customHeight="1">
      <c r="A570" s="20" t="s">
        <v>641</v>
      </c>
      <c r="B570" s="20" t="s">
        <v>191</v>
      </c>
      <c r="C570" s="20" t="s">
        <v>703</v>
      </c>
      <c r="D570" s="20" t="s">
        <v>704</v>
      </c>
      <c r="E570" s="20" t="s">
        <v>2581</v>
      </c>
      <c r="F570" s="20" t="str">
        <f t="shared" si="16"/>
        <v>13707</v>
      </c>
      <c r="G570" s="20" t="s">
        <v>2626</v>
      </c>
      <c r="H570" s="72">
        <v>0</v>
      </c>
      <c r="I570" s="73">
        <v>365</v>
      </c>
      <c r="J570" s="72">
        <f t="shared" si="17"/>
        <v>0</v>
      </c>
    </row>
    <row r="571" spans="1:10" ht="14.1" customHeight="1">
      <c r="A571" s="21" t="s">
        <v>641</v>
      </c>
      <c r="B571" s="21" t="s">
        <v>201</v>
      </c>
      <c r="C571" s="21" t="s">
        <v>140</v>
      </c>
      <c r="D571" s="21" t="s">
        <v>705</v>
      </c>
      <c r="E571" s="21" t="s">
        <v>2581</v>
      </c>
      <c r="F571" s="21" t="str">
        <f t="shared" si="16"/>
        <v>13708</v>
      </c>
      <c r="G571" s="21" t="s">
        <v>2627</v>
      </c>
      <c r="H571" s="74">
        <v>118285</v>
      </c>
      <c r="I571" s="75">
        <v>365</v>
      </c>
      <c r="J571" s="74">
        <f t="shared" si="17"/>
        <v>118285</v>
      </c>
    </row>
    <row r="572" spans="1:10" ht="14.1" customHeight="1">
      <c r="A572" s="20" t="s">
        <v>641</v>
      </c>
      <c r="B572" s="20" t="s">
        <v>201</v>
      </c>
      <c r="C572" s="20" t="s">
        <v>150</v>
      </c>
      <c r="D572" s="20" t="s">
        <v>706</v>
      </c>
      <c r="E572" s="20" t="s">
        <v>2581</v>
      </c>
      <c r="F572" s="20" t="str">
        <f t="shared" si="16"/>
        <v>13708</v>
      </c>
      <c r="G572" s="20" t="s">
        <v>2627</v>
      </c>
      <c r="H572" s="72">
        <v>102580</v>
      </c>
      <c r="I572" s="73">
        <v>365</v>
      </c>
      <c r="J572" s="72">
        <f t="shared" si="17"/>
        <v>102581</v>
      </c>
    </row>
    <row r="573" spans="1:10" ht="14.1" customHeight="1">
      <c r="A573" s="21" t="s">
        <v>641</v>
      </c>
      <c r="B573" s="21" t="s">
        <v>201</v>
      </c>
      <c r="C573" s="21" t="s">
        <v>154</v>
      </c>
      <c r="D573" s="21" t="s">
        <v>707</v>
      </c>
      <c r="E573" s="21" t="s">
        <v>2581</v>
      </c>
      <c r="F573" s="21" t="str">
        <f t="shared" si="16"/>
        <v>13708</v>
      </c>
      <c r="G573" s="21" t="s">
        <v>2627</v>
      </c>
      <c r="H573" s="74">
        <v>0</v>
      </c>
      <c r="I573" s="75">
        <v>365</v>
      </c>
      <c r="J573" s="74">
        <f t="shared" si="17"/>
        <v>0</v>
      </c>
    </row>
    <row r="574" spans="1:10" ht="14.1" customHeight="1">
      <c r="A574" s="20" t="s">
        <v>641</v>
      </c>
      <c r="B574" s="20" t="s">
        <v>201</v>
      </c>
      <c r="C574" s="20" t="s">
        <v>708</v>
      </c>
      <c r="D574" s="20" t="s">
        <v>709</v>
      </c>
      <c r="E574" s="20" t="s">
        <v>2581</v>
      </c>
      <c r="F574" s="20" t="str">
        <f t="shared" si="16"/>
        <v>13708</v>
      </c>
      <c r="G574" s="20" t="s">
        <v>2627</v>
      </c>
      <c r="H574" s="72">
        <v>0</v>
      </c>
      <c r="I574" s="73">
        <v>365</v>
      </c>
      <c r="J574" s="72">
        <f t="shared" si="17"/>
        <v>0</v>
      </c>
    </row>
    <row r="575" spans="1:10" ht="14.1" customHeight="1">
      <c r="A575" s="21" t="s">
        <v>641</v>
      </c>
      <c r="B575" s="21" t="s">
        <v>201</v>
      </c>
      <c r="C575" s="21" t="s">
        <v>710</v>
      </c>
      <c r="D575" s="21" t="s">
        <v>711</v>
      </c>
      <c r="E575" s="21" t="s">
        <v>2581</v>
      </c>
      <c r="F575" s="21" t="str">
        <f t="shared" si="16"/>
        <v>13708</v>
      </c>
      <c r="G575" s="21" t="s">
        <v>2627</v>
      </c>
      <c r="H575" s="74">
        <v>0</v>
      </c>
      <c r="I575" s="75">
        <v>365</v>
      </c>
      <c r="J575" s="74">
        <f t="shared" si="17"/>
        <v>0</v>
      </c>
    </row>
    <row r="576" spans="1:10" ht="14.1" customHeight="1">
      <c r="A576" s="20" t="s">
        <v>641</v>
      </c>
      <c r="B576" s="20" t="s">
        <v>201</v>
      </c>
      <c r="C576" s="20" t="s">
        <v>712</v>
      </c>
      <c r="D576" s="20" t="s">
        <v>713</v>
      </c>
      <c r="E576" s="20" t="s">
        <v>2581</v>
      </c>
      <c r="F576" s="20" t="str">
        <f t="shared" si="16"/>
        <v>13708</v>
      </c>
      <c r="G576" s="20" t="s">
        <v>2627</v>
      </c>
      <c r="H576" s="72">
        <v>0</v>
      </c>
      <c r="I576" s="73">
        <v>365</v>
      </c>
      <c r="J576" s="72">
        <f t="shared" si="17"/>
        <v>0</v>
      </c>
    </row>
    <row r="577" spans="1:10" ht="14.1" customHeight="1">
      <c r="A577" s="21" t="s">
        <v>641</v>
      </c>
      <c r="B577" s="21" t="s">
        <v>201</v>
      </c>
      <c r="C577" s="21" t="s">
        <v>714</v>
      </c>
      <c r="D577" s="21" t="s">
        <v>715</v>
      </c>
      <c r="E577" s="21" t="s">
        <v>2581</v>
      </c>
      <c r="F577" s="21" t="str">
        <f t="shared" si="16"/>
        <v>13708</v>
      </c>
      <c r="G577" s="21" t="s">
        <v>2627</v>
      </c>
      <c r="H577" s="74">
        <v>1281050</v>
      </c>
      <c r="I577" s="75">
        <v>370</v>
      </c>
      <c r="J577" s="74">
        <f t="shared" si="17"/>
        <v>1261930</v>
      </c>
    </row>
    <row r="578" spans="1:10" ht="14.1" customHeight="1">
      <c r="A578" s="20" t="s">
        <v>641</v>
      </c>
      <c r="B578" s="20" t="s">
        <v>211</v>
      </c>
      <c r="C578" s="20" t="s">
        <v>138</v>
      </c>
      <c r="D578" s="20" t="s">
        <v>716</v>
      </c>
      <c r="E578" s="20" t="s">
        <v>2581</v>
      </c>
      <c r="F578" s="20" t="str">
        <f t="shared" si="16"/>
        <v>13709</v>
      </c>
      <c r="G578" s="20" t="s">
        <v>2628</v>
      </c>
      <c r="H578" s="72">
        <v>23692</v>
      </c>
      <c r="I578" s="73">
        <v>385</v>
      </c>
      <c r="J578" s="72">
        <f t="shared" si="17"/>
        <v>22338</v>
      </c>
    </row>
    <row r="579" spans="1:10" ht="14.1" customHeight="1">
      <c r="A579" s="21" t="s">
        <v>641</v>
      </c>
      <c r="B579" s="21" t="s">
        <v>211</v>
      </c>
      <c r="C579" s="21" t="s">
        <v>142</v>
      </c>
      <c r="D579" s="21" t="s">
        <v>717</v>
      </c>
      <c r="E579" s="21" t="s">
        <v>2581</v>
      </c>
      <c r="F579" s="21" t="str">
        <f t="shared" si="16"/>
        <v>13709</v>
      </c>
      <c r="G579" s="21" t="s">
        <v>2628</v>
      </c>
      <c r="H579" s="74">
        <v>67909</v>
      </c>
      <c r="I579" s="75">
        <v>375</v>
      </c>
      <c r="J579" s="74">
        <f t="shared" si="17"/>
        <v>65911</v>
      </c>
    </row>
    <row r="580" spans="1:10" ht="14.1" customHeight="1">
      <c r="A580" s="20" t="s">
        <v>641</v>
      </c>
      <c r="B580" s="20" t="s">
        <v>211</v>
      </c>
      <c r="C580" s="20" t="s">
        <v>144</v>
      </c>
      <c r="D580" s="20" t="s">
        <v>718</v>
      </c>
      <c r="E580" s="20" t="s">
        <v>2581</v>
      </c>
      <c r="F580" s="20" t="str">
        <f t="shared" si="16"/>
        <v>13709</v>
      </c>
      <c r="G580" s="20" t="s">
        <v>2628</v>
      </c>
      <c r="H580" s="72">
        <v>0</v>
      </c>
      <c r="I580" s="73">
        <v>385</v>
      </c>
      <c r="J580" s="72">
        <f t="shared" si="17"/>
        <v>0</v>
      </c>
    </row>
    <row r="581" spans="1:10" ht="14.1" customHeight="1">
      <c r="A581" s="21" t="s">
        <v>641</v>
      </c>
      <c r="B581" s="21" t="s">
        <v>211</v>
      </c>
      <c r="C581" s="21" t="s">
        <v>146</v>
      </c>
      <c r="D581" s="21" t="s">
        <v>719</v>
      </c>
      <c r="E581" s="21" t="s">
        <v>2581</v>
      </c>
      <c r="F581" s="21" t="str">
        <f t="shared" si="16"/>
        <v>13709</v>
      </c>
      <c r="G581" s="21" t="s">
        <v>2628</v>
      </c>
      <c r="H581" s="74">
        <v>0</v>
      </c>
      <c r="I581" s="75">
        <v>365</v>
      </c>
      <c r="J581" s="74">
        <f t="shared" si="17"/>
        <v>0</v>
      </c>
    </row>
    <row r="582" spans="1:10" ht="14.1" customHeight="1">
      <c r="A582" s="20" t="s">
        <v>641</v>
      </c>
      <c r="B582" s="20" t="s">
        <v>211</v>
      </c>
      <c r="C582" s="20" t="s">
        <v>720</v>
      </c>
      <c r="D582" s="20" t="s">
        <v>721</v>
      </c>
      <c r="E582" s="20" t="s">
        <v>2581</v>
      </c>
      <c r="F582" s="20" t="str">
        <f t="shared" si="16"/>
        <v>13709</v>
      </c>
      <c r="G582" s="20" t="s">
        <v>2628</v>
      </c>
      <c r="H582" s="72">
        <v>0</v>
      </c>
      <c r="I582" s="73">
        <v>375</v>
      </c>
      <c r="J582" s="72">
        <f t="shared" si="17"/>
        <v>0</v>
      </c>
    </row>
    <row r="583" spans="1:10" ht="14.1" customHeight="1">
      <c r="A583" s="21" t="s">
        <v>641</v>
      </c>
      <c r="B583" s="21" t="s">
        <v>211</v>
      </c>
      <c r="C583" s="21" t="s">
        <v>148</v>
      </c>
      <c r="D583" s="21" t="s">
        <v>722</v>
      </c>
      <c r="E583" s="21" t="s">
        <v>2581</v>
      </c>
      <c r="F583" s="21" t="str">
        <f t="shared" si="16"/>
        <v>13709</v>
      </c>
      <c r="G583" s="21" t="s">
        <v>2628</v>
      </c>
      <c r="H583" s="74">
        <v>16594</v>
      </c>
      <c r="I583" s="75">
        <v>380</v>
      </c>
      <c r="J583" s="74">
        <f t="shared" si="17"/>
        <v>15873</v>
      </c>
    </row>
    <row r="584" spans="1:10" ht="14.1" customHeight="1">
      <c r="A584" s="20" t="s">
        <v>641</v>
      </c>
      <c r="B584" s="20" t="s">
        <v>211</v>
      </c>
      <c r="C584" s="20" t="s">
        <v>723</v>
      </c>
      <c r="D584" s="20" t="s">
        <v>724</v>
      </c>
      <c r="E584" s="20" t="s">
        <v>2581</v>
      </c>
      <c r="F584" s="20" t="str">
        <f t="shared" si="16"/>
        <v>13709</v>
      </c>
      <c r="G584" s="20" t="s">
        <v>2628</v>
      </c>
      <c r="H584" s="72">
        <v>0</v>
      </c>
      <c r="I584" s="73">
        <v>365</v>
      </c>
      <c r="J584" s="72">
        <f t="shared" si="17"/>
        <v>0</v>
      </c>
    </row>
    <row r="585" spans="1:10" ht="14.1" customHeight="1">
      <c r="A585" s="21" t="s">
        <v>641</v>
      </c>
      <c r="B585" s="21" t="s">
        <v>211</v>
      </c>
      <c r="C585" s="21" t="s">
        <v>725</v>
      </c>
      <c r="D585" s="21" t="s">
        <v>726</v>
      </c>
      <c r="E585" s="21" t="s">
        <v>2581</v>
      </c>
      <c r="F585" s="21" t="str">
        <f t="shared" si="16"/>
        <v>13709</v>
      </c>
      <c r="G585" s="21" t="s">
        <v>2628</v>
      </c>
      <c r="H585" s="74">
        <v>34254</v>
      </c>
      <c r="I585" s="75">
        <v>365</v>
      </c>
      <c r="J585" s="74">
        <f t="shared" si="17"/>
        <v>34254</v>
      </c>
    </row>
    <row r="586" spans="1:10" ht="14.1" customHeight="1">
      <c r="A586" s="20" t="s">
        <v>641</v>
      </c>
      <c r="B586" s="20" t="s">
        <v>211</v>
      </c>
      <c r="C586" s="20" t="s">
        <v>727</v>
      </c>
      <c r="D586" s="20" t="s">
        <v>728</v>
      </c>
      <c r="E586" s="20" t="s">
        <v>2581</v>
      </c>
      <c r="F586" s="20" t="str">
        <f t="shared" si="16"/>
        <v>13709</v>
      </c>
      <c r="G586" s="20" t="s">
        <v>2628</v>
      </c>
      <c r="H586" s="72">
        <v>4410</v>
      </c>
      <c r="I586" s="73">
        <v>365</v>
      </c>
      <c r="J586" s="72">
        <f t="shared" si="17"/>
        <v>4409</v>
      </c>
    </row>
    <row r="587" spans="1:10" ht="14.1" customHeight="1">
      <c r="A587" s="21" t="s">
        <v>641</v>
      </c>
      <c r="B587" s="21" t="s">
        <v>211</v>
      </c>
      <c r="C587" s="21" t="s">
        <v>729</v>
      </c>
      <c r="D587" s="21" t="s">
        <v>730</v>
      </c>
      <c r="E587" s="21" t="s">
        <v>2581</v>
      </c>
      <c r="F587" s="21" t="str">
        <f t="shared" si="16"/>
        <v>13709</v>
      </c>
      <c r="G587" s="21" t="s">
        <v>2628</v>
      </c>
      <c r="H587" s="74">
        <v>0</v>
      </c>
      <c r="I587" s="75">
        <v>365</v>
      </c>
      <c r="J587" s="74">
        <f t="shared" si="17"/>
        <v>0</v>
      </c>
    </row>
    <row r="588" spans="1:10" ht="14.1" customHeight="1">
      <c r="A588" s="20" t="s">
        <v>641</v>
      </c>
      <c r="B588" s="20" t="s">
        <v>211</v>
      </c>
      <c r="C588" s="20" t="s">
        <v>731</v>
      </c>
      <c r="D588" s="20" t="s">
        <v>732</v>
      </c>
      <c r="E588" s="20" t="s">
        <v>2581</v>
      </c>
      <c r="F588" s="20" t="str">
        <f t="shared" si="16"/>
        <v>13709</v>
      </c>
      <c r="G588" s="20" t="s">
        <v>2628</v>
      </c>
      <c r="H588" s="72">
        <v>43439</v>
      </c>
      <c r="I588" s="73">
        <v>365</v>
      </c>
      <c r="J588" s="72">
        <f t="shared" si="17"/>
        <v>43438</v>
      </c>
    </row>
    <row r="589" spans="1:10" ht="14.1" customHeight="1">
      <c r="A589" s="21" t="s">
        <v>641</v>
      </c>
      <c r="B589" s="21" t="s">
        <v>211</v>
      </c>
      <c r="C589" s="21" t="s">
        <v>733</v>
      </c>
      <c r="D589" s="21" t="s">
        <v>734</v>
      </c>
      <c r="E589" s="21" t="s">
        <v>2581</v>
      </c>
      <c r="F589" s="21" t="str">
        <f t="shared" ref="F589:F652" si="18">CONCATENATE(A589,B589)</f>
        <v>13709</v>
      </c>
      <c r="G589" s="21" t="s">
        <v>2628</v>
      </c>
      <c r="H589" s="74">
        <v>0</v>
      </c>
      <c r="I589" s="75">
        <v>365</v>
      </c>
      <c r="J589" s="74">
        <f t="shared" ref="J589:J652" si="19">ROUND((ROUND(H589/(I589-35)*100, 0))*3.3, 0)</f>
        <v>0</v>
      </c>
    </row>
    <row r="590" spans="1:10" ht="14.1" customHeight="1">
      <c r="A590" s="20" t="s">
        <v>641</v>
      </c>
      <c r="B590" s="20" t="s">
        <v>211</v>
      </c>
      <c r="C590" s="20" t="s">
        <v>735</v>
      </c>
      <c r="D590" s="20" t="s">
        <v>736</v>
      </c>
      <c r="E590" s="20" t="s">
        <v>2581</v>
      </c>
      <c r="F590" s="20" t="str">
        <f t="shared" si="18"/>
        <v>13709</v>
      </c>
      <c r="G590" s="20" t="s">
        <v>2628</v>
      </c>
      <c r="H590" s="72">
        <v>24502</v>
      </c>
      <c r="I590" s="73">
        <v>370</v>
      </c>
      <c r="J590" s="72">
        <f t="shared" si="19"/>
        <v>24136</v>
      </c>
    </row>
    <row r="591" spans="1:10" ht="14.1" customHeight="1">
      <c r="A591" s="21" t="s">
        <v>641</v>
      </c>
      <c r="B591" s="21" t="s">
        <v>211</v>
      </c>
      <c r="C591" s="21" t="s">
        <v>737</v>
      </c>
      <c r="D591" s="21" t="s">
        <v>738</v>
      </c>
      <c r="E591" s="21" t="s">
        <v>2581</v>
      </c>
      <c r="F591" s="21" t="str">
        <f t="shared" si="18"/>
        <v>13709</v>
      </c>
      <c r="G591" s="21" t="s">
        <v>2628</v>
      </c>
      <c r="H591" s="74">
        <v>1068763</v>
      </c>
      <c r="I591" s="75">
        <v>370</v>
      </c>
      <c r="J591" s="74">
        <f t="shared" si="19"/>
        <v>1052812</v>
      </c>
    </row>
    <row r="592" spans="1:10" ht="14.1" customHeight="1">
      <c r="A592" s="20" t="s">
        <v>641</v>
      </c>
      <c r="B592" s="20" t="s">
        <v>211</v>
      </c>
      <c r="C592" s="20" t="s">
        <v>739</v>
      </c>
      <c r="D592" s="20" t="s">
        <v>740</v>
      </c>
      <c r="E592" s="20" t="s">
        <v>2581</v>
      </c>
      <c r="F592" s="20" t="str">
        <f t="shared" si="18"/>
        <v>13709</v>
      </c>
      <c r="G592" s="20" t="s">
        <v>2628</v>
      </c>
      <c r="H592" s="72">
        <v>87422</v>
      </c>
      <c r="I592" s="73">
        <v>370</v>
      </c>
      <c r="J592" s="72">
        <f t="shared" si="19"/>
        <v>86117</v>
      </c>
    </row>
    <row r="593" spans="1:10" ht="14.1" customHeight="1">
      <c r="A593" s="21" t="s">
        <v>641</v>
      </c>
      <c r="B593" s="21" t="s">
        <v>211</v>
      </c>
      <c r="C593" s="21" t="s">
        <v>741</v>
      </c>
      <c r="D593" s="21" t="s">
        <v>742</v>
      </c>
      <c r="E593" s="21" t="s">
        <v>2581</v>
      </c>
      <c r="F593" s="21" t="str">
        <f t="shared" si="18"/>
        <v>13709</v>
      </c>
      <c r="G593" s="21" t="s">
        <v>2628</v>
      </c>
      <c r="H593" s="74">
        <v>85617</v>
      </c>
      <c r="I593" s="75">
        <v>370</v>
      </c>
      <c r="J593" s="74">
        <f t="shared" si="19"/>
        <v>84338</v>
      </c>
    </row>
    <row r="594" spans="1:10" ht="14.1" customHeight="1">
      <c r="A594" s="20" t="s">
        <v>641</v>
      </c>
      <c r="B594" s="20" t="s">
        <v>211</v>
      </c>
      <c r="C594" s="20" t="s">
        <v>743</v>
      </c>
      <c r="D594" s="20" t="s">
        <v>744</v>
      </c>
      <c r="E594" s="20" t="s">
        <v>2581</v>
      </c>
      <c r="F594" s="20" t="str">
        <f t="shared" si="18"/>
        <v>13709</v>
      </c>
      <c r="G594" s="20" t="s">
        <v>2628</v>
      </c>
      <c r="H594" s="72">
        <v>0</v>
      </c>
      <c r="I594" s="73">
        <v>365</v>
      </c>
      <c r="J594" s="72">
        <f t="shared" si="19"/>
        <v>0</v>
      </c>
    </row>
    <row r="595" spans="1:10" ht="14.1" customHeight="1">
      <c r="A595" s="21" t="s">
        <v>641</v>
      </c>
      <c r="B595" s="21" t="s">
        <v>211</v>
      </c>
      <c r="C595" s="21" t="s">
        <v>745</v>
      </c>
      <c r="D595" s="21" t="s">
        <v>746</v>
      </c>
      <c r="E595" s="21" t="s">
        <v>2581</v>
      </c>
      <c r="F595" s="21" t="str">
        <f t="shared" si="18"/>
        <v>13709</v>
      </c>
      <c r="G595" s="21" t="s">
        <v>2628</v>
      </c>
      <c r="H595" s="74">
        <v>26612</v>
      </c>
      <c r="I595" s="75">
        <v>365</v>
      </c>
      <c r="J595" s="74">
        <f t="shared" si="19"/>
        <v>26611</v>
      </c>
    </row>
    <row r="596" spans="1:10" ht="14.1" customHeight="1">
      <c r="A596" s="20" t="s">
        <v>747</v>
      </c>
      <c r="B596" s="20" t="s">
        <v>2</v>
      </c>
      <c r="C596" s="20" t="s">
        <v>195</v>
      </c>
      <c r="D596" s="20" t="s">
        <v>748</v>
      </c>
      <c r="E596" s="20" t="s">
        <v>2582</v>
      </c>
      <c r="F596" s="20" t="str">
        <f t="shared" si="18"/>
        <v>13800</v>
      </c>
      <c r="G596" s="20" t="s">
        <v>2576</v>
      </c>
      <c r="H596" s="72">
        <v>2125190</v>
      </c>
      <c r="I596" s="73">
        <v>405</v>
      </c>
      <c r="J596" s="72">
        <f t="shared" si="19"/>
        <v>1895441</v>
      </c>
    </row>
    <row r="597" spans="1:10" ht="14.1" customHeight="1">
      <c r="A597" s="21" t="s">
        <v>747</v>
      </c>
      <c r="B597" s="21" t="s">
        <v>14</v>
      </c>
      <c r="C597" s="21" t="s">
        <v>92</v>
      </c>
      <c r="D597" s="21" t="s">
        <v>505</v>
      </c>
      <c r="E597" s="21" t="s">
        <v>2582</v>
      </c>
      <c r="F597" s="21" t="str">
        <f t="shared" si="18"/>
        <v>13801</v>
      </c>
      <c r="G597" s="21" t="s">
        <v>2629</v>
      </c>
      <c r="H597" s="74">
        <v>0</v>
      </c>
      <c r="I597" s="75">
        <v>365</v>
      </c>
      <c r="J597" s="74">
        <f t="shared" si="19"/>
        <v>0</v>
      </c>
    </row>
    <row r="598" spans="1:10" ht="14.1" customHeight="1">
      <c r="A598" s="20" t="s">
        <v>747</v>
      </c>
      <c r="B598" s="20" t="s">
        <v>14</v>
      </c>
      <c r="C598" s="20" t="s">
        <v>49</v>
      </c>
      <c r="D598" s="20" t="s">
        <v>749</v>
      </c>
      <c r="E598" s="20" t="s">
        <v>2582</v>
      </c>
      <c r="F598" s="20" t="str">
        <f t="shared" si="18"/>
        <v>13801</v>
      </c>
      <c r="G598" s="20" t="s">
        <v>2629</v>
      </c>
      <c r="H598" s="72">
        <v>725529</v>
      </c>
      <c r="I598" s="73">
        <v>359</v>
      </c>
      <c r="J598" s="72">
        <f t="shared" si="19"/>
        <v>738966</v>
      </c>
    </row>
    <row r="599" spans="1:10" ht="14.1" customHeight="1">
      <c r="A599" s="21" t="s">
        <v>747</v>
      </c>
      <c r="B599" s="21" t="s">
        <v>14</v>
      </c>
      <c r="C599" s="21" t="s">
        <v>10</v>
      </c>
      <c r="D599" s="21" t="s">
        <v>750</v>
      </c>
      <c r="E599" s="21" t="s">
        <v>2582</v>
      </c>
      <c r="F599" s="21" t="str">
        <f t="shared" si="18"/>
        <v>13801</v>
      </c>
      <c r="G599" s="21" t="s">
        <v>2629</v>
      </c>
      <c r="H599" s="74">
        <v>11397169</v>
      </c>
      <c r="I599" s="75">
        <v>365</v>
      </c>
      <c r="J599" s="74">
        <f t="shared" si="19"/>
        <v>11397170</v>
      </c>
    </row>
    <row r="600" spans="1:10" ht="14.1" customHeight="1">
      <c r="A600" s="20" t="s">
        <v>747</v>
      </c>
      <c r="B600" s="20" t="s">
        <v>14</v>
      </c>
      <c r="C600" s="20" t="s">
        <v>205</v>
      </c>
      <c r="D600" s="20" t="s">
        <v>751</v>
      </c>
      <c r="E600" s="20" t="s">
        <v>2582</v>
      </c>
      <c r="F600" s="20" t="str">
        <f t="shared" si="18"/>
        <v>13801</v>
      </c>
      <c r="G600" s="20" t="s">
        <v>2629</v>
      </c>
      <c r="H600" s="72">
        <v>360102</v>
      </c>
      <c r="I600" s="73">
        <v>365</v>
      </c>
      <c r="J600" s="72">
        <f t="shared" si="19"/>
        <v>360103</v>
      </c>
    </row>
    <row r="601" spans="1:10" ht="14.1" customHeight="1">
      <c r="A601" s="21" t="s">
        <v>747</v>
      </c>
      <c r="B601" s="21" t="s">
        <v>89</v>
      </c>
      <c r="C601" s="21" t="s">
        <v>17</v>
      </c>
      <c r="D601" s="21" t="s">
        <v>752</v>
      </c>
      <c r="E601" s="21" t="s">
        <v>2582</v>
      </c>
      <c r="F601" s="21" t="str">
        <f t="shared" si="18"/>
        <v>13802</v>
      </c>
      <c r="G601" s="21" t="s">
        <v>2630</v>
      </c>
      <c r="H601" s="74">
        <v>865506</v>
      </c>
      <c r="I601" s="75">
        <v>370</v>
      </c>
      <c r="J601" s="74">
        <f t="shared" si="19"/>
        <v>852588</v>
      </c>
    </row>
    <row r="602" spans="1:10" ht="14.1" customHeight="1">
      <c r="A602" s="20" t="s">
        <v>747</v>
      </c>
      <c r="B602" s="20" t="s">
        <v>89</v>
      </c>
      <c r="C602" s="20" t="s">
        <v>216</v>
      </c>
      <c r="D602" s="20" t="s">
        <v>753</v>
      </c>
      <c r="E602" s="20" t="s">
        <v>2582</v>
      </c>
      <c r="F602" s="20" t="str">
        <f t="shared" si="18"/>
        <v>13802</v>
      </c>
      <c r="G602" s="20" t="s">
        <v>2630</v>
      </c>
      <c r="H602" s="72">
        <v>0</v>
      </c>
      <c r="I602" s="73">
        <v>380</v>
      </c>
      <c r="J602" s="72">
        <f t="shared" si="19"/>
        <v>0</v>
      </c>
    </row>
    <row r="603" spans="1:10" ht="14.1" customHeight="1">
      <c r="A603" s="21" t="s">
        <v>747</v>
      </c>
      <c r="B603" s="21" t="s">
        <v>89</v>
      </c>
      <c r="C603" s="21" t="s">
        <v>181</v>
      </c>
      <c r="D603" s="21" t="s">
        <v>754</v>
      </c>
      <c r="E603" s="21" t="s">
        <v>2582</v>
      </c>
      <c r="F603" s="21" t="str">
        <f t="shared" si="18"/>
        <v>13802</v>
      </c>
      <c r="G603" s="21" t="s">
        <v>2630</v>
      </c>
      <c r="H603" s="74">
        <v>31930</v>
      </c>
      <c r="I603" s="75">
        <v>365</v>
      </c>
      <c r="J603" s="74">
        <f t="shared" si="19"/>
        <v>31931</v>
      </c>
    </row>
    <row r="604" spans="1:10" ht="14.1" customHeight="1">
      <c r="A604" s="20" t="s">
        <v>747</v>
      </c>
      <c r="B604" s="20" t="s">
        <v>89</v>
      </c>
      <c r="C604" s="20" t="s">
        <v>197</v>
      </c>
      <c r="D604" s="20" t="s">
        <v>755</v>
      </c>
      <c r="E604" s="20" t="s">
        <v>2582</v>
      </c>
      <c r="F604" s="20" t="str">
        <f t="shared" si="18"/>
        <v>13802</v>
      </c>
      <c r="G604" s="20" t="s">
        <v>2630</v>
      </c>
      <c r="H604" s="72">
        <v>330901</v>
      </c>
      <c r="I604" s="73">
        <v>365</v>
      </c>
      <c r="J604" s="72">
        <f t="shared" si="19"/>
        <v>330901</v>
      </c>
    </row>
    <row r="605" spans="1:10" ht="14.1" customHeight="1">
      <c r="A605" s="21" t="s">
        <v>747</v>
      </c>
      <c r="B605" s="21" t="s">
        <v>114</v>
      </c>
      <c r="C605" s="21" t="s">
        <v>192</v>
      </c>
      <c r="D605" s="21" t="s">
        <v>756</v>
      </c>
      <c r="E605" s="21" t="s">
        <v>2582</v>
      </c>
      <c r="F605" s="21" t="str">
        <f t="shared" si="18"/>
        <v>13803</v>
      </c>
      <c r="G605" s="21" t="s">
        <v>2631</v>
      </c>
      <c r="H605" s="74">
        <v>105307</v>
      </c>
      <c r="I605" s="75">
        <v>365</v>
      </c>
      <c r="J605" s="74">
        <f t="shared" si="19"/>
        <v>105306</v>
      </c>
    </row>
    <row r="606" spans="1:10" ht="14.1" customHeight="1">
      <c r="A606" s="20" t="s">
        <v>747</v>
      </c>
      <c r="B606" s="20" t="s">
        <v>114</v>
      </c>
      <c r="C606" s="20" t="s">
        <v>245</v>
      </c>
      <c r="D606" s="20" t="s">
        <v>757</v>
      </c>
      <c r="E606" s="20" t="s">
        <v>2582</v>
      </c>
      <c r="F606" s="20" t="str">
        <f t="shared" si="18"/>
        <v>13803</v>
      </c>
      <c r="G606" s="20" t="s">
        <v>2631</v>
      </c>
      <c r="H606" s="72">
        <v>0</v>
      </c>
      <c r="I606" s="73">
        <v>365</v>
      </c>
      <c r="J606" s="72">
        <f t="shared" si="19"/>
        <v>0</v>
      </c>
    </row>
    <row r="607" spans="1:10" ht="14.1" customHeight="1">
      <c r="A607" s="21" t="s">
        <v>747</v>
      </c>
      <c r="B607" s="21" t="s">
        <v>114</v>
      </c>
      <c r="C607" s="21" t="s">
        <v>249</v>
      </c>
      <c r="D607" s="21" t="s">
        <v>758</v>
      </c>
      <c r="E607" s="21" t="s">
        <v>2582</v>
      </c>
      <c r="F607" s="21" t="str">
        <f t="shared" si="18"/>
        <v>13803</v>
      </c>
      <c r="G607" s="21" t="s">
        <v>2631</v>
      </c>
      <c r="H607" s="74">
        <v>0</v>
      </c>
      <c r="I607" s="75">
        <v>375</v>
      </c>
      <c r="J607" s="74">
        <f t="shared" si="19"/>
        <v>0</v>
      </c>
    </row>
    <row r="608" spans="1:10" ht="14.1" customHeight="1">
      <c r="A608" s="20" t="s">
        <v>747</v>
      </c>
      <c r="B608" s="20" t="s">
        <v>114</v>
      </c>
      <c r="C608" s="20" t="s">
        <v>43</v>
      </c>
      <c r="D608" s="20" t="s">
        <v>759</v>
      </c>
      <c r="E608" s="20" t="s">
        <v>2582</v>
      </c>
      <c r="F608" s="20" t="str">
        <f t="shared" si="18"/>
        <v>13803</v>
      </c>
      <c r="G608" s="20" t="s">
        <v>2631</v>
      </c>
      <c r="H608" s="72">
        <v>0</v>
      </c>
      <c r="I608" s="73">
        <v>365</v>
      </c>
      <c r="J608" s="72">
        <f t="shared" si="19"/>
        <v>0</v>
      </c>
    </row>
    <row r="609" spans="1:10" ht="14.1" customHeight="1">
      <c r="A609" s="21" t="s">
        <v>747</v>
      </c>
      <c r="B609" s="21" t="s">
        <v>114</v>
      </c>
      <c r="C609" s="21" t="s">
        <v>65</v>
      </c>
      <c r="D609" s="21" t="s">
        <v>760</v>
      </c>
      <c r="E609" s="21" t="s">
        <v>2582</v>
      </c>
      <c r="F609" s="21" t="str">
        <f t="shared" si="18"/>
        <v>13803</v>
      </c>
      <c r="G609" s="21" t="s">
        <v>2631</v>
      </c>
      <c r="H609" s="74">
        <v>2687</v>
      </c>
      <c r="I609" s="75">
        <v>365</v>
      </c>
      <c r="J609" s="74">
        <f t="shared" si="19"/>
        <v>2686</v>
      </c>
    </row>
    <row r="610" spans="1:10" ht="14.1" customHeight="1">
      <c r="A610" s="20" t="s">
        <v>747</v>
      </c>
      <c r="B610" s="20" t="s">
        <v>114</v>
      </c>
      <c r="C610" s="20" t="s">
        <v>138</v>
      </c>
      <c r="D610" s="20" t="s">
        <v>761</v>
      </c>
      <c r="E610" s="20" t="s">
        <v>2582</v>
      </c>
      <c r="F610" s="20" t="str">
        <f t="shared" si="18"/>
        <v>13803</v>
      </c>
      <c r="G610" s="20" t="s">
        <v>2631</v>
      </c>
      <c r="H610" s="72">
        <v>0</v>
      </c>
      <c r="I610" s="73">
        <v>365</v>
      </c>
      <c r="J610" s="72">
        <f t="shared" si="19"/>
        <v>0</v>
      </c>
    </row>
    <row r="611" spans="1:10" ht="14.1" customHeight="1">
      <c r="A611" s="21" t="s">
        <v>747</v>
      </c>
      <c r="B611" s="21" t="s">
        <v>123</v>
      </c>
      <c r="C611" s="21" t="s">
        <v>23</v>
      </c>
      <c r="D611" s="21" t="s">
        <v>762</v>
      </c>
      <c r="E611" s="21" t="s">
        <v>2582</v>
      </c>
      <c r="F611" s="21" t="str">
        <f t="shared" si="18"/>
        <v>13804</v>
      </c>
      <c r="G611" s="21" t="s">
        <v>2632</v>
      </c>
      <c r="H611" s="74">
        <v>193553</v>
      </c>
      <c r="I611" s="75">
        <v>365</v>
      </c>
      <c r="J611" s="74">
        <f t="shared" si="19"/>
        <v>193552</v>
      </c>
    </row>
    <row r="612" spans="1:10" ht="14.1" customHeight="1">
      <c r="A612" s="20" t="s">
        <v>747</v>
      </c>
      <c r="B612" s="20" t="s">
        <v>123</v>
      </c>
      <c r="C612" s="20" t="s">
        <v>45</v>
      </c>
      <c r="D612" s="20" t="s">
        <v>763</v>
      </c>
      <c r="E612" s="20" t="s">
        <v>2582</v>
      </c>
      <c r="F612" s="20" t="str">
        <f t="shared" si="18"/>
        <v>13804</v>
      </c>
      <c r="G612" s="20" t="s">
        <v>2632</v>
      </c>
      <c r="H612" s="72">
        <v>35901</v>
      </c>
      <c r="I612" s="73">
        <v>365</v>
      </c>
      <c r="J612" s="72">
        <f t="shared" si="19"/>
        <v>35901</v>
      </c>
    </row>
    <row r="613" spans="1:10" ht="14.1" customHeight="1">
      <c r="A613" s="21" t="s">
        <v>747</v>
      </c>
      <c r="B613" s="21" t="s">
        <v>123</v>
      </c>
      <c r="C613" s="21" t="s">
        <v>126</v>
      </c>
      <c r="D613" s="21" t="s">
        <v>764</v>
      </c>
      <c r="E613" s="21" t="s">
        <v>2582</v>
      </c>
      <c r="F613" s="21" t="str">
        <f t="shared" si="18"/>
        <v>13804</v>
      </c>
      <c r="G613" s="21" t="s">
        <v>2632</v>
      </c>
      <c r="H613" s="74">
        <v>0</v>
      </c>
      <c r="I613" s="75">
        <v>365</v>
      </c>
      <c r="J613" s="74">
        <f t="shared" si="19"/>
        <v>0</v>
      </c>
    </row>
    <row r="614" spans="1:10" ht="14.1" customHeight="1">
      <c r="A614" s="20" t="s">
        <v>747</v>
      </c>
      <c r="B614" s="20" t="s">
        <v>123</v>
      </c>
      <c r="C614" s="20" t="s">
        <v>130</v>
      </c>
      <c r="D614" s="20" t="s">
        <v>765</v>
      </c>
      <c r="E614" s="20" t="s">
        <v>2582</v>
      </c>
      <c r="F614" s="20" t="str">
        <f t="shared" si="18"/>
        <v>13804</v>
      </c>
      <c r="G614" s="20" t="s">
        <v>2632</v>
      </c>
      <c r="H614" s="72">
        <v>3022</v>
      </c>
      <c r="I614" s="73">
        <v>365</v>
      </c>
      <c r="J614" s="72">
        <f t="shared" si="19"/>
        <v>3023</v>
      </c>
    </row>
    <row r="615" spans="1:10" ht="14.1" customHeight="1">
      <c r="A615" s="21" t="s">
        <v>747</v>
      </c>
      <c r="B615" s="21" t="s">
        <v>123</v>
      </c>
      <c r="C615" s="21" t="s">
        <v>112</v>
      </c>
      <c r="D615" s="21" t="s">
        <v>766</v>
      </c>
      <c r="E615" s="21" t="s">
        <v>2582</v>
      </c>
      <c r="F615" s="21" t="str">
        <f t="shared" si="18"/>
        <v>13804</v>
      </c>
      <c r="G615" s="21" t="s">
        <v>2632</v>
      </c>
      <c r="H615" s="74">
        <v>1214553</v>
      </c>
      <c r="I615" s="75">
        <v>365</v>
      </c>
      <c r="J615" s="74">
        <f t="shared" si="19"/>
        <v>1214552</v>
      </c>
    </row>
    <row r="616" spans="1:10" ht="14.1" customHeight="1">
      <c r="A616" s="20" t="s">
        <v>747</v>
      </c>
      <c r="B616" s="20" t="s">
        <v>123</v>
      </c>
      <c r="C616" s="20" t="s">
        <v>71</v>
      </c>
      <c r="D616" s="20" t="s">
        <v>767</v>
      </c>
      <c r="E616" s="20" t="s">
        <v>2582</v>
      </c>
      <c r="F616" s="20" t="str">
        <f t="shared" si="18"/>
        <v>13804</v>
      </c>
      <c r="G616" s="20" t="s">
        <v>2632</v>
      </c>
      <c r="H616" s="72">
        <v>1017328</v>
      </c>
      <c r="I616" s="73">
        <v>365</v>
      </c>
      <c r="J616" s="72">
        <f t="shared" si="19"/>
        <v>1017327</v>
      </c>
    </row>
    <row r="617" spans="1:10" ht="14.1" customHeight="1">
      <c r="A617" s="21" t="s">
        <v>747</v>
      </c>
      <c r="B617" s="21" t="s">
        <v>123</v>
      </c>
      <c r="C617" s="21" t="s">
        <v>87</v>
      </c>
      <c r="D617" s="21" t="s">
        <v>768</v>
      </c>
      <c r="E617" s="21" t="s">
        <v>2582</v>
      </c>
      <c r="F617" s="21" t="str">
        <f t="shared" si="18"/>
        <v>13804</v>
      </c>
      <c r="G617" s="21" t="s">
        <v>2632</v>
      </c>
      <c r="H617" s="74">
        <v>39375</v>
      </c>
      <c r="I617" s="75">
        <v>365</v>
      </c>
      <c r="J617" s="74">
        <f t="shared" si="19"/>
        <v>39376</v>
      </c>
    </row>
    <row r="618" spans="1:10" ht="14.1" customHeight="1">
      <c r="A618" s="20" t="s">
        <v>747</v>
      </c>
      <c r="B618" s="20" t="s">
        <v>503</v>
      </c>
      <c r="C618" s="20" t="s">
        <v>94</v>
      </c>
      <c r="D618" s="20" t="s">
        <v>769</v>
      </c>
      <c r="E618" s="20" t="s">
        <v>2582</v>
      </c>
      <c r="F618" s="20" t="str">
        <f t="shared" si="18"/>
        <v>13805</v>
      </c>
      <c r="G618" s="20" t="s">
        <v>2633</v>
      </c>
      <c r="H618" s="72">
        <v>351831</v>
      </c>
      <c r="I618" s="73">
        <v>365</v>
      </c>
      <c r="J618" s="72">
        <f t="shared" si="19"/>
        <v>351830</v>
      </c>
    </row>
    <row r="619" spans="1:10" ht="14.1" customHeight="1">
      <c r="A619" s="21" t="s">
        <v>747</v>
      </c>
      <c r="B619" s="21" t="s">
        <v>503</v>
      </c>
      <c r="C619" s="21" t="s">
        <v>176</v>
      </c>
      <c r="D619" s="21" t="s">
        <v>770</v>
      </c>
      <c r="E619" s="21" t="s">
        <v>2582</v>
      </c>
      <c r="F619" s="21" t="str">
        <f t="shared" si="18"/>
        <v>13805</v>
      </c>
      <c r="G619" s="21" t="s">
        <v>2633</v>
      </c>
      <c r="H619" s="74">
        <v>16266</v>
      </c>
      <c r="I619" s="75">
        <v>370</v>
      </c>
      <c r="J619" s="74">
        <f t="shared" si="19"/>
        <v>16025</v>
      </c>
    </row>
    <row r="620" spans="1:10" ht="14.1" customHeight="1">
      <c r="A620" s="20" t="s">
        <v>747</v>
      </c>
      <c r="B620" s="20" t="s">
        <v>503</v>
      </c>
      <c r="C620" s="20" t="s">
        <v>117</v>
      </c>
      <c r="D620" s="20" t="s">
        <v>771</v>
      </c>
      <c r="E620" s="20" t="s">
        <v>2582</v>
      </c>
      <c r="F620" s="20" t="str">
        <f t="shared" si="18"/>
        <v>13805</v>
      </c>
      <c r="G620" s="20" t="s">
        <v>2633</v>
      </c>
      <c r="H620" s="72">
        <v>154118</v>
      </c>
      <c r="I620" s="73">
        <v>395</v>
      </c>
      <c r="J620" s="72">
        <f t="shared" si="19"/>
        <v>141276</v>
      </c>
    </row>
    <row r="621" spans="1:10" ht="14.1" customHeight="1">
      <c r="A621" s="21" t="s">
        <v>747</v>
      </c>
      <c r="B621" s="21" t="s">
        <v>503</v>
      </c>
      <c r="C621" s="21" t="s">
        <v>119</v>
      </c>
      <c r="D621" s="21" t="s">
        <v>772</v>
      </c>
      <c r="E621" s="21" t="s">
        <v>2582</v>
      </c>
      <c r="F621" s="21" t="str">
        <f t="shared" si="18"/>
        <v>13805</v>
      </c>
      <c r="G621" s="21" t="s">
        <v>2633</v>
      </c>
      <c r="H621" s="74">
        <v>36451</v>
      </c>
      <c r="I621" s="75">
        <v>365</v>
      </c>
      <c r="J621" s="74">
        <f t="shared" si="19"/>
        <v>36452</v>
      </c>
    </row>
    <row r="622" spans="1:10" ht="14.1" customHeight="1">
      <c r="A622" s="20" t="s">
        <v>747</v>
      </c>
      <c r="B622" s="20" t="s">
        <v>503</v>
      </c>
      <c r="C622" s="20" t="s">
        <v>98</v>
      </c>
      <c r="D622" s="20" t="s">
        <v>773</v>
      </c>
      <c r="E622" s="20" t="s">
        <v>2582</v>
      </c>
      <c r="F622" s="20" t="str">
        <f t="shared" si="18"/>
        <v>13805</v>
      </c>
      <c r="G622" s="20" t="s">
        <v>2633</v>
      </c>
      <c r="H622" s="72">
        <v>0</v>
      </c>
      <c r="I622" s="73">
        <v>365</v>
      </c>
      <c r="J622" s="72">
        <f t="shared" si="19"/>
        <v>0</v>
      </c>
    </row>
    <row r="623" spans="1:10" ht="14.1" customHeight="1">
      <c r="A623" s="21" t="s">
        <v>747</v>
      </c>
      <c r="B623" s="21" t="s">
        <v>503</v>
      </c>
      <c r="C623" s="21" t="s">
        <v>106</v>
      </c>
      <c r="D623" s="21" t="s">
        <v>774</v>
      </c>
      <c r="E623" s="21" t="s">
        <v>2582</v>
      </c>
      <c r="F623" s="21" t="str">
        <f t="shared" si="18"/>
        <v>13805</v>
      </c>
      <c r="G623" s="21" t="s">
        <v>2633</v>
      </c>
      <c r="H623" s="74">
        <v>0</v>
      </c>
      <c r="I623" s="75">
        <v>395</v>
      </c>
      <c r="J623" s="74">
        <f t="shared" si="19"/>
        <v>0</v>
      </c>
    </row>
    <row r="624" spans="1:10" ht="14.1" customHeight="1">
      <c r="A624" s="20" t="s">
        <v>747</v>
      </c>
      <c r="B624" s="20" t="s">
        <v>503</v>
      </c>
      <c r="C624" s="20" t="s">
        <v>262</v>
      </c>
      <c r="D624" s="20" t="s">
        <v>775</v>
      </c>
      <c r="E624" s="20" t="s">
        <v>2582</v>
      </c>
      <c r="F624" s="20" t="str">
        <f t="shared" si="18"/>
        <v>13805</v>
      </c>
      <c r="G624" s="20" t="s">
        <v>2633</v>
      </c>
      <c r="H624" s="72">
        <v>0</v>
      </c>
      <c r="I624" s="73">
        <v>365</v>
      </c>
      <c r="J624" s="72">
        <f t="shared" si="19"/>
        <v>0</v>
      </c>
    </row>
    <row r="625" spans="1:10" ht="14.1" customHeight="1">
      <c r="A625" s="21" t="s">
        <v>747</v>
      </c>
      <c r="B625" s="21" t="s">
        <v>503</v>
      </c>
      <c r="C625" s="21" t="s">
        <v>51</v>
      </c>
      <c r="D625" s="21" t="s">
        <v>776</v>
      </c>
      <c r="E625" s="21" t="s">
        <v>2582</v>
      </c>
      <c r="F625" s="21" t="str">
        <f t="shared" si="18"/>
        <v>13805</v>
      </c>
      <c r="G625" s="21" t="s">
        <v>2633</v>
      </c>
      <c r="H625" s="74">
        <v>20300</v>
      </c>
      <c r="I625" s="75">
        <v>365</v>
      </c>
      <c r="J625" s="74">
        <f t="shared" si="19"/>
        <v>20302</v>
      </c>
    </row>
    <row r="626" spans="1:10" ht="14.1" customHeight="1">
      <c r="A626" s="20" t="s">
        <v>747</v>
      </c>
      <c r="B626" s="20" t="s">
        <v>503</v>
      </c>
      <c r="C626" s="20" t="s">
        <v>55</v>
      </c>
      <c r="D626" s="20" t="s">
        <v>777</v>
      </c>
      <c r="E626" s="20" t="s">
        <v>2582</v>
      </c>
      <c r="F626" s="20" t="str">
        <f t="shared" si="18"/>
        <v>13805</v>
      </c>
      <c r="G626" s="20" t="s">
        <v>2633</v>
      </c>
      <c r="H626" s="72">
        <v>0</v>
      </c>
      <c r="I626" s="73">
        <v>365</v>
      </c>
      <c r="J626" s="72">
        <f t="shared" si="19"/>
        <v>0</v>
      </c>
    </row>
    <row r="627" spans="1:10" ht="14.1" customHeight="1">
      <c r="A627" s="21" t="s">
        <v>747</v>
      </c>
      <c r="B627" s="21" t="s">
        <v>503</v>
      </c>
      <c r="C627" s="21" t="s">
        <v>272</v>
      </c>
      <c r="D627" s="21" t="s">
        <v>778</v>
      </c>
      <c r="E627" s="21" t="s">
        <v>2582</v>
      </c>
      <c r="F627" s="21" t="str">
        <f t="shared" si="18"/>
        <v>13805</v>
      </c>
      <c r="G627" s="21" t="s">
        <v>2633</v>
      </c>
      <c r="H627" s="74">
        <v>0</v>
      </c>
      <c r="I627" s="75">
        <v>390</v>
      </c>
      <c r="J627" s="74">
        <f t="shared" si="19"/>
        <v>0</v>
      </c>
    </row>
    <row r="628" spans="1:10" ht="14.1" customHeight="1">
      <c r="A628" s="20" t="s">
        <v>747</v>
      </c>
      <c r="B628" s="20" t="s">
        <v>503</v>
      </c>
      <c r="C628" s="20" t="s">
        <v>57</v>
      </c>
      <c r="D628" s="20" t="s">
        <v>779</v>
      </c>
      <c r="E628" s="20" t="s">
        <v>2582</v>
      </c>
      <c r="F628" s="20" t="str">
        <f t="shared" si="18"/>
        <v>13805</v>
      </c>
      <c r="G628" s="20" t="s">
        <v>2633</v>
      </c>
      <c r="H628" s="72">
        <v>2285</v>
      </c>
      <c r="I628" s="73">
        <v>380</v>
      </c>
      <c r="J628" s="72">
        <f t="shared" si="19"/>
        <v>2185</v>
      </c>
    </row>
    <row r="629" spans="1:10" ht="14.1" customHeight="1">
      <c r="A629" s="21" t="s">
        <v>747</v>
      </c>
      <c r="B629" s="21" t="s">
        <v>503</v>
      </c>
      <c r="C629" s="21" t="s">
        <v>132</v>
      </c>
      <c r="D629" s="21" t="s">
        <v>780</v>
      </c>
      <c r="E629" s="21" t="s">
        <v>2582</v>
      </c>
      <c r="F629" s="21" t="str">
        <f t="shared" si="18"/>
        <v>13805</v>
      </c>
      <c r="G629" s="21" t="s">
        <v>2633</v>
      </c>
      <c r="H629" s="74">
        <v>213521</v>
      </c>
      <c r="I629" s="75">
        <v>365</v>
      </c>
      <c r="J629" s="74">
        <f t="shared" si="19"/>
        <v>213520</v>
      </c>
    </row>
    <row r="630" spans="1:10" ht="14.1" customHeight="1">
      <c r="A630" s="20" t="s">
        <v>747</v>
      </c>
      <c r="B630" s="20" t="s">
        <v>503</v>
      </c>
      <c r="C630" s="20" t="s">
        <v>279</v>
      </c>
      <c r="D630" s="20" t="s">
        <v>781</v>
      </c>
      <c r="E630" s="20" t="s">
        <v>2582</v>
      </c>
      <c r="F630" s="20" t="str">
        <f t="shared" si="18"/>
        <v>13805</v>
      </c>
      <c r="G630" s="20" t="s">
        <v>2633</v>
      </c>
      <c r="H630" s="72">
        <v>16506</v>
      </c>
      <c r="I630" s="73">
        <v>365</v>
      </c>
      <c r="J630" s="72">
        <f t="shared" si="19"/>
        <v>16507</v>
      </c>
    </row>
    <row r="631" spans="1:10" ht="14.1" customHeight="1">
      <c r="A631" s="21" t="s">
        <v>747</v>
      </c>
      <c r="B631" s="21" t="s">
        <v>503</v>
      </c>
      <c r="C631" s="21" t="s">
        <v>8</v>
      </c>
      <c r="D631" s="21" t="s">
        <v>782</v>
      </c>
      <c r="E631" s="21" t="s">
        <v>2582</v>
      </c>
      <c r="F631" s="21" t="str">
        <f t="shared" si="18"/>
        <v>13805</v>
      </c>
      <c r="G631" s="21" t="s">
        <v>2633</v>
      </c>
      <c r="H631" s="74">
        <v>19485</v>
      </c>
      <c r="I631" s="75">
        <v>365</v>
      </c>
      <c r="J631" s="74">
        <f t="shared" si="19"/>
        <v>19487</v>
      </c>
    </row>
    <row r="632" spans="1:10" ht="14.1" customHeight="1">
      <c r="A632" s="20" t="s">
        <v>747</v>
      </c>
      <c r="B632" s="20" t="s">
        <v>503</v>
      </c>
      <c r="C632" s="20" t="s">
        <v>69</v>
      </c>
      <c r="D632" s="20" t="s">
        <v>783</v>
      </c>
      <c r="E632" s="20" t="s">
        <v>2582</v>
      </c>
      <c r="F632" s="20" t="str">
        <f t="shared" si="18"/>
        <v>13805</v>
      </c>
      <c r="G632" s="20" t="s">
        <v>2633</v>
      </c>
      <c r="H632" s="72">
        <v>48237</v>
      </c>
      <c r="I632" s="73">
        <v>365</v>
      </c>
      <c r="J632" s="72">
        <f t="shared" si="19"/>
        <v>48236</v>
      </c>
    </row>
    <row r="633" spans="1:10" ht="14.1" customHeight="1">
      <c r="A633" s="21" t="s">
        <v>747</v>
      </c>
      <c r="B633" s="21" t="s">
        <v>503</v>
      </c>
      <c r="C633" s="21" t="s">
        <v>287</v>
      </c>
      <c r="D633" s="21" t="s">
        <v>784</v>
      </c>
      <c r="E633" s="21" t="s">
        <v>2582</v>
      </c>
      <c r="F633" s="21" t="str">
        <f t="shared" si="18"/>
        <v>13805</v>
      </c>
      <c r="G633" s="21" t="s">
        <v>2633</v>
      </c>
      <c r="H633" s="74">
        <v>29770</v>
      </c>
      <c r="I633" s="75">
        <v>365</v>
      </c>
      <c r="J633" s="74">
        <f t="shared" si="19"/>
        <v>29769</v>
      </c>
    </row>
    <row r="634" spans="1:10" ht="14.1" customHeight="1">
      <c r="A634" s="20" t="s">
        <v>747</v>
      </c>
      <c r="B634" s="20" t="s">
        <v>191</v>
      </c>
      <c r="C634" s="20" t="s">
        <v>21</v>
      </c>
      <c r="D634" s="20" t="s">
        <v>785</v>
      </c>
      <c r="E634" s="20" t="s">
        <v>2582</v>
      </c>
      <c r="F634" s="20" t="str">
        <f t="shared" si="18"/>
        <v>13807</v>
      </c>
      <c r="G634" s="20" t="s">
        <v>2634</v>
      </c>
      <c r="H634" s="72">
        <v>0</v>
      </c>
      <c r="I634" s="73">
        <v>365</v>
      </c>
      <c r="J634" s="72">
        <f t="shared" si="19"/>
        <v>0</v>
      </c>
    </row>
    <row r="635" spans="1:10" ht="14.1" customHeight="1">
      <c r="A635" s="21" t="s">
        <v>747</v>
      </c>
      <c r="B635" s="21" t="s">
        <v>191</v>
      </c>
      <c r="C635" s="21" t="s">
        <v>160</v>
      </c>
      <c r="D635" s="21" t="s">
        <v>786</v>
      </c>
      <c r="E635" s="21" t="s">
        <v>2582</v>
      </c>
      <c r="F635" s="21" t="str">
        <f t="shared" si="18"/>
        <v>13807</v>
      </c>
      <c r="G635" s="21" t="s">
        <v>2634</v>
      </c>
      <c r="H635" s="74">
        <v>0</v>
      </c>
      <c r="I635" s="75">
        <v>370</v>
      </c>
      <c r="J635" s="74">
        <f t="shared" si="19"/>
        <v>0</v>
      </c>
    </row>
    <row r="636" spans="1:10" ht="14.1" customHeight="1">
      <c r="A636" s="20" t="s">
        <v>747</v>
      </c>
      <c r="B636" s="20" t="s">
        <v>191</v>
      </c>
      <c r="C636" s="20" t="s">
        <v>59</v>
      </c>
      <c r="D636" s="20" t="s">
        <v>787</v>
      </c>
      <c r="E636" s="20" t="s">
        <v>2582</v>
      </c>
      <c r="F636" s="20" t="str">
        <f t="shared" si="18"/>
        <v>13807</v>
      </c>
      <c r="G636" s="20" t="s">
        <v>2634</v>
      </c>
      <c r="H636" s="72">
        <v>0</v>
      </c>
      <c r="I636" s="73">
        <v>365</v>
      </c>
      <c r="J636" s="72">
        <f t="shared" si="19"/>
        <v>0</v>
      </c>
    </row>
    <row r="637" spans="1:10" ht="14.1" customHeight="1">
      <c r="A637" s="21" t="s">
        <v>747</v>
      </c>
      <c r="B637" s="21" t="s">
        <v>191</v>
      </c>
      <c r="C637" s="21" t="s">
        <v>136</v>
      </c>
      <c r="D637" s="21" t="s">
        <v>788</v>
      </c>
      <c r="E637" s="21" t="s">
        <v>2582</v>
      </c>
      <c r="F637" s="21" t="str">
        <f t="shared" si="18"/>
        <v>13807</v>
      </c>
      <c r="G637" s="21" t="s">
        <v>2634</v>
      </c>
      <c r="H637" s="74">
        <v>0</v>
      </c>
      <c r="I637" s="75">
        <v>365</v>
      </c>
      <c r="J637" s="74">
        <f t="shared" si="19"/>
        <v>0</v>
      </c>
    </row>
    <row r="638" spans="1:10" ht="14.1" customHeight="1">
      <c r="A638" s="20" t="s">
        <v>747</v>
      </c>
      <c r="B638" s="20" t="s">
        <v>211</v>
      </c>
      <c r="C638" s="20" t="s">
        <v>90</v>
      </c>
      <c r="D638" s="20" t="s">
        <v>789</v>
      </c>
      <c r="E638" s="20" t="s">
        <v>2582</v>
      </c>
      <c r="F638" s="20" t="str">
        <f t="shared" si="18"/>
        <v>13809</v>
      </c>
      <c r="G638" s="20" t="s">
        <v>2635</v>
      </c>
      <c r="H638" s="72">
        <v>17959</v>
      </c>
      <c r="I638" s="73">
        <v>365</v>
      </c>
      <c r="J638" s="72">
        <f t="shared" si="19"/>
        <v>17959</v>
      </c>
    </row>
    <row r="639" spans="1:10" ht="14.1" customHeight="1">
      <c r="A639" s="21" t="s">
        <v>747</v>
      </c>
      <c r="B639" s="21" t="s">
        <v>211</v>
      </c>
      <c r="C639" s="21" t="s">
        <v>19</v>
      </c>
      <c r="D639" s="21" t="s">
        <v>790</v>
      </c>
      <c r="E639" s="21" t="s">
        <v>2582</v>
      </c>
      <c r="F639" s="21" t="str">
        <f t="shared" si="18"/>
        <v>13809</v>
      </c>
      <c r="G639" s="21" t="s">
        <v>2635</v>
      </c>
      <c r="H639" s="74">
        <v>0</v>
      </c>
      <c r="I639" s="75">
        <v>365</v>
      </c>
      <c r="J639" s="74">
        <f t="shared" si="19"/>
        <v>0</v>
      </c>
    </row>
    <row r="640" spans="1:10" ht="14.1" customHeight="1">
      <c r="A640" s="20" t="s">
        <v>747</v>
      </c>
      <c r="B640" s="20" t="s">
        <v>211</v>
      </c>
      <c r="C640" s="20" t="s">
        <v>115</v>
      </c>
      <c r="D640" s="20" t="s">
        <v>791</v>
      </c>
      <c r="E640" s="20" t="s">
        <v>2582</v>
      </c>
      <c r="F640" s="20" t="str">
        <f t="shared" si="18"/>
        <v>13809</v>
      </c>
      <c r="G640" s="20" t="s">
        <v>2635</v>
      </c>
      <c r="H640" s="72">
        <v>0</v>
      </c>
      <c r="I640" s="73">
        <v>365</v>
      </c>
      <c r="J640" s="72">
        <f t="shared" si="19"/>
        <v>0</v>
      </c>
    </row>
    <row r="641" spans="1:10" ht="14.1" customHeight="1">
      <c r="A641" s="21" t="s">
        <v>747</v>
      </c>
      <c r="B641" s="21" t="s">
        <v>211</v>
      </c>
      <c r="C641" s="21" t="s">
        <v>6</v>
      </c>
      <c r="D641" s="21" t="s">
        <v>792</v>
      </c>
      <c r="E641" s="21" t="s">
        <v>2582</v>
      </c>
      <c r="F641" s="21" t="str">
        <f t="shared" si="18"/>
        <v>13809</v>
      </c>
      <c r="G641" s="21" t="s">
        <v>2635</v>
      </c>
      <c r="H641" s="74">
        <v>50689</v>
      </c>
      <c r="I641" s="75">
        <v>365</v>
      </c>
      <c r="J641" s="74">
        <f t="shared" si="19"/>
        <v>50688</v>
      </c>
    </row>
    <row r="642" spans="1:10" ht="14.1" customHeight="1">
      <c r="A642" s="20" t="s">
        <v>747</v>
      </c>
      <c r="B642" s="20" t="s">
        <v>211</v>
      </c>
      <c r="C642" s="20" t="s">
        <v>174</v>
      </c>
      <c r="D642" s="20" t="s">
        <v>793</v>
      </c>
      <c r="E642" s="20" t="s">
        <v>2582</v>
      </c>
      <c r="F642" s="20" t="str">
        <f t="shared" si="18"/>
        <v>13809</v>
      </c>
      <c r="G642" s="20" t="s">
        <v>2635</v>
      </c>
      <c r="H642" s="72">
        <v>6847</v>
      </c>
      <c r="I642" s="73">
        <v>365</v>
      </c>
      <c r="J642" s="72">
        <f t="shared" si="19"/>
        <v>6848</v>
      </c>
    </row>
    <row r="643" spans="1:10" ht="14.1" customHeight="1">
      <c r="A643" s="21" t="s">
        <v>747</v>
      </c>
      <c r="B643" s="21" t="s">
        <v>211</v>
      </c>
      <c r="C643" s="21" t="s">
        <v>25</v>
      </c>
      <c r="D643" s="21" t="s">
        <v>794</v>
      </c>
      <c r="E643" s="21" t="s">
        <v>2582</v>
      </c>
      <c r="F643" s="21" t="str">
        <f t="shared" si="18"/>
        <v>13809</v>
      </c>
      <c r="G643" s="21" t="s">
        <v>2635</v>
      </c>
      <c r="H643" s="74">
        <v>24354</v>
      </c>
      <c r="I643" s="75">
        <v>365</v>
      </c>
      <c r="J643" s="74">
        <f t="shared" si="19"/>
        <v>24354</v>
      </c>
    </row>
    <row r="644" spans="1:10" ht="14.1" customHeight="1">
      <c r="A644" s="20" t="s">
        <v>747</v>
      </c>
      <c r="B644" s="20" t="s">
        <v>211</v>
      </c>
      <c r="C644" s="20" t="s">
        <v>33</v>
      </c>
      <c r="D644" s="20" t="s">
        <v>795</v>
      </c>
      <c r="E644" s="20" t="s">
        <v>2582</v>
      </c>
      <c r="F644" s="20" t="str">
        <f t="shared" si="18"/>
        <v>13809</v>
      </c>
      <c r="G644" s="20" t="s">
        <v>2635</v>
      </c>
      <c r="H644" s="72">
        <v>0</v>
      </c>
      <c r="I644" s="73">
        <v>365</v>
      </c>
      <c r="J644" s="72">
        <f t="shared" si="19"/>
        <v>0</v>
      </c>
    </row>
    <row r="645" spans="1:10" ht="14.1" customHeight="1">
      <c r="A645" s="21" t="s">
        <v>747</v>
      </c>
      <c r="B645" s="21" t="s">
        <v>211</v>
      </c>
      <c r="C645" s="21" t="s">
        <v>37</v>
      </c>
      <c r="D645" s="21" t="s">
        <v>796</v>
      </c>
      <c r="E645" s="21" t="s">
        <v>2582</v>
      </c>
      <c r="F645" s="21" t="str">
        <f t="shared" si="18"/>
        <v>13809</v>
      </c>
      <c r="G645" s="21" t="s">
        <v>2635</v>
      </c>
      <c r="H645" s="74">
        <v>30888</v>
      </c>
      <c r="I645" s="75">
        <v>365</v>
      </c>
      <c r="J645" s="74">
        <f t="shared" si="19"/>
        <v>30888</v>
      </c>
    </row>
    <row r="646" spans="1:10" ht="14.1" customHeight="1">
      <c r="A646" s="20" t="s">
        <v>747</v>
      </c>
      <c r="B646" s="20" t="s">
        <v>211</v>
      </c>
      <c r="C646" s="20" t="s">
        <v>102</v>
      </c>
      <c r="D646" s="20" t="s">
        <v>797</v>
      </c>
      <c r="E646" s="20" t="s">
        <v>2582</v>
      </c>
      <c r="F646" s="20" t="str">
        <f t="shared" si="18"/>
        <v>13809</v>
      </c>
      <c r="G646" s="20" t="s">
        <v>2635</v>
      </c>
      <c r="H646" s="72">
        <v>267547</v>
      </c>
      <c r="I646" s="73">
        <v>365</v>
      </c>
      <c r="J646" s="72">
        <f t="shared" si="19"/>
        <v>267548</v>
      </c>
    </row>
    <row r="647" spans="1:10" ht="14.1" customHeight="1">
      <c r="A647" s="21" t="s">
        <v>747</v>
      </c>
      <c r="B647" s="21" t="s">
        <v>211</v>
      </c>
      <c r="C647" s="21" t="s">
        <v>47</v>
      </c>
      <c r="D647" s="21" t="s">
        <v>798</v>
      </c>
      <c r="E647" s="21" t="s">
        <v>2582</v>
      </c>
      <c r="F647" s="21" t="str">
        <f t="shared" si="18"/>
        <v>13809</v>
      </c>
      <c r="G647" s="21" t="s">
        <v>2635</v>
      </c>
      <c r="H647" s="74">
        <v>10791</v>
      </c>
      <c r="I647" s="75">
        <v>352</v>
      </c>
      <c r="J647" s="74">
        <f t="shared" si="19"/>
        <v>11233</v>
      </c>
    </row>
    <row r="648" spans="1:10" ht="14.1" customHeight="1">
      <c r="A648" s="20" t="s">
        <v>747</v>
      </c>
      <c r="B648" s="20" t="s">
        <v>211</v>
      </c>
      <c r="C648" s="20" t="s">
        <v>257</v>
      </c>
      <c r="D648" s="20" t="s">
        <v>799</v>
      </c>
      <c r="E648" s="20" t="s">
        <v>2582</v>
      </c>
      <c r="F648" s="20" t="str">
        <f t="shared" si="18"/>
        <v>13809</v>
      </c>
      <c r="G648" s="20" t="s">
        <v>2635</v>
      </c>
      <c r="H648" s="72">
        <v>60679</v>
      </c>
      <c r="I648" s="73">
        <v>365</v>
      </c>
      <c r="J648" s="72">
        <f t="shared" si="19"/>
        <v>60680</v>
      </c>
    </row>
    <row r="649" spans="1:10" ht="14.1" customHeight="1">
      <c r="A649" s="21" t="s">
        <v>747</v>
      </c>
      <c r="B649" s="21" t="s">
        <v>211</v>
      </c>
      <c r="C649" s="21" t="s">
        <v>108</v>
      </c>
      <c r="D649" s="21" t="s">
        <v>800</v>
      </c>
      <c r="E649" s="21" t="s">
        <v>2582</v>
      </c>
      <c r="F649" s="21" t="str">
        <f t="shared" si="18"/>
        <v>13809</v>
      </c>
      <c r="G649" s="21" t="s">
        <v>2635</v>
      </c>
      <c r="H649" s="74">
        <v>29101</v>
      </c>
      <c r="I649" s="75">
        <v>365</v>
      </c>
      <c r="J649" s="74">
        <f t="shared" si="19"/>
        <v>29099</v>
      </c>
    </row>
    <row r="650" spans="1:10" ht="14.1" customHeight="1">
      <c r="A650" s="20" t="s">
        <v>747</v>
      </c>
      <c r="B650" s="20" t="s">
        <v>211</v>
      </c>
      <c r="C650" s="20" t="s">
        <v>267</v>
      </c>
      <c r="D650" s="20" t="s">
        <v>801</v>
      </c>
      <c r="E650" s="20" t="s">
        <v>2582</v>
      </c>
      <c r="F650" s="20" t="str">
        <f t="shared" si="18"/>
        <v>13809</v>
      </c>
      <c r="G650" s="20" t="s">
        <v>2635</v>
      </c>
      <c r="H650" s="72">
        <v>0</v>
      </c>
      <c r="I650" s="73">
        <v>365</v>
      </c>
      <c r="J650" s="72">
        <f t="shared" si="19"/>
        <v>0</v>
      </c>
    </row>
    <row r="651" spans="1:10" ht="14.1" customHeight="1">
      <c r="A651" s="21" t="s">
        <v>747</v>
      </c>
      <c r="B651" s="21" t="s">
        <v>211</v>
      </c>
      <c r="C651" s="21" t="s">
        <v>128</v>
      </c>
      <c r="D651" s="21" t="s">
        <v>802</v>
      </c>
      <c r="E651" s="21" t="s">
        <v>2582</v>
      </c>
      <c r="F651" s="21" t="str">
        <f t="shared" si="18"/>
        <v>13809</v>
      </c>
      <c r="G651" s="21" t="s">
        <v>2635</v>
      </c>
      <c r="H651" s="74">
        <v>17</v>
      </c>
      <c r="I651" s="75">
        <v>365</v>
      </c>
      <c r="J651" s="74">
        <f t="shared" si="19"/>
        <v>17</v>
      </c>
    </row>
    <row r="652" spans="1:10" ht="14.1" customHeight="1">
      <c r="A652" s="20" t="s">
        <v>747</v>
      </c>
      <c r="B652" s="20" t="s">
        <v>211</v>
      </c>
      <c r="C652" s="20" t="s">
        <v>276</v>
      </c>
      <c r="D652" s="20" t="s">
        <v>803</v>
      </c>
      <c r="E652" s="20" t="s">
        <v>2582</v>
      </c>
      <c r="F652" s="20" t="str">
        <f t="shared" si="18"/>
        <v>13809</v>
      </c>
      <c r="G652" s="20" t="s">
        <v>2635</v>
      </c>
      <c r="H652" s="72">
        <v>978898</v>
      </c>
      <c r="I652" s="73">
        <v>365</v>
      </c>
      <c r="J652" s="72">
        <f t="shared" si="19"/>
        <v>978899</v>
      </c>
    </row>
    <row r="653" spans="1:10" ht="14.1" customHeight="1">
      <c r="A653" s="21" t="s">
        <v>747</v>
      </c>
      <c r="B653" s="21" t="s">
        <v>211</v>
      </c>
      <c r="C653" s="21" t="s">
        <v>61</v>
      </c>
      <c r="D653" s="21" t="s">
        <v>804</v>
      </c>
      <c r="E653" s="21" t="s">
        <v>2582</v>
      </c>
      <c r="F653" s="21" t="str">
        <f t="shared" ref="F653:F716" si="20">CONCATENATE(A653,B653)</f>
        <v>13809</v>
      </c>
      <c r="G653" s="21" t="s">
        <v>2635</v>
      </c>
      <c r="H653" s="74">
        <v>98603</v>
      </c>
      <c r="I653" s="75">
        <v>365</v>
      </c>
      <c r="J653" s="74">
        <f t="shared" ref="J653:J716" si="21">ROUND((ROUND(H653/(I653-35)*100, 0))*3.3, 0)</f>
        <v>98604</v>
      </c>
    </row>
    <row r="654" spans="1:10" ht="14.1" customHeight="1">
      <c r="A654" s="20" t="s">
        <v>747</v>
      </c>
      <c r="B654" s="20" t="s">
        <v>211</v>
      </c>
      <c r="C654" s="20" t="s">
        <v>63</v>
      </c>
      <c r="D654" s="20" t="s">
        <v>805</v>
      </c>
      <c r="E654" s="20" t="s">
        <v>2582</v>
      </c>
      <c r="F654" s="20" t="str">
        <f t="shared" si="20"/>
        <v>13809</v>
      </c>
      <c r="G654" s="20" t="s">
        <v>2635</v>
      </c>
      <c r="H654" s="72">
        <v>36677</v>
      </c>
      <c r="I654" s="73">
        <v>365</v>
      </c>
      <c r="J654" s="72">
        <f t="shared" si="21"/>
        <v>36676</v>
      </c>
    </row>
    <row r="655" spans="1:10" ht="14.1" customHeight="1">
      <c r="A655" s="21" t="s">
        <v>747</v>
      </c>
      <c r="B655" s="21" t="s">
        <v>211</v>
      </c>
      <c r="C655" s="21" t="s">
        <v>224</v>
      </c>
      <c r="D655" s="21" t="s">
        <v>806</v>
      </c>
      <c r="E655" s="21" t="s">
        <v>2582</v>
      </c>
      <c r="F655" s="21" t="str">
        <f t="shared" si="20"/>
        <v>13809</v>
      </c>
      <c r="G655" s="21" t="s">
        <v>2635</v>
      </c>
      <c r="H655" s="74">
        <v>227151</v>
      </c>
      <c r="I655" s="75">
        <v>365</v>
      </c>
      <c r="J655" s="74">
        <f t="shared" si="21"/>
        <v>227152</v>
      </c>
    </row>
    <row r="656" spans="1:10" ht="14.1" customHeight="1">
      <c r="A656" s="20" t="s">
        <v>747</v>
      </c>
      <c r="B656" s="20" t="s">
        <v>211</v>
      </c>
      <c r="C656" s="20" t="s">
        <v>67</v>
      </c>
      <c r="D656" s="20" t="s">
        <v>807</v>
      </c>
      <c r="E656" s="20" t="s">
        <v>2582</v>
      </c>
      <c r="F656" s="20" t="str">
        <f t="shared" si="20"/>
        <v>13809</v>
      </c>
      <c r="G656" s="20" t="s">
        <v>2635</v>
      </c>
      <c r="H656" s="72">
        <v>73989</v>
      </c>
      <c r="I656" s="73">
        <v>365</v>
      </c>
      <c r="J656" s="72">
        <f t="shared" si="21"/>
        <v>73989</v>
      </c>
    </row>
    <row r="657" spans="1:10" ht="14.1" customHeight="1">
      <c r="A657" s="21" t="s">
        <v>747</v>
      </c>
      <c r="B657" s="21" t="s">
        <v>211</v>
      </c>
      <c r="C657" s="21" t="s">
        <v>73</v>
      </c>
      <c r="D657" s="21" t="s">
        <v>808</v>
      </c>
      <c r="E657" s="21" t="s">
        <v>2582</v>
      </c>
      <c r="F657" s="21" t="str">
        <f t="shared" si="20"/>
        <v>13809</v>
      </c>
      <c r="G657" s="21" t="s">
        <v>2635</v>
      </c>
      <c r="H657" s="74">
        <v>0</v>
      </c>
      <c r="I657" s="75">
        <v>365</v>
      </c>
      <c r="J657" s="74">
        <f t="shared" si="21"/>
        <v>0</v>
      </c>
    </row>
    <row r="658" spans="1:10" ht="14.1" customHeight="1">
      <c r="A658" s="20" t="s">
        <v>809</v>
      </c>
      <c r="B658" s="20" t="s">
        <v>2</v>
      </c>
      <c r="C658" s="20" t="s">
        <v>87</v>
      </c>
      <c r="D658" s="20" t="s">
        <v>810</v>
      </c>
      <c r="E658" s="20" t="s">
        <v>2583</v>
      </c>
      <c r="F658" s="20" t="str">
        <f t="shared" si="20"/>
        <v>14000</v>
      </c>
      <c r="G658" s="20" t="s">
        <v>2574</v>
      </c>
      <c r="H658" s="72">
        <v>83535</v>
      </c>
      <c r="I658" s="73">
        <v>370</v>
      </c>
      <c r="J658" s="72">
        <f t="shared" si="21"/>
        <v>82289</v>
      </c>
    </row>
    <row r="659" spans="1:10" ht="14.1" customHeight="1">
      <c r="A659" s="21" t="s">
        <v>809</v>
      </c>
      <c r="B659" s="21" t="s">
        <v>114</v>
      </c>
      <c r="C659" s="21" t="s">
        <v>15</v>
      </c>
      <c r="D659" s="21" t="s">
        <v>811</v>
      </c>
      <c r="E659" s="21" t="s">
        <v>2583</v>
      </c>
      <c r="F659" s="21" t="str">
        <f t="shared" si="20"/>
        <v>14003</v>
      </c>
      <c r="G659" s="21" t="s">
        <v>2636</v>
      </c>
      <c r="H659" s="74">
        <v>69263</v>
      </c>
      <c r="I659" s="75">
        <v>365</v>
      </c>
      <c r="J659" s="74">
        <f t="shared" si="21"/>
        <v>69264</v>
      </c>
    </row>
    <row r="660" spans="1:10" ht="14.1" customHeight="1">
      <c r="A660" s="20" t="s">
        <v>809</v>
      </c>
      <c r="B660" s="20" t="s">
        <v>114</v>
      </c>
      <c r="C660" s="20" t="s">
        <v>23</v>
      </c>
      <c r="D660" s="20" t="s">
        <v>812</v>
      </c>
      <c r="E660" s="20" t="s">
        <v>2583</v>
      </c>
      <c r="F660" s="20" t="str">
        <f t="shared" si="20"/>
        <v>14003</v>
      </c>
      <c r="G660" s="20" t="s">
        <v>2636</v>
      </c>
      <c r="H660" s="72">
        <v>0</v>
      </c>
      <c r="I660" s="73">
        <v>365</v>
      </c>
      <c r="J660" s="72">
        <f t="shared" si="21"/>
        <v>0</v>
      </c>
    </row>
    <row r="661" spans="1:10" ht="14.1" customHeight="1">
      <c r="A661" s="21" t="s">
        <v>809</v>
      </c>
      <c r="B661" s="21" t="s">
        <v>114</v>
      </c>
      <c r="C661" s="21" t="s">
        <v>174</v>
      </c>
      <c r="D661" s="21" t="s">
        <v>813</v>
      </c>
      <c r="E661" s="21" t="s">
        <v>2583</v>
      </c>
      <c r="F661" s="21" t="str">
        <f t="shared" si="20"/>
        <v>14003</v>
      </c>
      <c r="G661" s="21" t="s">
        <v>2636</v>
      </c>
      <c r="H661" s="74">
        <v>25645</v>
      </c>
      <c r="I661" s="75">
        <v>365</v>
      </c>
      <c r="J661" s="74">
        <f t="shared" si="21"/>
        <v>25644</v>
      </c>
    </row>
    <row r="662" spans="1:10" ht="14.1" customHeight="1">
      <c r="A662" s="20" t="s">
        <v>809</v>
      </c>
      <c r="B662" s="20" t="s">
        <v>114</v>
      </c>
      <c r="C662" s="20" t="s">
        <v>27</v>
      </c>
      <c r="D662" s="20" t="s">
        <v>814</v>
      </c>
      <c r="E662" s="20" t="s">
        <v>2583</v>
      </c>
      <c r="F662" s="20" t="str">
        <f t="shared" si="20"/>
        <v>14003</v>
      </c>
      <c r="G662" s="20" t="s">
        <v>2636</v>
      </c>
      <c r="H662" s="72">
        <v>19608</v>
      </c>
      <c r="I662" s="73">
        <v>365</v>
      </c>
      <c r="J662" s="72">
        <f t="shared" si="21"/>
        <v>19609</v>
      </c>
    </row>
    <row r="663" spans="1:10" ht="14.1" customHeight="1">
      <c r="A663" s="21" t="s">
        <v>809</v>
      </c>
      <c r="B663" s="21" t="s">
        <v>114</v>
      </c>
      <c r="C663" s="21" t="s">
        <v>29</v>
      </c>
      <c r="D663" s="21" t="s">
        <v>815</v>
      </c>
      <c r="E663" s="21" t="s">
        <v>2583</v>
      </c>
      <c r="F663" s="21" t="str">
        <f t="shared" si="20"/>
        <v>14003</v>
      </c>
      <c r="G663" s="21" t="s">
        <v>2636</v>
      </c>
      <c r="H663" s="74">
        <v>22416</v>
      </c>
      <c r="I663" s="75">
        <v>365</v>
      </c>
      <c r="J663" s="74">
        <f t="shared" si="21"/>
        <v>22417</v>
      </c>
    </row>
    <row r="664" spans="1:10" ht="14.1" customHeight="1">
      <c r="A664" s="20" t="s">
        <v>809</v>
      </c>
      <c r="B664" s="20" t="s">
        <v>114</v>
      </c>
      <c r="C664" s="20" t="s">
        <v>47</v>
      </c>
      <c r="D664" s="20" t="s">
        <v>816</v>
      </c>
      <c r="E664" s="20" t="s">
        <v>2583</v>
      </c>
      <c r="F664" s="20" t="str">
        <f t="shared" si="20"/>
        <v>14003</v>
      </c>
      <c r="G664" s="20" t="s">
        <v>2636</v>
      </c>
      <c r="H664" s="72">
        <v>0</v>
      </c>
      <c r="I664" s="73">
        <v>365</v>
      </c>
      <c r="J664" s="72">
        <f t="shared" si="21"/>
        <v>0</v>
      </c>
    </row>
    <row r="665" spans="1:10" ht="14.1" customHeight="1">
      <c r="A665" s="21" t="s">
        <v>809</v>
      </c>
      <c r="B665" s="21" t="s">
        <v>114</v>
      </c>
      <c r="C665" s="21" t="s">
        <v>259</v>
      </c>
      <c r="D665" s="21" t="s">
        <v>260</v>
      </c>
      <c r="E665" s="21" t="s">
        <v>2583</v>
      </c>
      <c r="F665" s="21" t="str">
        <f t="shared" si="20"/>
        <v>14003</v>
      </c>
      <c r="G665" s="21" t="s">
        <v>2636</v>
      </c>
      <c r="H665" s="74">
        <v>3460</v>
      </c>
      <c r="I665" s="75">
        <v>365</v>
      </c>
      <c r="J665" s="74">
        <f t="shared" si="21"/>
        <v>3458</v>
      </c>
    </row>
    <row r="666" spans="1:10" ht="14.1" customHeight="1">
      <c r="A666" s="20" t="s">
        <v>809</v>
      </c>
      <c r="B666" s="20" t="s">
        <v>114</v>
      </c>
      <c r="C666" s="20" t="s">
        <v>130</v>
      </c>
      <c r="D666" s="20" t="s">
        <v>817</v>
      </c>
      <c r="E666" s="20" t="s">
        <v>2583</v>
      </c>
      <c r="F666" s="20" t="str">
        <f t="shared" si="20"/>
        <v>14003</v>
      </c>
      <c r="G666" s="20" t="s">
        <v>2636</v>
      </c>
      <c r="H666" s="72">
        <v>9461</v>
      </c>
      <c r="I666" s="73">
        <v>365</v>
      </c>
      <c r="J666" s="72">
        <f t="shared" si="21"/>
        <v>9461</v>
      </c>
    </row>
    <row r="667" spans="1:10" ht="14.1" customHeight="1">
      <c r="A667" s="21" t="s">
        <v>809</v>
      </c>
      <c r="B667" s="21" t="s">
        <v>114</v>
      </c>
      <c r="C667" s="21" t="s">
        <v>279</v>
      </c>
      <c r="D667" s="21" t="s">
        <v>818</v>
      </c>
      <c r="E667" s="21" t="s">
        <v>2583</v>
      </c>
      <c r="F667" s="21" t="str">
        <f t="shared" si="20"/>
        <v>14003</v>
      </c>
      <c r="G667" s="21" t="s">
        <v>2636</v>
      </c>
      <c r="H667" s="74">
        <v>291337</v>
      </c>
      <c r="I667" s="75">
        <v>365</v>
      </c>
      <c r="J667" s="74">
        <f t="shared" si="21"/>
        <v>291337</v>
      </c>
    </row>
    <row r="668" spans="1:10" ht="14.1" customHeight="1">
      <c r="A668" s="20" t="s">
        <v>809</v>
      </c>
      <c r="B668" s="20" t="s">
        <v>114</v>
      </c>
      <c r="C668" s="20" t="s">
        <v>136</v>
      </c>
      <c r="D668" s="20" t="s">
        <v>819</v>
      </c>
      <c r="E668" s="20" t="s">
        <v>2583</v>
      </c>
      <c r="F668" s="20" t="str">
        <f t="shared" si="20"/>
        <v>14003</v>
      </c>
      <c r="G668" s="20" t="s">
        <v>2636</v>
      </c>
      <c r="H668" s="72">
        <v>0</v>
      </c>
      <c r="I668" s="73">
        <v>365</v>
      </c>
      <c r="J668" s="72">
        <f t="shared" si="21"/>
        <v>0</v>
      </c>
    </row>
    <row r="669" spans="1:10" ht="14.1" customHeight="1">
      <c r="A669" s="21" t="s">
        <v>809</v>
      </c>
      <c r="B669" s="21" t="s">
        <v>114</v>
      </c>
      <c r="C669" s="21" t="s">
        <v>227</v>
      </c>
      <c r="D669" s="21" t="s">
        <v>820</v>
      </c>
      <c r="E669" s="21" t="s">
        <v>2583</v>
      </c>
      <c r="F669" s="21" t="str">
        <f t="shared" si="20"/>
        <v>14003</v>
      </c>
      <c r="G669" s="21" t="s">
        <v>2636</v>
      </c>
      <c r="H669" s="74">
        <v>4069</v>
      </c>
      <c r="I669" s="75">
        <v>365</v>
      </c>
      <c r="J669" s="74">
        <f t="shared" si="21"/>
        <v>4069</v>
      </c>
    </row>
    <row r="670" spans="1:10" ht="14.1" customHeight="1">
      <c r="A670" s="20" t="s">
        <v>809</v>
      </c>
      <c r="B670" s="20" t="s">
        <v>114</v>
      </c>
      <c r="C670" s="20" t="s">
        <v>5</v>
      </c>
      <c r="D670" s="20" t="s">
        <v>188</v>
      </c>
      <c r="E670" s="20" t="s">
        <v>2583</v>
      </c>
      <c r="F670" s="20" t="str">
        <f t="shared" si="20"/>
        <v>14003</v>
      </c>
      <c r="G670" s="20" t="s">
        <v>2636</v>
      </c>
      <c r="H670" s="72">
        <v>0</v>
      </c>
      <c r="I670" s="73">
        <v>365</v>
      </c>
      <c r="J670" s="72">
        <f t="shared" si="21"/>
        <v>0</v>
      </c>
    </row>
    <row r="671" spans="1:10" ht="14.1" customHeight="1">
      <c r="A671" s="21" t="s">
        <v>809</v>
      </c>
      <c r="B671" s="21" t="s">
        <v>114</v>
      </c>
      <c r="C671" s="21" t="s">
        <v>821</v>
      </c>
      <c r="D671" s="21" t="s">
        <v>822</v>
      </c>
      <c r="E671" s="21" t="s">
        <v>2583</v>
      </c>
      <c r="F671" s="21" t="str">
        <f t="shared" si="20"/>
        <v>14003</v>
      </c>
      <c r="G671" s="21" t="s">
        <v>2636</v>
      </c>
      <c r="H671" s="74">
        <v>0</v>
      </c>
      <c r="I671" s="75">
        <v>365</v>
      </c>
      <c r="J671" s="74">
        <f t="shared" si="21"/>
        <v>0</v>
      </c>
    </row>
    <row r="672" spans="1:10" ht="14.1" customHeight="1">
      <c r="A672" s="20" t="s">
        <v>809</v>
      </c>
      <c r="B672" s="20" t="s">
        <v>114</v>
      </c>
      <c r="C672" s="20" t="s">
        <v>823</v>
      </c>
      <c r="D672" s="20" t="s">
        <v>824</v>
      </c>
      <c r="E672" s="20" t="s">
        <v>2583</v>
      </c>
      <c r="F672" s="20" t="str">
        <f t="shared" si="20"/>
        <v>14003</v>
      </c>
      <c r="G672" s="20" t="s">
        <v>2636</v>
      </c>
      <c r="H672" s="72">
        <v>18856</v>
      </c>
      <c r="I672" s="73">
        <v>360</v>
      </c>
      <c r="J672" s="72">
        <f t="shared" si="21"/>
        <v>19147</v>
      </c>
    </row>
    <row r="673" spans="1:10" ht="14.1" customHeight="1">
      <c r="A673" s="21" t="s">
        <v>809</v>
      </c>
      <c r="B673" s="21" t="s">
        <v>114</v>
      </c>
      <c r="C673" s="21" t="s">
        <v>140</v>
      </c>
      <c r="D673" s="21" t="s">
        <v>825</v>
      </c>
      <c r="E673" s="21" t="s">
        <v>2583</v>
      </c>
      <c r="F673" s="21" t="str">
        <f t="shared" si="20"/>
        <v>14003</v>
      </c>
      <c r="G673" s="21" t="s">
        <v>2636</v>
      </c>
      <c r="H673" s="74">
        <v>178454</v>
      </c>
      <c r="I673" s="75">
        <v>365</v>
      </c>
      <c r="J673" s="74">
        <f t="shared" si="21"/>
        <v>178454</v>
      </c>
    </row>
    <row r="674" spans="1:10" ht="14.1" customHeight="1">
      <c r="A674" s="20" t="s">
        <v>809</v>
      </c>
      <c r="B674" s="20" t="s">
        <v>114</v>
      </c>
      <c r="C674" s="20" t="s">
        <v>142</v>
      </c>
      <c r="D674" s="20" t="s">
        <v>826</v>
      </c>
      <c r="E674" s="20" t="s">
        <v>2583</v>
      </c>
      <c r="F674" s="20" t="str">
        <f t="shared" si="20"/>
        <v>14003</v>
      </c>
      <c r="G674" s="20" t="s">
        <v>2636</v>
      </c>
      <c r="H674" s="72">
        <v>30249</v>
      </c>
      <c r="I674" s="73">
        <v>365</v>
      </c>
      <c r="J674" s="72">
        <f t="shared" si="21"/>
        <v>30248</v>
      </c>
    </row>
    <row r="675" spans="1:10" ht="14.1" customHeight="1">
      <c r="A675" s="21" t="s">
        <v>809</v>
      </c>
      <c r="B675" s="21" t="s">
        <v>114</v>
      </c>
      <c r="C675" s="21" t="s">
        <v>156</v>
      </c>
      <c r="D675" s="21" t="s">
        <v>827</v>
      </c>
      <c r="E675" s="21" t="s">
        <v>2583</v>
      </c>
      <c r="F675" s="21" t="str">
        <f t="shared" si="20"/>
        <v>14003</v>
      </c>
      <c r="G675" s="21" t="s">
        <v>2636</v>
      </c>
      <c r="H675" s="74">
        <v>0</v>
      </c>
      <c r="I675" s="75">
        <v>365</v>
      </c>
      <c r="J675" s="74">
        <f t="shared" si="21"/>
        <v>0</v>
      </c>
    </row>
    <row r="676" spans="1:10" ht="14.1" customHeight="1">
      <c r="A676" s="20" t="s">
        <v>809</v>
      </c>
      <c r="B676" s="20" t="s">
        <v>114</v>
      </c>
      <c r="C676" s="20" t="s">
        <v>828</v>
      </c>
      <c r="D676" s="20" t="s">
        <v>829</v>
      </c>
      <c r="E676" s="20" t="s">
        <v>2583</v>
      </c>
      <c r="F676" s="20" t="str">
        <f t="shared" si="20"/>
        <v>14003</v>
      </c>
      <c r="G676" s="20" t="s">
        <v>2636</v>
      </c>
      <c r="H676" s="72">
        <v>0</v>
      </c>
      <c r="I676" s="73">
        <v>365</v>
      </c>
      <c r="J676" s="72">
        <f t="shared" si="21"/>
        <v>0</v>
      </c>
    </row>
    <row r="677" spans="1:10" ht="14.1" customHeight="1">
      <c r="A677" s="21" t="s">
        <v>809</v>
      </c>
      <c r="B677" s="21" t="s">
        <v>114</v>
      </c>
      <c r="C677" s="21" t="s">
        <v>745</v>
      </c>
      <c r="D677" s="21" t="s">
        <v>830</v>
      </c>
      <c r="E677" s="21" t="s">
        <v>2583</v>
      </c>
      <c r="F677" s="21" t="str">
        <f t="shared" si="20"/>
        <v>14003</v>
      </c>
      <c r="G677" s="21" t="s">
        <v>2636</v>
      </c>
      <c r="H677" s="74">
        <v>7761</v>
      </c>
      <c r="I677" s="75">
        <v>365</v>
      </c>
      <c r="J677" s="74">
        <f t="shared" si="21"/>
        <v>7762</v>
      </c>
    </row>
    <row r="678" spans="1:10" ht="14.1" customHeight="1">
      <c r="A678" s="20" t="s">
        <v>809</v>
      </c>
      <c r="B678" s="20" t="s">
        <v>123</v>
      </c>
      <c r="C678" s="20" t="s">
        <v>115</v>
      </c>
      <c r="D678" s="20" t="s">
        <v>385</v>
      </c>
      <c r="E678" s="20" t="s">
        <v>2583</v>
      </c>
      <c r="F678" s="20" t="str">
        <f t="shared" si="20"/>
        <v>14004</v>
      </c>
      <c r="G678" s="20" t="s">
        <v>2637</v>
      </c>
      <c r="H678" s="72">
        <v>0</v>
      </c>
      <c r="I678" s="73">
        <v>370</v>
      </c>
      <c r="J678" s="72">
        <f t="shared" si="21"/>
        <v>0</v>
      </c>
    </row>
    <row r="679" spans="1:10" ht="14.1" customHeight="1">
      <c r="A679" s="21" t="s">
        <v>809</v>
      </c>
      <c r="B679" s="21" t="s">
        <v>123</v>
      </c>
      <c r="C679" s="21" t="s">
        <v>6</v>
      </c>
      <c r="D679" s="21" t="s">
        <v>831</v>
      </c>
      <c r="E679" s="21" t="s">
        <v>2583</v>
      </c>
      <c r="F679" s="21" t="str">
        <f t="shared" si="20"/>
        <v>14004</v>
      </c>
      <c r="G679" s="21" t="s">
        <v>2637</v>
      </c>
      <c r="H679" s="74">
        <v>0</v>
      </c>
      <c r="I679" s="75">
        <v>365</v>
      </c>
      <c r="J679" s="74">
        <f t="shared" si="21"/>
        <v>0</v>
      </c>
    </row>
    <row r="680" spans="1:10" ht="14.1" customHeight="1">
      <c r="A680" s="20" t="s">
        <v>809</v>
      </c>
      <c r="B680" s="20" t="s">
        <v>123</v>
      </c>
      <c r="C680" s="20" t="s">
        <v>216</v>
      </c>
      <c r="D680" s="20" t="s">
        <v>832</v>
      </c>
      <c r="E680" s="20" t="s">
        <v>2583</v>
      </c>
      <c r="F680" s="20" t="str">
        <f t="shared" si="20"/>
        <v>14004</v>
      </c>
      <c r="G680" s="20" t="s">
        <v>2637</v>
      </c>
      <c r="H680" s="72">
        <v>57010</v>
      </c>
      <c r="I680" s="73">
        <v>395</v>
      </c>
      <c r="J680" s="72">
        <f t="shared" si="21"/>
        <v>52259</v>
      </c>
    </row>
    <row r="681" spans="1:10" ht="14.1" customHeight="1">
      <c r="A681" s="21" t="s">
        <v>809</v>
      </c>
      <c r="B681" s="21" t="s">
        <v>123</v>
      </c>
      <c r="C681" s="21" t="s">
        <v>35</v>
      </c>
      <c r="D681" s="21" t="s">
        <v>833</v>
      </c>
      <c r="E681" s="21" t="s">
        <v>2583</v>
      </c>
      <c r="F681" s="21" t="str">
        <f t="shared" si="20"/>
        <v>14004</v>
      </c>
      <c r="G681" s="21" t="s">
        <v>2637</v>
      </c>
      <c r="H681" s="74">
        <v>0</v>
      </c>
      <c r="I681" s="75">
        <v>365</v>
      </c>
      <c r="J681" s="74">
        <f t="shared" si="21"/>
        <v>0</v>
      </c>
    </row>
    <row r="682" spans="1:10" ht="14.1" customHeight="1">
      <c r="A682" s="20" t="s">
        <v>809</v>
      </c>
      <c r="B682" s="20" t="s">
        <v>123</v>
      </c>
      <c r="C682" s="20" t="s">
        <v>100</v>
      </c>
      <c r="D682" s="20" t="s">
        <v>834</v>
      </c>
      <c r="E682" s="20" t="s">
        <v>2583</v>
      </c>
      <c r="F682" s="20" t="str">
        <f t="shared" si="20"/>
        <v>14004</v>
      </c>
      <c r="G682" s="20" t="s">
        <v>2637</v>
      </c>
      <c r="H682" s="72">
        <v>4927</v>
      </c>
      <c r="I682" s="73">
        <v>420</v>
      </c>
      <c r="J682" s="72">
        <f t="shared" si="21"/>
        <v>4224</v>
      </c>
    </row>
    <row r="683" spans="1:10" ht="14.1" customHeight="1">
      <c r="A683" s="21" t="s">
        <v>809</v>
      </c>
      <c r="B683" s="21" t="s">
        <v>123</v>
      </c>
      <c r="C683" s="21" t="s">
        <v>37</v>
      </c>
      <c r="D683" s="21" t="s">
        <v>835</v>
      </c>
      <c r="E683" s="21" t="s">
        <v>2583</v>
      </c>
      <c r="F683" s="21" t="str">
        <f t="shared" si="20"/>
        <v>14004</v>
      </c>
      <c r="G683" s="21" t="s">
        <v>2637</v>
      </c>
      <c r="H683" s="74">
        <v>0</v>
      </c>
      <c r="I683" s="75">
        <v>365</v>
      </c>
      <c r="J683" s="74">
        <f t="shared" si="21"/>
        <v>0</v>
      </c>
    </row>
    <row r="684" spans="1:10" ht="14.1" customHeight="1">
      <c r="A684" s="20" t="s">
        <v>809</v>
      </c>
      <c r="B684" s="20" t="s">
        <v>123</v>
      </c>
      <c r="C684" s="20" t="s">
        <v>106</v>
      </c>
      <c r="D684" s="20" t="s">
        <v>836</v>
      </c>
      <c r="E684" s="20" t="s">
        <v>2583</v>
      </c>
      <c r="F684" s="20" t="str">
        <f t="shared" si="20"/>
        <v>14004</v>
      </c>
      <c r="G684" s="20" t="s">
        <v>2637</v>
      </c>
      <c r="H684" s="72">
        <v>3843</v>
      </c>
      <c r="I684" s="73">
        <v>365</v>
      </c>
      <c r="J684" s="72">
        <f t="shared" si="21"/>
        <v>3845</v>
      </c>
    </row>
    <row r="685" spans="1:10" ht="14.1" customHeight="1">
      <c r="A685" s="21" t="s">
        <v>809</v>
      </c>
      <c r="B685" s="21" t="s">
        <v>123</v>
      </c>
      <c r="C685" s="21" t="s">
        <v>126</v>
      </c>
      <c r="D685" s="21" t="s">
        <v>837</v>
      </c>
      <c r="E685" s="21" t="s">
        <v>2583</v>
      </c>
      <c r="F685" s="21" t="str">
        <f t="shared" si="20"/>
        <v>14004</v>
      </c>
      <c r="G685" s="21" t="s">
        <v>2637</v>
      </c>
      <c r="H685" s="74">
        <v>0</v>
      </c>
      <c r="I685" s="75">
        <v>395</v>
      </c>
      <c r="J685" s="74">
        <f t="shared" si="21"/>
        <v>0</v>
      </c>
    </row>
    <row r="686" spans="1:10" ht="14.1" customHeight="1">
      <c r="A686" s="20" t="s">
        <v>809</v>
      </c>
      <c r="B686" s="20" t="s">
        <v>123</v>
      </c>
      <c r="C686" s="20" t="s">
        <v>49</v>
      </c>
      <c r="D686" s="20" t="s">
        <v>838</v>
      </c>
      <c r="E686" s="20" t="s">
        <v>2583</v>
      </c>
      <c r="F686" s="20" t="str">
        <f t="shared" si="20"/>
        <v>14004</v>
      </c>
      <c r="G686" s="20" t="s">
        <v>2637</v>
      </c>
      <c r="H686" s="72">
        <v>0</v>
      </c>
      <c r="I686" s="73">
        <v>365</v>
      </c>
      <c r="J686" s="72">
        <f t="shared" si="21"/>
        <v>0</v>
      </c>
    </row>
    <row r="687" spans="1:10" ht="14.1" customHeight="1">
      <c r="A687" s="21" t="s">
        <v>809</v>
      </c>
      <c r="B687" s="21" t="s">
        <v>123</v>
      </c>
      <c r="C687" s="21" t="s">
        <v>262</v>
      </c>
      <c r="D687" s="21" t="s">
        <v>839</v>
      </c>
      <c r="E687" s="21" t="s">
        <v>2583</v>
      </c>
      <c r="F687" s="21" t="str">
        <f t="shared" si="20"/>
        <v>14004</v>
      </c>
      <c r="G687" s="21" t="s">
        <v>2637</v>
      </c>
      <c r="H687" s="74">
        <v>0</v>
      </c>
      <c r="I687" s="75">
        <v>365</v>
      </c>
      <c r="J687" s="74">
        <f t="shared" si="21"/>
        <v>0</v>
      </c>
    </row>
    <row r="688" spans="1:10" ht="14.1" customHeight="1">
      <c r="A688" s="20" t="s">
        <v>809</v>
      </c>
      <c r="B688" s="20" t="s">
        <v>123</v>
      </c>
      <c r="C688" s="20" t="s">
        <v>110</v>
      </c>
      <c r="D688" s="20" t="s">
        <v>840</v>
      </c>
      <c r="E688" s="20" t="s">
        <v>2583</v>
      </c>
      <c r="F688" s="20" t="str">
        <f t="shared" si="20"/>
        <v>14004</v>
      </c>
      <c r="G688" s="20" t="s">
        <v>2637</v>
      </c>
      <c r="H688" s="72">
        <v>9871</v>
      </c>
      <c r="I688" s="73">
        <v>365</v>
      </c>
      <c r="J688" s="72">
        <f t="shared" si="21"/>
        <v>9870</v>
      </c>
    </row>
    <row r="689" spans="1:10" ht="14.1" customHeight="1">
      <c r="A689" s="21" t="s">
        <v>809</v>
      </c>
      <c r="B689" s="21" t="s">
        <v>123</v>
      </c>
      <c r="C689" s="21" t="s">
        <v>51</v>
      </c>
      <c r="D689" s="21" t="s">
        <v>841</v>
      </c>
      <c r="E689" s="21" t="s">
        <v>2583</v>
      </c>
      <c r="F689" s="21" t="str">
        <f t="shared" si="20"/>
        <v>14004</v>
      </c>
      <c r="G689" s="21" t="s">
        <v>2637</v>
      </c>
      <c r="H689" s="74">
        <v>78225</v>
      </c>
      <c r="I689" s="75">
        <v>355</v>
      </c>
      <c r="J689" s="74">
        <f t="shared" si="21"/>
        <v>80669</v>
      </c>
    </row>
    <row r="690" spans="1:10" ht="14.1" customHeight="1">
      <c r="A690" s="20" t="s">
        <v>809</v>
      </c>
      <c r="B690" s="20" t="s">
        <v>123</v>
      </c>
      <c r="C690" s="20" t="s">
        <v>267</v>
      </c>
      <c r="D690" s="20" t="s">
        <v>842</v>
      </c>
      <c r="E690" s="20" t="s">
        <v>2583</v>
      </c>
      <c r="F690" s="20" t="str">
        <f t="shared" si="20"/>
        <v>14004</v>
      </c>
      <c r="G690" s="20" t="s">
        <v>2637</v>
      </c>
      <c r="H690" s="72">
        <v>0</v>
      </c>
      <c r="I690" s="73">
        <v>365</v>
      </c>
      <c r="J690" s="72">
        <f t="shared" si="21"/>
        <v>0</v>
      </c>
    </row>
    <row r="691" spans="1:10" ht="14.1" customHeight="1">
      <c r="A691" s="21" t="s">
        <v>809</v>
      </c>
      <c r="B691" s="21" t="s">
        <v>123</v>
      </c>
      <c r="C691" s="21" t="s">
        <v>59</v>
      </c>
      <c r="D691" s="21" t="s">
        <v>843</v>
      </c>
      <c r="E691" s="21" t="s">
        <v>2583</v>
      </c>
      <c r="F691" s="21" t="str">
        <f t="shared" si="20"/>
        <v>14004</v>
      </c>
      <c r="G691" s="21" t="s">
        <v>2637</v>
      </c>
      <c r="H691" s="74">
        <v>0</v>
      </c>
      <c r="I691" s="75">
        <v>365</v>
      </c>
      <c r="J691" s="74">
        <f t="shared" si="21"/>
        <v>0</v>
      </c>
    </row>
    <row r="692" spans="1:10" ht="14.1" customHeight="1">
      <c r="A692" s="20" t="s">
        <v>809</v>
      </c>
      <c r="B692" s="20" t="s">
        <v>123</v>
      </c>
      <c r="C692" s="20" t="s">
        <v>282</v>
      </c>
      <c r="D692" s="20" t="s">
        <v>844</v>
      </c>
      <c r="E692" s="20" t="s">
        <v>2583</v>
      </c>
      <c r="F692" s="20" t="str">
        <f t="shared" si="20"/>
        <v>14004</v>
      </c>
      <c r="G692" s="20" t="s">
        <v>2637</v>
      </c>
      <c r="H692" s="72">
        <v>0</v>
      </c>
      <c r="I692" s="73">
        <v>395</v>
      </c>
      <c r="J692" s="72">
        <f t="shared" si="21"/>
        <v>0</v>
      </c>
    </row>
    <row r="693" spans="1:10" ht="14.1" customHeight="1">
      <c r="A693" s="21" t="s">
        <v>809</v>
      </c>
      <c r="B693" s="21" t="s">
        <v>123</v>
      </c>
      <c r="C693" s="21" t="s">
        <v>224</v>
      </c>
      <c r="D693" s="21" t="s">
        <v>845</v>
      </c>
      <c r="E693" s="21" t="s">
        <v>2583</v>
      </c>
      <c r="F693" s="21" t="str">
        <f t="shared" si="20"/>
        <v>14004</v>
      </c>
      <c r="G693" s="21" t="s">
        <v>2637</v>
      </c>
      <c r="H693" s="74">
        <v>0</v>
      </c>
      <c r="I693" s="75">
        <v>365</v>
      </c>
      <c r="J693" s="74">
        <f t="shared" si="21"/>
        <v>0</v>
      </c>
    </row>
    <row r="694" spans="1:10" ht="14.1" customHeight="1">
      <c r="A694" s="20" t="s">
        <v>809</v>
      </c>
      <c r="B694" s="20" t="s">
        <v>123</v>
      </c>
      <c r="C694" s="20" t="s">
        <v>121</v>
      </c>
      <c r="D694" s="20" t="s">
        <v>846</v>
      </c>
      <c r="E694" s="20" t="s">
        <v>2583</v>
      </c>
      <c r="F694" s="20" t="str">
        <f t="shared" si="20"/>
        <v>14004</v>
      </c>
      <c r="G694" s="20" t="s">
        <v>2637</v>
      </c>
      <c r="H694" s="72">
        <v>27238</v>
      </c>
      <c r="I694" s="73">
        <v>365</v>
      </c>
      <c r="J694" s="72">
        <f t="shared" si="21"/>
        <v>27238</v>
      </c>
    </row>
    <row r="695" spans="1:10" ht="14.1" customHeight="1">
      <c r="A695" s="21" t="s">
        <v>809</v>
      </c>
      <c r="B695" s="21" t="s">
        <v>123</v>
      </c>
      <c r="C695" s="21" t="s">
        <v>77</v>
      </c>
      <c r="D695" s="21" t="s">
        <v>847</v>
      </c>
      <c r="E695" s="21" t="s">
        <v>2583</v>
      </c>
      <c r="F695" s="21" t="str">
        <f t="shared" si="20"/>
        <v>14004</v>
      </c>
      <c r="G695" s="21" t="s">
        <v>2637</v>
      </c>
      <c r="H695" s="74">
        <v>616678</v>
      </c>
      <c r="I695" s="75">
        <v>375</v>
      </c>
      <c r="J695" s="74">
        <f t="shared" si="21"/>
        <v>598541</v>
      </c>
    </row>
    <row r="696" spans="1:10" ht="14.1" customHeight="1">
      <c r="A696" s="20" t="s">
        <v>809</v>
      </c>
      <c r="B696" s="20" t="s">
        <v>123</v>
      </c>
      <c r="C696" s="20" t="s">
        <v>85</v>
      </c>
      <c r="D696" s="20" t="s">
        <v>848</v>
      </c>
      <c r="E696" s="20" t="s">
        <v>2583</v>
      </c>
      <c r="F696" s="20" t="str">
        <f t="shared" si="20"/>
        <v>14004</v>
      </c>
      <c r="G696" s="20" t="s">
        <v>2637</v>
      </c>
      <c r="H696" s="72">
        <v>86122</v>
      </c>
      <c r="I696" s="73">
        <v>365</v>
      </c>
      <c r="J696" s="72">
        <f t="shared" si="21"/>
        <v>86123</v>
      </c>
    </row>
    <row r="697" spans="1:10" ht="14.1" customHeight="1">
      <c r="A697" s="21" t="s">
        <v>809</v>
      </c>
      <c r="B697" s="21" t="s">
        <v>123</v>
      </c>
      <c r="C697" s="21" t="s">
        <v>12</v>
      </c>
      <c r="D697" s="21" t="s">
        <v>849</v>
      </c>
      <c r="E697" s="21" t="s">
        <v>2583</v>
      </c>
      <c r="F697" s="21" t="str">
        <f t="shared" si="20"/>
        <v>14004</v>
      </c>
      <c r="G697" s="21" t="s">
        <v>2637</v>
      </c>
      <c r="H697" s="74">
        <v>35781</v>
      </c>
      <c r="I697" s="75">
        <v>370</v>
      </c>
      <c r="J697" s="74">
        <f t="shared" si="21"/>
        <v>35247</v>
      </c>
    </row>
    <row r="698" spans="1:10" ht="14.1" customHeight="1">
      <c r="A698" s="20" t="s">
        <v>809</v>
      </c>
      <c r="B698" s="20" t="s">
        <v>123</v>
      </c>
      <c r="C698" s="20" t="s">
        <v>306</v>
      </c>
      <c r="D698" s="20" t="s">
        <v>850</v>
      </c>
      <c r="E698" s="20" t="s">
        <v>2583</v>
      </c>
      <c r="F698" s="20" t="str">
        <f t="shared" si="20"/>
        <v>14004</v>
      </c>
      <c r="G698" s="20" t="s">
        <v>2637</v>
      </c>
      <c r="H698" s="72">
        <v>0</v>
      </c>
      <c r="I698" s="73">
        <v>365</v>
      </c>
      <c r="J698" s="72">
        <f t="shared" si="21"/>
        <v>0</v>
      </c>
    </row>
    <row r="699" spans="1:10" ht="14.1" customHeight="1">
      <c r="A699" s="21" t="s">
        <v>809</v>
      </c>
      <c r="B699" s="21" t="s">
        <v>123</v>
      </c>
      <c r="C699" s="21" t="s">
        <v>207</v>
      </c>
      <c r="D699" s="21" t="s">
        <v>851</v>
      </c>
      <c r="E699" s="21" t="s">
        <v>2583</v>
      </c>
      <c r="F699" s="21" t="str">
        <f t="shared" si="20"/>
        <v>14004</v>
      </c>
      <c r="G699" s="21" t="s">
        <v>2637</v>
      </c>
      <c r="H699" s="74">
        <v>0</v>
      </c>
      <c r="I699" s="75">
        <v>365</v>
      </c>
      <c r="J699" s="74">
        <f t="shared" si="21"/>
        <v>0</v>
      </c>
    </row>
    <row r="700" spans="1:10" ht="14.1" customHeight="1">
      <c r="A700" s="20" t="s">
        <v>809</v>
      </c>
      <c r="B700" s="20" t="s">
        <v>123</v>
      </c>
      <c r="C700" s="20" t="s">
        <v>231</v>
      </c>
      <c r="D700" s="20" t="s">
        <v>852</v>
      </c>
      <c r="E700" s="20" t="s">
        <v>2583</v>
      </c>
      <c r="F700" s="20" t="str">
        <f t="shared" si="20"/>
        <v>14004</v>
      </c>
      <c r="G700" s="20" t="s">
        <v>2637</v>
      </c>
      <c r="H700" s="72">
        <v>0</v>
      </c>
      <c r="I700" s="73">
        <v>365</v>
      </c>
      <c r="J700" s="72">
        <f t="shared" si="21"/>
        <v>0</v>
      </c>
    </row>
    <row r="701" spans="1:10" ht="14.1" customHeight="1">
      <c r="A701" s="21" t="s">
        <v>809</v>
      </c>
      <c r="B701" s="21" t="s">
        <v>123</v>
      </c>
      <c r="C701" s="21" t="s">
        <v>320</v>
      </c>
      <c r="D701" s="21" t="s">
        <v>853</v>
      </c>
      <c r="E701" s="21" t="s">
        <v>2583</v>
      </c>
      <c r="F701" s="21" t="str">
        <f t="shared" si="20"/>
        <v>14004</v>
      </c>
      <c r="G701" s="21" t="s">
        <v>2637</v>
      </c>
      <c r="H701" s="74">
        <v>168924</v>
      </c>
      <c r="I701" s="75">
        <v>365</v>
      </c>
      <c r="J701" s="74">
        <f t="shared" si="21"/>
        <v>168924</v>
      </c>
    </row>
    <row r="702" spans="1:10" ht="14.1" customHeight="1">
      <c r="A702" s="20" t="s">
        <v>809</v>
      </c>
      <c r="B702" s="20" t="s">
        <v>123</v>
      </c>
      <c r="C702" s="20" t="s">
        <v>1</v>
      </c>
      <c r="D702" s="20" t="s">
        <v>854</v>
      </c>
      <c r="E702" s="20" t="s">
        <v>2583</v>
      </c>
      <c r="F702" s="20" t="str">
        <f t="shared" si="20"/>
        <v>14004</v>
      </c>
      <c r="G702" s="20" t="s">
        <v>2637</v>
      </c>
      <c r="H702" s="72">
        <v>0</v>
      </c>
      <c r="I702" s="73">
        <v>365</v>
      </c>
      <c r="J702" s="72">
        <f t="shared" si="21"/>
        <v>0</v>
      </c>
    </row>
    <row r="703" spans="1:10" ht="14.1" customHeight="1">
      <c r="A703" s="21" t="s">
        <v>809</v>
      </c>
      <c r="B703" s="21" t="s">
        <v>123</v>
      </c>
      <c r="C703" s="21" t="s">
        <v>855</v>
      </c>
      <c r="D703" s="21" t="s">
        <v>856</v>
      </c>
      <c r="E703" s="21" t="s">
        <v>2583</v>
      </c>
      <c r="F703" s="21" t="str">
        <f t="shared" si="20"/>
        <v>14004</v>
      </c>
      <c r="G703" s="21" t="s">
        <v>2637</v>
      </c>
      <c r="H703" s="74">
        <v>2452</v>
      </c>
      <c r="I703" s="75">
        <v>365</v>
      </c>
      <c r="J703" s="74">
        <f t="shared" si="21"/>
        <v>2452</v>
      </c>
    </row>
    <row r="704" spans="1:10" ht="14.1" customHeight="1">
      <c r="A704" s="20" t="s">
        <v>809</v>
      </c>
      <c r="B704" s="20" t="s">
        <v>123</v>
      </c>
      <c r="C704" s="20" t="s">
        <v>857</v>
      </c>
      <c r="D704" s="20" t="s">
        <v>858</v>
      </c>
      <c r="E704" s="20" t="s">
        <v>2583</v>
      </c>
      <c r="F704" s="20" t="str">
        <f t="shared" si="20"/>
        <v>14004</v>
      </c>
      <c r="G704" s="20" t="s">
        <v>2637</v>
      </c>
      <c r="H704" s="72">
        <v>0</v>
      </c>
      <c r="I704" s="73">
        <v>365</v>
      </c>
      <c r="J704" s="72">
        <f t="shared" si="21"/>
        <v>0</v>
      </c>
    </row>
    <row r="705" spans="1:10" ht="14.1" customHeight="1">
      <c r="A705" s="21" t="s">
        <v>809</v>
      </c>
      <c r="B705" s="21" t="s">
        <v>123</v>
      </c>
      <c r="C705" s="21" t="s">
        <v>859</v>
      </c>
      <c r="D705" s="21" t="s">
        <v>860</v>
      </c>
      <c r="E705" s="21" t="s">
        <v>2583</v>
      </c>
      <c r="F705" s="21" t="str">
        <f t="shared" si="20"/>
        <v>14004</v>
      </c>
      <c r="G705" s="21" t="s">
        <v>2637</v>
      </c>
      <c r="H705" s="74">
        <v>1188</v>
      </c>
      <c r="I705" s="75">
        <v>365</v>
      </c>
      <c r="J705" s="74">
        <f t="shared" si="21"/>
        <v>1188</v>
      </c>
    </row>
    <row r="706" spans="1:10" ht="14.1" customHeight="1">
      <c r="A706" s="20" t="s">
        <v>809</v>
      </c>
      <c r="B706" s="20" t="s">
        <v>123</v>
      </c>
      <c r="C706" s="20" t="s">
        <v>861</v>
      </c>
      <c r="D706" s="20" t="s">
        <v>862</v>
      </c>
      <c r="E706" s="20" t="s">
        <v>2583</v>
      </c>
      <c r="F706" s="20" t="str">
        <f t="shared" si="20"/>
        <v>14004</v>
      </c>
      <c r="G706" s="20" t="s">
        <v>2637</v>
      </c>
      <c r="H706" s="72">
        <v>0</v>
      </c>
      <c r="I706" s="73">
        <v>365</v>
      </c>
      <c r="J706" s="72">
        <f t="shared" si="21"/>
        <v>0</v>
      </c>
    </row>
    <row r="707" spans="1:10" ht="14.1" customHeight="1">
      <c r="A707" s="21" t="s">
        <v>809</v>
      </c>
      <c r="B707" s="21" t="s">
        <v>123</v>
      </c>
      <c r="C707" s="21" t="s">
        <v>863</v>
      </c>
      <c r="D707" s="21" t="s">
        <v>470</v>
      </c>
      <c r="E707" s="21" t="s">
        <v>2583</v>
      </c>
      <c r="F707" s="21" t="str">
        <f t="shared" si="20"/>
        <v>14004</v>
      </c>
      <c r="G707" s="21" t="s">
        <v>2637</v>
      </c>
      <c r="H707" s="74">
        <v>1699</v>
      </c>
      <c r="I707" s="75">
        <v>365</v>
      </c>
      <c r="J707" s="74">
        <f t="shared" si="21"/>
        <v>1700</v>
      </c>
    </row>
    <row r="708" spans="1:10" ht="14.1" customHeight="1">
      <c r="A708" s="20" t="s">
        <v>809</v>
      </c>
      <c r="B708" s="20" t="s">
        <v>123</v>
      </c>
      <c r="C708" s="20" t="s">
        <v>554</v>
      </c>
      <c r="D708" s="20" t="s">
        <v>864</v>
      </c>
      <c r="E708" s="20" t="s">
        <v>2583</v>
      </c>
      <c r="F708" s="20" t="str">
        <f t="shared" si="20"/>
        <v>14004</v>
      </c>
      <c r="G708" s="20" t="s">
        <v>2637</v>
      </c>
      <c r="H708" s="72">
        <v>0</v>
      </c>
      <c r="I708" s="73">
        <v>365</v>
      </c>
      <c r="J708" s="72">
        <f t="shared" si="21"/>
        <v>0</v>
      </c>
    </row>
    <row r="709" spans="1:10" ht="14.1" customHeight="1">
      <c r="A709" s="21" t="s">
        <v>809</v>
      </c>
      <c r="B709" s="21" t="s">
        <v>123</v>
      </c>
      <c r="C709" s="21" t="s">
        <v>865</v>
      </c>
      <c r="D709" s="21" t="s">
        <v>866</v>
      </c>
      <c r="E709" s="21" t="s">
        <v>2583</v>
      </c>
      <c r="F709" s="21" t="str">
        <f t="shared" si="20"/>
        <v>14004</v>
      </c>
      <c r="G709" s="21" t="s">
        <v>2637</v>
      </c>
      <c r="H709" s="74">
        <v>2991</v>
      </c>
      <c r="I709" s="75">
        <v>365</v>
      </c>
      <c r="J709" s="74">
        <f t="shared" si="21"/>
        <v>2990</v>
      </c>
    </row>
    <row r="710" spans="1:10" ht="14.1" customHeight="1">
      <c r="A710" s="20" t="s">
        <v>809</v>
      </c>
      <c r="B710" s="20" t="s">
        <v>123</v>
      </c>
      <c r="C710" s="20" t="s">
        <v>867</v>
      </c>
      <c r="D710" s="20" t="s">
        <v>868</v>
      </c>
      <c r="E710" s="20" t="s">
        <v>2583</v>
      </c>
      <c r="F710" s="20" t="str">
        <f t="shared" si="20"/>
        <v>14004</v>
      </c>
      <c r="G710" s="20" t="s">
        <v>2637</v>
      </c>
      <c r="H710" s="72">
        <v>86624</v>
      </c>
      <c r="I710" s="73">
        <v>400</v>
      </c>
      <c r="J710" s="72">
        <f t="shared" si="21"/>
        <v>78319</v>
      </c>
    </row>
    <row r="711" spans="1:10" ht="14.1" customHeight="1">
      <c r="A711" s="21" t="s">
        <v>809</v>
      </c>
      <c r="B711" s="21" t="s">
        <v>123</v>
      </c>
      <c r="C711" s="21" t="s">
        <v>869</v>
      </c>
      <c r="D711" s="21" t="s">
        <v>870</v>
      </c>
      <c r="E711" s="21" t="s">
        <v>2583</v>
      </c>
      <c r="F711" s="21" t="str">
        <f t="shared" si="20"/>
        <v>14004</v>
      </c>
      <c r="G711" s="21" t="s">
        <v>2637</v>
      </c>
      <c r="H711" s="74">
        <v>7565</v>
      </c>
      <c r="I711" s="75">
        <v>365</v>
      </c>
      <c r="J711" s="74">
        <f t="shared" si="21"/>
        <v>7564</v>
      </c>
    </row>
    <row r="712" spans="1:10" ht="14.1" customHeight="1">
      <c r="A712" s="20" t="s">
        <v>809</v>
      </c>
      <c r="B712" s="20" t="s">
        <v>123</v>
      </c>
      <c r="C712" s="20" t="s">
        <v>871</v>
      </c>
      <c r="D712" s="20" t="s">
        <v>872</v>
      </c>
      <c r="E712" s="20" t="s">
        <v>2583</v>
      </c>
      <c r="F712" s="20" t="str">
        <f t="shared" si="20"/>
        <v>14004</v>
      </c>
      <c r="G712" s="20" t="s">
        <v>2637</v>
      </c>
      <c r="H712" s="72">
        <v>926</v>
      </c>
      <c r="I712" s="73">
        <v>365</v>
      </c>
      <c r="J712" s="72">
        <f t="shared" si="21"/>
        <v>927</v>
      </c>
    </row>
    <row r="713" spans="1:10" ht="14.1" customHeight="1">
      <c r="A713" s="21" t="s">
        <v>809</v>
      </c>
      <c r="B713" s="21" t="s">
        <v>123</v>
      </c>
      <c r="C713" s="21" t="s">
        <v>873</v>
      </c>
      <c r="D713" s="21" t="s">
        <v>874</v>
      </c>
      <c r="E713" s="21" t="s">
        <v>2583</v>
      </c>
      <c r="F713" s="21" t="str">
        <f t="shared" si="20"/>
        <v>14004</v>
      </c>
      <c r="G713" s="21" t="s">
        <v>2637</v>
      </c>
      <c r="H713" s="74">
        <v>0</v>
      </c>
      <c r="I713" s="75">
        <v>380</v>
      </c>
      <c r="J713" s="74">
        <f t="shared" si="21"/>
        <v>0</v>
      </c>
    </row>
    <row r="714" spans="1:10" ht="14.1" customHeight="1">
      <c r="A714" s="20" t="s">
        <v>809</v>
      </c>
      <c r="B714" s="20" t="s">
        <v>123</v>
      </c>
      <c r="C714" s="20" t="s">
        <v>875</v>
      </c>
      <c r="D714" s="20" t="s">
        <v>876</v>
      </c>
      <c r="E714" s="20" t="s">
        <v>2583</v>
      </c>
      <c r="F714" s="20" t="str">
        <f t="shared" si="20"/>
        <v>14004</v>
      </c>
      <c r="G714" s="20" t="s">
        <v>2637</v>
      </c>
      <c r="H714" s="72">
        <v>3183</v>
      </c>
      <c r="I714" s="73">
        <v>385</v>
      </c>
      <c r="J714" s="72">
        <f t="shared" si="21"/>
        <v>3000</v>
      </c>
    </row>
    <row r="715" spans="1:10" ht="14.1" customHeight="1">
      <c r="A715" s="21" t="s">
        <v>809</v>
      </c>
      <c r="B715" s="21" t="s">
        <v>123</v>
      </c>
      <c r="C715" s="21" t="s">
        <v>877</v>
      </c>
      <c r="D715" s="21" t="s">
        <v>878</v>
      </c>
      <c r="E715" s="21" t="s">
        <v>2583</v>
      </c>
      <c r="F715" s="21" t="str">
        <f t="shared" si="20"/>
        <v>14004</v>
      </c>
      <c r="G715" s="21" t="s">
        <v>2637</v>
      </c>
      <c r="H715" s="74">
        <v>4113</v>
      </c>
      <c r="I715" s="75">
        <v>365</v>
      </c>
      <c r="J715" s="74">
        <f t="shared" si="21"/>
        <v>4112</v>
      </c>
    </row>
    <row r="716" spans="1:10" ht="14.1" customHeight="1">
      <c r="A716" s="20" t="s">
        <v>809</v>
      </c>
      <c r="B716" s="20" t="s">
        <v>123</v>
      </c>
      <c r="C716" s="20" t="s">
        <v>879</v>
      </c>
      <c r="D716" s="20" t="s">
        <v>880</v>
      </c>
      <c r="E716" s="20" t="s">
        <v>2583</v>
      </c>
      <c r="F716" s="20" t="str">
        <f t="shared" si="20"/>
        <v>14004</v>
      </c>
      <c r="G716" s="20" t="s">
        <v>2637</v>
      </c>
      <c r="H716" s="72">
        <v>20734</v>
      </c>
      <c r="I716" s="73">
        <v>390</v>
      </c>
      <c r="J716" s="72">
        <f t="shared" si="21"/>
        <v>19275</v>
      </c>
    </row>
    <row r="717" spans="1:10" ht="14.1" customHeight="1">
      <c r="A717" s="21" t="s">
        <v>809</v>
      </c>
      <c r="B717" s="21" t="s">
        <v>123</v>
      </c>
      <c r="C717" s="21" t="s">
        <v>881</v>
      </c>
      <c r="D717" s="21" t="s">
        <v>882</v>
      </c>
      <c r="E717" s="21" t="s">
        <v>2583</v>
      </c>
      <c r="F717" s="21" t="str">
        <f t="shared" ref="F717:F780" si="22">CONCATENATE(A717,B717)</f>
        <v>14004</v>
      </c>
      <c r="G717" s="21" t="s">
        <v>2637</v>
      </c>
      <c r="H717" s="74">
        <v>0</v>
      </c>
      <c r="I717" s="75">
        <v>365</v>
      </c>
      <c r="J717" s="74">
        <f t="shared" ref="J717:J780" si="23">ROUND((ROUND(H717/(I717-35)*100, 0))*3.3, 0)</f>
        <v>0</v>
      </c>
    </row>
    <row r="718" spans="1:10" ht="14.1" customHeight="1">
      <c r="A718" s="20" t="s">
        <v>809</v>
      </c>
      <c r="B718" s="20" t="s">
        <v>201</v>
      </c>
      <c r="C718" s="20" t="s">
        <v>90</v>
      </c>
      <c r="D718" s="20" t="s">
        <v>883</v>
      </c>
      <c r="E718" s="20" t="s">
        <v>2583</v>
      </c>
      <c r="F718" s="20" t="str">
        <f t="shared" si="22"/>
        <v>14008</v>
      </c>
      <c r="G718" s="20" t="s">
        <v>2638</v>
      </c>
      <c r="H718" s="72">
        <v>3492</v>
      </c>
      <c r="I718" s="73">
        <v>365</v>
      </c>
      <c r="J718" s="72">
        <f t="shared" si="23"/>
        <v>3491</v>
      </c>
    </row>
    <row r="719" spans="1:10" ht="14.1" customHeight="1">
      <c r="A719" s="21" t="s">
        <v>809</v>
      </c>
      <c r="B719" s="21" t="s">
        <v>201</v>
      </c>
      <c r="C719" s="21" t="s">
        <v>92</v>
      </c>
      <c r="D719" s="21" t="s">
        <v>884</v>
      </c>
      <c r="E719" s="21" t="s">
        <v>2583</v>
      </c>
      <c r="F719" s="21" t="str">
        <f t="shared" si="22"/>
        <v>14008</v>
      </c>
      <c r="G719" s="21" t="s">
        <v>2638</v>
      </c>
      <c r="H719" s="74">
        <v>51670</v>
      </c>
      <c r="I719" s="75">
        <v>370</v>
      </c>
      <c r="J719" s="74">
        <f t="shared" si="23"/>
        <v>50899</v>
      </c>
    </row>
    <row r="720" spans="1:10" ht="14.1" customHeight="1">
      <c r="A720" s="20" t="s">
        <v>809</v>
      </c>
      <c r="B720" s="20" t="s">
        <v>201</v>
      </c>
      <c r="C720" s="20" t="s">
        <v>21</v>
      </c>
      <c r="D720" s="20" t="s">
        <v>885</v>
      </c>
      <c r="E720" s="20" t="s">
        <v>2583</v>
      </c>
      <c r="F720" s="20" t="str">
        <f t="shared" si="22"/>
        <v>14008</v>
      </c>
      <c r="G720" s="20" t="s">
        <v>2638</v>
      </c>
      <c r="H720" s="72">
        <v>10133</v>
      </c>
      <c r="I720" s="73">
        <v>390</v>
      </c>
      <c r="J720" s="72">
        <f t="shared" si="23"/>
        <v>9418</v>
      </c>
    </row>
    <row r="721" spans="1:10" ht="14.1" customHeight="1">
      <c r="A721" s="21" t="s">
        <v>809</v>
      </c>
      <c r="B721" s="21" t="s">
        <v>201</v>
      </c>
      <c r="C721" s="21" t="s">
        <v>94</v>
      </c>
      <c r="D721" s="21" t="s">
        <v>886</v>
      </c>
      <c r="E721" s="21" t="s">
        <v>2583</v>
      </c>
      <c r="F721" s="21" t="str">
        <f t="shared" si="22"/>
        <v>14008</v>
      </c>
      <c r="G721" s="21" t="s">
        <v>2638</v>
      </c>
      <c r="H721" s="74">
        <v>0</v>
      </c>
      <c r="I721" s="75">
        <v>370</v>
      </c>
      <c r="J721" s="74">
        <f t="shared" si="23"/>
        <v>0</v>
      </c>
    </row>
    <row r="722" spans="1:10" ht="14.1" customHeight="1">
      <c r="A722" s="20" t="s">
        <v>809</v>
      </c>
      <c r="B722" s="20" t="s">
        <v>201</v>
      </c>
      <c r="C722" s="20" t="s">
        <v>192</v>
      </c>
      <c r="D722" s="20" t="s">
        <v>887</v>
      </c>
      <c r="E722" s="20" t="s">
        <v>2583</v>
      </c>
      <c r="F722" s="20" t="str">
        <f t="shared" si="22"/>
        <v>14008</v>
      </c>
      <c r="G722" s="20" t="s">
        <v>2638</v>
      </c>
      <c r="H722" s="72">
        <v>30908</v>
      </c>
      <c r="I722" s="73">
        <v>360</v>
      </c>
      <c r="J722" s="72">
        <f t="shared" si="23"/>
        <v>31383</v>
      </c>
    </row>
    <row r="723" spans="1:10" ht="14.1" customHeight="1">
      <c r="A723" s="21" t="s">
        <v>809</v>
      </c>
      <c r="B723" s="21" t="s">
        <v>201</v>
      </c>
      <c r="C723" s="21" t="s">
        <v>25</v>
      </c>
      <c r="D723" s="21" t="s">
        <v>888</v>
      </c>
      <c r="E723" s="21" t="s">
        <v>2583</v>
      </c>
      <c r="F723" s="21" t="str">
        <f t="shared" si="22"/>
        <v>14008</v>
      </c>
      <c r="G723" s="21" t="s">
        <v>2638</v>
      </c>
      <c r="H723" s="74">
        <v>6242</v>
      </c>
      <c r="I723" s="75">
        <v>365</v>
      </c>
      <c r="J723" s="74">
        <f t="shared" si="23"/>
        <v>6244</v>
      </c>
    </row>
    <row r="724" spans="1:10" ht="14.1" customHeight="1">
      <c r="A724" s="20" t="s">
        <v>809</v>
      </c>
      <c r="B724" s="20" t="s">
        <v>201</v>
      </c>
      <c r="C724" s="20" t="s">
        <v>214</v>
      </c>
      <c r="D724" s="20" t="s">
        <v>889</v>
      </c>
      <c r="E724" s="20" t="s">
        <v>2583</v>
      </c>
      <c r="F724" s="20" t="str">
        <f t="shared" si="22"/>
        <v>14008</v>
      </c>
      <c r="G724" s="20" t="s">
        <v>2638</v>
      </c>
      <c r="H724" s="72">
        <v>6462</v>
      </c>
      <c r="I724" s="73">
        <v>365</v>
      </c>
      <c r="J724" s="72">
        <f t="shared" si="23"/>
        <v>6461</v>
      </c>
    </row>
    <row r="725" spans="1:10" ht="14.1" customHeight="1">
      <c r="A725" s="21" t="s">
        <v>809</v>
      </c>
      <c r="B725" s="21" t="s">
        <v>201</v>
      </c>
      <c r="C725" s="21" t="s">
        <v>245</v>
      </c>
      <c r="D725" s="21" t="s">
        <v>890</v>
      </c>
      <c r="E725" s="21" t="s">
        <v>2583</v>
      </c>
      <c r="F725" s="21" t="str">
        <f t="shared" si="22"/>
        <v>14008</v>
      </c>
      <c r="G725" s="21" t="s">
        <v>2638</v>
      </c>
      <c r="H725" s="74">
        <v>39260</v>
      </c>
      <c r="I725" s="75">
        <v>360</v>
      </c>
      <c r="J725" s="74">
        <f t="shared" si="23"/>
        <v>39864</v>
      </c>
    </row>
    <row r="726" spans="1:10" ht="14.1" customHeight="1">
      <c r="A726" s="20" t="s">
        <v>809</v>
      </c>
      <c r="B726" s="20" t="s">
        <v>201</v>
      </c>
      <c r="C726" s="20" t="s">
        <v>98</v>
      </c>
      <c r="D726" s="20" t="s">
        <v>891</v>
      </c>
      <c r="E726" s="20" t="s">
        <v>2583</v>
      </c>
      <c r="F726" s="20" t="str">
        <f t="shared" si="22"/>
        <v>14008</v>
      </c>
      <c r="G726" s="20" t="s">
        <v>2638</v>
      </c>
      <c r="H726" s="72">
        <v>0</v>
      </c>
      <c r="I726" s="73">
        <v>352</v>
      </c>
      <c r="J726" s="72">
        <f t="shared" si="23"/>
        <v>0</v>
      </c>
    </row>
    <row r="727" spans="1:10" ht="14.1" customHeight="1">
      <c r="A727" s="21" t="s">
        <v>809</v>
      </c>
      <c r="B727" s="21" t="s">
        <v>201</v>
      </c>
      <c r="C727" s="21" t="s">
        <v>253</v>
      </c>
      <c r="D727" s="21" t="s">
        <v>892</v>
      </c>
      <c r="E727" s="21" t="s">
        <v>2583</v>
      </c>
      <c r="F727" s="21" t="str">
        <f t="shared" si="22"/>
        <v>14008</v>
      </c>
      <c r="G727" s="21" t="s">
        <v>2638</v>
      </c>
      <c r="H727" s="74">
        <v>3058</v>
      </c>
      <c r="I727" s="75">
        <v>365</v>
      </c>
      <c r="J727" s="74">
        <f t="shared" si="23"/>
        <v>3059</v>
      </c>
    </row>
    <row r="728" spans="1:10" ht="14.1" customHeight="1">
      <c r="A728" s="20" t="s">
        <v>809</v>
      </c>
      <c r="B728" s="20" t="s">
        <v>201</v>
      </c>
      <c r="C728" s="20" t="s">
        <v>45</v>
      </c>
      <c r="D728" s="20" t="s">
        <v>893</v>
      </c>
      <c r="E728" s="20" t="s">
        <v>2583</v>
      </c>
      <c r="F728" s="20" t="str">
        <f t="shared" si="22"/>
        <v>14008</v>
      </c>
      <c r="G728" s="20" t="s">
        <v>2638</v>
      </c>
      <c r="H728" s="72">
        <v>12126</v>
      </c>
      <c r="I728" s="73">
        <v>370</v>
      </c>
      <c r="J728" s="72">
        <f t="shared" si="23"/>
        <v>11946</v>
      </c>
    </row>
    <row r="729" spans="1:10" ht="14.1" customHeight="1">
      <c r="A729" s="21" t="s">
        <v>809</v>
      </c>
      <c r="B729" s="21" t="s">
        <v>201</v>
      </c>
      <c r="C729" s="21" t="s">
        <v>104</v>
      </c>
      <c r="D729" s="21" t="s">
        <v>894</v>
      </c>
      <c r="E729" s="21" t="s">
        <v>2583</v>
      </c>
      <c r="F729" s="21" t="str">
        <f t="shared" si="22"/>
        <v>14008</v>
      </c>
      <c r="G729" s="21" t="s">
        <v>2638</v>
      </c>
      <c r="H729" s="74">
        <v>0</v>
      </c>
      <c r="I729" s="75">
        <v>360</v>
      </c>
      <c r="J729" s="74">
        <f t="shared" si="23"/>
        <v>0</v>
      </c>
    </row>
    <row r="730" spans="1:10" ht="14.1" customHeight="1">
      <c r="A730" s="20" t="s">
        <v>809</v>
      </c>
      <c r="B730" s="20" t="s">
        <v>201</v>
      </c>
      <c r="C730" s="20" t="s">
        <v>270</v>
      </c>
      <c r="D730" s="20" t="s">
        <v>895</v>
      </c>
      <c r="E730" s="20" t="s">
        <v>2583</v>
      </c>
      <c r="F730" s="20" t="str">
        <f t="shared" si="22"/>
        <v>14008</v>
      </c>
      <c r="G730" s="20" t="s">
        <v>2638</v>
      </c>
      <c r="H730" s="72">
        <v>0</v>
      </c>
      <c r="I730" s="73">
        <v>365</v>
      </c>
      <c r="J730" s="72">
        <f t="shared" si="23"/>
        <v>0</v>
      </c>
    </row>
    <row r="731" spans="1:10" ht="14.1" customHeight="1">
      <c r="A731" s="21" t="s">
        <v>809</v>
      </c>
      <c r="B731" s="21" t="s">
        <v>201</v>
      </c>
      <c r="C731" s="21" t="s">
        <v>57</v>
      </c>
      <c r="D731" s="21" t="s">
        <v>896</v>
      </c>
      <c r="E731" s="21" t="s">
        <v>2583</v>
      </c>
      <c r="F731" s="21" t="str">
        <f t="shared" si="22"/>
        <v>14008</v>
      </c>
      <c r="G731" s="21" t="s">
        <v>2638</v>
      </c>
      <c r="H731" s="74">
        <v>7263</v>
      </c>
      <c r="I731" s="75">
        <v>365</v>
      </c>
      <c r="J731" s="74">
        <f t="shared" si="23"/>
        <v>7263</v>
      </c>
    </row>
    <row r="732" spans="1:10" ht="14.1" customHeight="1">
      <c r="A732" s="20" t="s">
        <v>809</v>
      </c>
      <c r="B732" s="20" t="s">
        <v>201</v>
      </c>
      <c r="C732" s="20" t="s">
        <v>61</v>
      </c>
      <c r="D732" s="20" t="s">
        <v>897</v>
      </c>
      <c r="E732" s="20" t="s">
        <v>2583</v>
      </c>
      <c r="F732" s="20" t="str">
        <f t="shared" si="22"/>
        <v>14008</v>
      </c>
      <c r="G732" s="20" t="s">
        <v>2638</v>
      </c>
      <c r="H732" s="72">
        <v>13731</v>
      </c>
      <c r="I732" s="73">
        <v>365</v>
      </c>
      <c r="J732" s="72">
        <f t="shared" si="23"/>
        <v>13731</v>
      </c>
    </row>
    <row r="733" spans="1:10" ht="14.1" customHeight="1">
      <c r="A733" s="21" t="s">
        <v>809</v>
      </c>
      <c r="B733" s="21" t="s">
        <v>201</v>
      </c>
      <c r="C733" s="21" t="s">
        <v>112</v>
      </c>
      <c r="D733" s="21" t="s">
        <v>898</v>
      </c>
      <c r="E733" s="21" t="s">
        <v>2583</v>
      </c>
      <c r="F733" s="21" t="str">
        <f t="shared" si="22"/>
        <v>14008</v>
      </c>
      <c r="G733" s="21" t="s">
        <v>2638</v>
      </c>
      <c r="H733" s="74">
        <v>0</v>
      </c>
      <c r="I733" s="75">
        <v>365</v>
      </c>
      <c r="J733" s="74">
        <f t="shared" si="23"/>
        <v>0</v>
      </c>
    </row>
    <row r="734" spans="1:10" ht="14.1" customHeight="1">
      <c r="A734" s="20" t="s">
        <v>809</v>
      </c>
      <c r="B734" s="20" t="s">
        <v>201</v>
      </c>
      <c r="C734" s="20" t="s">
        <v>8</v>
      </c>
      <c r="D734" s="20" t="s">
        <v>899</v>
      </c>
      <c r="E734" s="20" t="s">
        <v>2583</v>
      </c>
      <c r="F734" s="20" t="str">
        <f t="shared" si="22"/>
        <v>14008</v>
      </c>
      <c r="G734" s="20" t="s">
        <v>2638</v>
      </c>
      <c r="H734" s="72">
        <v>14890</v>
      </c>
      <c r="I734" s="73">
        <v>365</v>
      </c>
      <c r="J734" s="72">
        <f t="shared" si="23"/>
        <v>14890</v>
      </c>
    </row>
    <row r="735" spans="1:10" ht="14.1" customHeight="1">
      <c r="A735" s="21" t="s">
        <v>809</v>
      </c>
      <c r="B735" s="21" t="s">
        <v>201</v>
      </c>
      <c r="C735" s="21" t="s">
        <v>73</v>
      </c>
      <c r="D735" s="21" t="s">
        <v>900</v>
      </c>
      <c r="E735" s="21" t="s">
        <v>2583</v>
      </c>
      <c r="F735" s="21" t="str">
        <f t="shared" si="22"/>
        <v>14008</v>
      </c>
      <c r="G735" s="21" t="s">
        <v>2638</v>
      </c>
      <c r="H735" s="74">
        <v>13579</v>
      </c>
      <c r="I735" s="75">
        <v>365</v>
      </c>
      <c r="J735" s="74">
        <f t="shared" si="23"/>
        <v>13580</v>
      </c>
    </row>
    <row r="736" spans="1:10" ht="14.1" customHeight="1">
      <c r="A736" s="20" t="s">
        <v>809</v>
      </c>
      <c r="B736" s="20" t="s">
        <v>201</v>
      </c>
      <c r="C736" s="20" t="s">
        <v>10</v>
      </c>
      <c r="D736" s="20" t="s">
        <v>901</v>
      </c>
      <c r="E736" s="20" t="s">
        <v>2583</v>
      </c>
      <c r="F736" s="20" t="str">
        <f t="shared" si="22"/>
        <v>14008</v>
      </c>
      <c r="G736" s="20" t="s">
        <v>2638</v>
      </c>
      <c r="H736" s="72">
        <v>15793</v>
      </c>
      <c r="I736" s="73">
        <v>365</v>
      </c>
      <c r="J736" s="72">
        <f t="shared" si="23"/>
        <v>15794</v>
      </c>
    </row>
    <row r="737" spans="1:10" ht="14.1" customHeight="1">
      <c r="A737" s="21" t="s">
        <v>809</v>
      </c>
      <c r="B737" s="21" t="s">
        <v>201</v>
      </c>
      <c r="C737" s="21" t="s">
        <v>75</v>
      </c>
      <c r="D737" s="21" t="s">
        <v>595</v>
      </c>
      <c r="E737" s="21" t="s">
        <v>2583</v>
      </c>
      <c r="F737" s="21" t="str">
        <f t="shared" si="22"/>
        <v>14008</v>
      </c>
      <c r="G737" s="21" t="s">
        <v>2638</v>
      </c>
      <c r="H737" s="74">
        <v>13533</v>
      </c>
      <c r="I737" s="75">
        <v>365</v>
      </c>
      <c r="J737" s="74">
        <f t="shared" si="23"/>
        <v>13533</v>
      </c>
    </row>
    <row r="738" spans="1:10" ht="14.1" customHeight="1">
      <c r="A738" s="20" t="s">
        <v>809</v>
      </c>
      <c r="B738" s="20" t="s">
        <v>201</v>
      </c>
      <c r="C738" s="20" t="s">
        <v>83</v>
      </c>
      <c r="D738" s="20" t="s">
        <v>902</v>
      </c>
      <c r="E738" s="20" t="s">
        <v>2583</v>
      </c>
      <c r="F738" s="20" t="str">
        <f t="shared" si="22"/>
        <v>14008</v>
      </c>
      <c r="G738" s="20" t="s">
        <v>2638</v>
      </c>
      <c r="H738" s="72">
        <v>0</v>
      </c>
      <c r="I738" s="73">
        <v>365</v>
      </c>
      <c r="J738" s="72">
        <f t="shared" si="23"/>
        <v>0</v>
      </c>
    </row>
    <row r="739" spans="1:10" ht="14.1" customHeight="1">
      <c r="A739" s="21" t="s">
        <v>809</v>
      </c>
      <c r="B739" s="21" t="s">
        <v>201</v>
      </c>
      <c r="C739" s="21" t="s">
        <v>302</v>
      </c>
      <c r="D739" s="21" t="s">
        <v>903</v>
      </c>
      <c r="E739" s="21" t="s">
        <v>2583</v>
      </c>
      <c r="F739" s="21" t="str">
        <f t="shared" si="22"/>
        <v>14008</v>
      </c>
      <c r="G739" s="21" t="s">
        <v>2638</v>
      </c>
      <c r="H739" s="74">
        <v>4431</v>
      </c>
      <c r="I739" s="75">
        <v>365</v>
      </c>
      <c r="J739" s="74">
        <f t="shared" si="23"/>
        <v>4432</v>
      </c>
    </row>
    <row r="740" spans="1:10" ht="14.1" customHeight="1">
      <c r="A740" s="20" t="s">
        <v>809</v>
      </c>
      <c r="B740" s="20" t="s">
        <v>201</v>
      </c>
      <c r="C740" s="20" t="s">
        <v>187</v>
      </c>
      <c r="D740" s="20" t="s">
        <v>904</v>
      </c>
      <c r="E740" s="20" t="s">
        <v>2583</v>
      </c>
      <c r="F740" s="20" t="str">
        <f t="shared" si="22"/>
        <v>14008</v>
      </c>
      <c r="G740" s="20" t="s">
        <v>2638</v>
      </c>
      <c r="H740" s="72">
        <v>160395</v>
      </c>
      <c r="I740" s="73">
        <v>370</v>
      </c>
      <c r="J740" s="72">
        <f t="shared" si="23"/>
        <v>158001</v>
      </c>
    </row>
    <row r="741" spans="1:10" ht="14.1" customHeight="1">
      <c r="A741" s="21" t="s">
        <v>809</v>
      </c>
      <c r="B741" s="21" t="s">
        <v>201</v>
      </c>
      <c r="C741" s="21" t="s">
        <v>310</v>
      </c>
      <c r="D741" s="21" t="s">
        <v>905</v>
      </c>
      <c r="E741" s="21" t="s">
        <v>2583</v>
      </c>
      <c r="F741" s="21" t="str">
        <f t="shared" si="22"/>
        <v>14008</v>
      </c>
      <c r="G741" s="21" t="s">
        <v>2638</v>
      </c>
      <c r="H741" s="74">
        <v>20077</v>
      </c>
      <c r="I741" s="75">
        <v>365</v>
      </c>
      <c r="J741" s="74">
        <f t="shared" si="23"/>
        <v>20077</v>
      </c>
    </row>
    <row r="742" spans="1:10" ht="14.1" customHeight="1">
      <c r="A742" s="20" t="s">
        <v>809</v>
      </c>
      <c r="B742" s="20" t="s">
        <v>201</v>
      </c>
      <c r="C742" s="20" t="s">
        <v>312</v>
      </c>
      <c r="D742" s="20" t="s">
        <v>906</v>
      </c>
      <c r="E742" s="20" t="s">
        <v>2583</v>
      </c>
      <c r="F742" s="20" t="str">
        <f t="shared" si="22"/>
        <v>14008</v>
      </c>
      <c r="G742" s="20" t="s">
        <v>2638</v>
      </c>
      <c r="H742" s="72">
        <v>20272</v>
      </c>
      <c r="I742" s="73">
        <v>370</v>
      </c>
      <c r="J742" s="72">
        <f t="shared" si="23"/>
        <v>19968</v>
      </c>
    </row>
    <row r="743" spans="1:10" ht="14.1" customHeight="1">
      <c r="A743" s="21" t="s">
        <v>809</v>
      </c>
      <c r="B743" s="21" t="s">
        <v>201</v>
      </c>
      <c r="C743" s="21" t="s">
        <v>168</v>
      </c>
      <c r="D743" s="21" t="s">
        <v>907</v>
      </c>
      <c r="E743" s="21" t="s">
        <v>2583</v>
      </c>
      <c r="F743" s="21" t="str">
        <f t="shared" si="22"/>
        <v>14008</v>
      </c>
      <c r="G743" s="21" t="s">
        <v>2638</v>
      </c>
      <c r="H743" s="74">
        <v>20814</v>
      </c>
      <c r="I743" s="75">
        <v>360</v>
      </c>
      <c r="J743" s="74">
        <f t="shared" si="23"/>
        <v>21133</v>
      </c>
    </row>
    <row r="744" spans="1:10" ht="14.1" customHeight="1">
      <c r="A744" s="20" t="s">
        <v>809</v>
      </c>
      <c r="B744" s="20" t="s">
        <v>201</v>
      </c>
      <c r="C744" s="20" t="s">
        <v>318</v>
      </c>
      <c r="D744" s="20" t="s">
        <v>908</v>
      </c>
      <c r="E744" s="20" t="s">
        <v>2583</v>
      </c>
      <c r="F744" s="20" t="str">
        <f t="shared" si="22"/>
        <v>14008</v>
      </c>
      <c r="G744" s="20" t="s">
        <v>2638</v>
      </c>
      <c r="H744" s="72">
        <v>269492</v>
      </c>
      <c r="I744" s="73">
        <v>350</v>
      </c>
      <c r="J744" s="72">
        <f t="shared" si="23"/>
        <v>282325</v>
      </c>
    </row>
    <row r="745" spans="1:10" ht="14.1" customHeight="1">
      <c r="A745" s="21" t="s">
        <v>809</v>
      </c>
      <c r="B745" s="21" t="s">
        <v>201</v>
      </c>
      <c r="C745" s="21" t="s">
        <v>170</v>
      </c>
      <c r="D745" s="21" t="s">
        <v>909</v>
      </c>
      <c r="E745" s="21" t="s">
        <v>2583</v>
      </c>
      <c r="F745" s="21" t="str">
        <f t="shared" si="22"/>
        <v>14008</v>
      </c>
      <c r="G745" s="21" t="s">
        <v>2638</v>
      </c>
      <c r="H745" s="74">
        <v>37747</v>
      </c>
      <c r="I745" s="75">
        <v>370</v>
      </c>
      <c r="J745" s="74">
        <f t="shared" si="23"/>
        <v>37184</v>
      </c>
    </row>
    <row r="746" spans="1:10" ht="14.1" customHeight="1">
      <c r="A746" s="20" t="s">
        <v>809</v>
      </c>
      <c r="B746" s="20" t="s">
        <v>201</v>
      </c>
      <c r="C746" s="20" t="s">
        <v>328</v>
      </c>
      <c r="D746" s="20" t="s">
        <v>910</v>
      </c>
      <c r="E746" s="20" t="s">
        <v>2583</v>
      </c>
      <c r="F746" s="20" t="str">
        <f t="shared" si="22"/>
        <v>14008</v>
      </c>
      <c r="G746" s="20" t="s">
        <v>2638</v>
      </c>
      <c r="H746" s="72">
        <v>2695</v>
      </c>
      <c r="I746" s="73">
        <v>370</v>
      </c>
      <c r="J746" s="72">
        <f t="shared" si="23"/>
        <v>2653</v>
      </c>
    </row>
    <row r="747" spans="1:10" ht="14.1" customHeight="1">
      <c r="A747" s="21" t="s">
        <v>809</v>
      </c>
      <c r="B747" s="21" t="s">
        <v>201</v>
      </c>
      <c r="C747" s="21" t="s">
        <v>332</v>
      </c>
      <c r="D747" s="21" t="s">
        <v>911</v>
      </c>
      <c r="E747" s="21" t="s">
        <v>2583</v>
      </c>
      <c r="F747" s="21" t="str">
        <f t="shared" si="22"/>
        <v>14008</v>
      </c>
      <c r="G747" s="21" t="s">
        <v>2638</v>
      </c>
      <c r="H747" s="74">
        <v>0</v>
      </c>
      <c r="I747" s="75">
        <v>365</v>
      </c>
      <c r="J747" s="74">
        <f t="shared" si="23"/>
        <v>0</v>
      </c>
    </row>
    <row r="748" spans="1:10" ht="14.1" customHeight="1">
      <c r="A748" s="20" t="s">
        <v>809</v>
      </c>
      <c r="B748" s="20" t="s">
        <v>201</v>
      </c>
      <c r="C748" s="20" t="s">
        <v>334</v>
      </c>
      <c r="D748" s="20" t="s">
        <v>912</v>
      </c>
      <c r="E748" s="20" t="s">
        <v>2583</v>
      </c>
      <c r="F748" s="20" t="str">
        <f t="shared" si="22"/>
        <v>14008</v>
      </c>
      <c r="G748" s="20" t="s">
        <v>2638</v>
      </c>
      <c r="H748" s="72">
        <v>9108</v>
      </c>
      <c r="I748" s="73">
        <v>370</v>
      </c>
      <c r="J748" s="72">
        <f t="shared" si="23"/>
        <v>8973</v>
      </c>
    </row>
    <row r="749" spans="1:10" ht="14.1" customHeight="1">
      <c r="A749" s="21" t="s">
        <v>809</v>
      </c>
      <c r="B749" s="21" t="s">
        <v>201</v>
      </c>
      <c r="C749" s="21" t="s">
        <v>913</v>
      </c>
      <c r="D749" s="21" t="s">
        <v>914</v>
      </c>
      <c r="E749" s="21" t="s">
        <v>2583</v>
      </c>
      <c r="F749" s="21" t="str">
        <f t="shared" si="22"/>
        <v>14008</v>
      </c>
      <c r="G749" s="21" t="s">
        <v>2638</v>
      </c>
      <c r="H749" s="74">
        <v>0</v>
      </c>
      <c r="I749" s="75">
        <v>330</v>
      </c>
      <c r="J749" s="74">
        <f t="shared" si="23"/>
        <v>0</v>
      </c>
    </row>
    <row r="750" spans="1:10" ht="14.1" customHeight="1">
      <c r="A750" s="20" t="s">
        <v>809</v>
      </c>
      <c r="B750" s="20" t="s">
        <v>201</v>
      </c>
      <c r="C750" s="20" t="s">
        <v>915</v>
      </c>
      <c r="D750" s="20" t="s">
        <v>916</v>
      </c>
      <c r="E750" s="20" t="s">
        <v>2583</v>
      </c>
      <c r="F750" s="20" t="str">
        <f t="shared" si="22"/>
        <v>14008</v>
      </c>
      <c r="G750" s="20" t="s">
        <v>2638</v>
      </c>
      <c r="H750" s="72">
        <v>0</v>
      </c>
      <c r="I750" s="73">
        <v>365</v>
      </c>
      <c r="J750" s="72">
        <f t="shared" si="23"/>
        <v>0</v>
      </c>
    </row>
    <row r="751" spans="1:10" ht="14.1" customHeight="1">
      <c r="A751" s="21" t="s">
        <v>809</v>
      </c>
      <c r="B751" s="21" t="s">
        <v>201</v>
      </c>
      <c r="C751" s="21" t="s">
        <v>917</v>
      </c>
      <c r="D751" s="21" t="s">
        <v>918</v>
      </c>
      <c r="E751" s="21" t="s">
        <v>2583</v>
      </c>
      <c r="F751" s="21" t="str">
        <f t="shared" si="22"/>
        <v>14008</v>
      </c>
      <c r="G751" s="21" t="s">
        <v>2638</v>
      </c>
      <c r="H751" s="74">
        <v>0</v>
      </c>
      <c r="I751" s="75">
        <v>370</v>
      </c>
      <c r="J751" s="74">
        <f t="shared" si="23"/>
        <v>0</v>
      </c>
    </row>
    <row r="752" spans="1:10" ht="14.1" customHeight="1">
      <c r="A752" s="20" t="s">
        <v>809</v>
      </c>
      <c r="B752" s="20" t="s">
        <v>201</v>
      </c>
      <c r="C752" s="20" t="s">
        <v>919</v>
      </c>
      <c r="D752" s="20" t="s">
        <v>920</v>
      </c>
      <c r="E752" s="20" t="s">
        <v>2583</v>
      </c>
      <c r="F752" s="20" t="str">
        <f t="shared" si="22"/>
        <v>14008</v>
      </c>
      <c r="G752" s="20" t="s">
        <v>2638</v>
      </c>
      <c r="H752" s="72">
        <v>0</v>
      </c>
      <c r="I752" s="73">
        <v>350</v>
      </c>
      <c r="J752" s="72">
        <f t="shared" si="23"/>
        <v>0</v>
      </c>
    </row>
    <row r="753" spans="1:10" ht="14.1" customHeight="1">
      <c r="A753" s="21" t="s">
        <v>809</v>
      </c>
      <c r="B753" s="21" t="s">
        <v>201</v>
      </c>
      <c r="C753" s="21" t="s">
        <v>921</v>
      </c>
      <c r="D753" s="21" t="s">
        <v>922</v>
      </c>
      <c r="E753" s="21" t="s">
        <v>2583</v>
      </c>
      <c r="F753" s="21" t="str">
        <f t="shared" si="22"/>
        <v>14008</v>
      </c>
      <c r="G753" s="21" t="s">
        <v>2638</v>
      </c>
      <c r="H753" s="74">
        <v>8834</v>
      </c>
      <c r="I753" s="75">
        <v>365</v>
      </c>
      <c r="J753" s="74">
        <f t="shared" si="23"/>
        <v>8834</v>
      </c>
    </row>
    <row r="754" spans="1:10" ht="14.1" customHeight="1">
      <c r="A754" s="20" t="s">
        <v>809</v>
      </c>
      <c r="B754" s="20" t="s">
        <v>201</v>
      </c>
      <c r="C754" s="20" t="s">
        <v>457</v>
      </c>
      <c r="D754" s="20" t="s">
        <v>923</v>
      </c>
      <c r="E754" s="20" t="s">
        <v>2583</v>
      </c>
      <c r="F754" s="20" t="str">
        <f t="shared" si="22"/>
        <v>14008</v>
      </c>
      <c r="G754" s="20" t="s">
        <v>2638</v>
      </c>
      <c r="H754" s="72">
        <v>22845</v>
      </c>
      <c r="I754" s="73">
        <v>375</v>
      </c>
      <c r="J754" s="72">
        <f t="shared" si="23"/>
        <v>22173</v>
      </c>
    </row>
    <row r="755" spans="1:10" ht="14.1" customHeight="1">
      <c r="A755" s="21" t="s">
        <v>809</v>
      </c>
      <c r="B755" s="21" t="s">
        <v>201</v>
      </c>
      <c r="C755" s="21" t="s">
        <v>747</v>
      </c>
      <c r="D755" s="21" t="s">
        <v>924</v>
      </c>
      <c r="E755" s="21" t="s">
        <v>2583</v>
      </c>
      <c r="F755" s="21" t="str">
        <f t="shared" si="22"/>
        <v>14008</v>
      </c>
      <c r="G755" s="21" t="s">
        <v>2638</v>
      </c>
      <c r="H755" s="74">
        <v>63486</v>
      </c>
      <c r="I755" s="75">
        <v>365</v>
      </c>
      <c r="J755" s="74">
        <f t="shared" si="23"/>
        <v>63485</v>
      </c>
    </row>
    <row r="756" spans="1:10" ht="14.1" customHeight="1">
      <c r="A756" s="20" t="s">
        <v>809</v>
      </c>
      <c r="B756" s="20" t="s">
        <v>201</v>
      </c>
      <c r="C756" s="20" t="s">
        <v>925</v>
      </c>
      <c r="D756" s="20" t="s">
        <v>926</v>
      </c>
      <c r="E756" s="20" t="s">
        <v>2583</v>
      </c>
      <c r="F756" s="20" t="str">
        <f t="shared" si="22"/>
        <v>14008</v>
      </c>
      <c r="G756" s="20" t="s">
        <v>2638</v>
      </c>
      <c r="H756" s="72">
        <v>7262</v>
      </c>
      <c r="I756" s="73">
        <v>365</v>
      </c>
      <c r="J756" s="72">
        <f t="shared" si="23"/>
        <v>7263</v>
      </c>
    </row>
    <row r="757" spans="1:10" ht="14.1" customHeight="1">
      <c r="A757" s="21" t="s">
        <v>809</v>
      </c>
      <c r="B757" s="21" t="s">
        <v>201</v>
      </c>
      <c r="C757" s="21" t="s">
        <v>927</v>
      </c>
      <c r="D757" s="21" t="s">
        <v>928</v>
      </c>
      <c r="E757" s="21" t="s">
        <v>2583</v>
      </c>
      <c r="F757" s="21" t="str">
        <f t="shared" si="22"/>
        <v>14008</v>
      </c>
      <c r="G757" s="21" t="s">
        <v>2638</v>
      </c>
      <c r="H757" s="74">
        <v>982576</v>
      </c>
      <c r="I757" s="75">
        <v>365</v>
      </c>
      <c r="J757" s="74">
        <f t="shared" si="23"/>
        <v>982575</v>
      </c>
    </row>
    <row r="758" spans="1:10" ht="14.1" customHeight="1">
      <c r="A758" s="20" t="s">
        <v>809</v>
      </c>
      <c r="B758" s="20" t="s">
        <v>201</v>
      </c>
      <c r="C758" s="20" t="s">
        <v>929</v>
      </c>
      <c r="D758" s="20" t="s">
        <v>930</v>
      </c>
      <c r="E758" s="20" t="s">
        <v>2583</v>
      </c>
      <c r="F758" s="20" t="str">
        <f t="shared" si="22"/>
        <v>14008</v>
      </c>
      <c r="G758" s="20" t="s">
        <v>2638</v>
      </c>
      <c r="H758" s="72">
        <v>0</v>
      </c>
      <c r="I758" s="73">
        <v>365</v>
      </c>
      <c r="J758" s="72">
        <f t="shared" si="23"/>
        <v>0</v>
      </c>
    </row>
    <row r="759" spans="1:10" ht="14.1" customHeight="1">
      <c r="A759" s="21" t="s">
        <v>809</v>
      </c>
      <c r="B759" s="21" t="s">
        <v>201</v>
      </c>
      <c r="C759" s="21" t="s">
        <v>931</v>
      </c>
      <c r="D759" s="21" t="s">
        <v>932</v>
      </c>
      <c r="E759" s="21" t="s">
        <v>2583</v>
      </c>
      <c r="F759" s="21" t="str">
        <f t="shared" si="22"/>
        <v>14008</v>
      </c>
      <c r="G759" s="21" t="s">
        <v>2638</v>
      </c>
      <c r="H759" s="74">
        <v>17688</v>
      </c>
      <c r="I759" s="75">
        <v>365</v>
      </c>
      <c r="J759" s="74">
        <f t="shared" si="23"/>
        <v>17688</v>
      </c>
    </row>
    <row r="760" spans="1:10" ht="14.1" customHeight="1">
      <c r="A760" s="20" t="s">
        <v>809</v>
      </c>
      <c r="B760" s="20" t="s">
        <v>201</v>
      </c>
      <c r="C760" s="20" t="s">
        <v>933</v>
      </c>
      <c r="D760" s="20" t="s">
        <v>934</v>
      </c>
      <c r="E760" s="20" t="s">
        <v>2583</v>
      </c>
      <c r="F760" s="20" t="str">
        <f t="shared" si="22"/>
        <v>14008</v>
      </c>
      <c r="G760" s="20" t="s">
        <v>2638</v>
      </c>
      <c r="H760" s="72">
        <v>0</v>
      </c>
      <c r="I760" s="73">
        <v>330</v>
      </c>
      <c r="J760" s="72">
        <f t="shared" si="23"/>
        <v>0</v>
      </c>
    </row>
    <row r="761" spans="1:10" ht="14.1" customHeight="1">
      <c r="A761" s="21" t="s">
        <v>809</v>
      </c>
      <c r="B761" s="21" t="s">
        <v>201</v>
      </c>
      <c r="C761" s="21" t="s">
        <v>935</v>
      </c>
      <c r="D761" s="21" t="s">
        <v>936</v>
      </c>
      <c r="E761" s="21" t="s">
        <v>2583</v>
      </c>
      <c r="F761" s="21" t="str">
        <f t="shared" si="22"/>
        <v>14008</v>
      </c>
      <c r="G761" s="21" t="s">
        <v>2638</v>
      </c>
      <c r="H761" s="74">
        <v>25682</v>
      </c>
      <c r="I761" s="75">
        <v>365</v>
      </c>
      <c r="J761" s="74">
        <f t="shared" si="23"/>
        <v>25681</v>
      </c>
    </row>
    <row r="762" spans="1:10" ht="14.1" customHeight="1">
      <c r="A762" s="20" t="s">
        <v>809</v>
      </c>
      <c r="B762" s="20" t="s">
        <v>211</v>
      </c>
      <c r="C762" s="20" t="s">
        <v>19</v>
      </c>
      <c r="D762" s="20" t="s">
        <v>937</v>
      </c>
      <c r="E762" s="20" t="s">
        <v>2583</v>
      </c>
      <c r="F762" s="20" t="str">
        <f t="shared" si="22"/>
        <v>14009</v>
      </c>
      <c r="G762" s="20" t="s">
        <v>2639</v>
      </c>
      <c r="H762" s="72">
        <v>0</v>
      </c>
      <c r="I762" s="73">
        <v>365</v>
      </c>
      <c r="J762" s="72">
        <f t="shared" si="23"/>
        <v>0</v>
      </c>
    </row>
    <row r="763" spans="1:10" ht="14.1" customHeight="1">
      <c r="A763" s="21" t="s">
        <v>809</v>
      </c>
      <c r="B763" s="21" t="s">
        <v>211</v>
      </c>
      <c r="C763" s="21" t="s">
        <v>117</v>
      </c>
      <c r="D763" s="21" t="s">
        <v>938</v>
      </c>
      <c r="E763" s="21" t="s">
        <v>2583</v>
      </c>
      <c r="F763" s="21" t="str">
        <f t="shared" si="22"/>
        <v>14009</v>
      </c>
      <c r="G763" s="21" t="s">
        <v>2639</v>
      </c>
      <c r="H763" s="74">
        <v>0</v>
      </c>
      <c r="I763" s="75">
        <v>352</v>
      </c>
      <c r="J763" s="74">
        <f t="shared" si="23"/>
        <v>0</v>
      </c>
    </row>
    <row r="764" spans="1:10" ht="14.1" customHeight="1">
      <c r="A764" s="20" t="s">
        <v>809</v>
      </c>
      <c r="B764" s="20" t="s">
        <v>211</v>
      </c>
      <c r="C764" s="20" t="s">
        <v>124</v>
      </c>
      <c r="D764" s="20" t="s">
        <v>939</v>
      </c>
      <c r="E764" s="20" t="s">
        <v>2583</v>
      </c>
      <c r="F764" s="20" t="str">
        <f t="shared" si="22"/>
        <v>14009</v>
      </c>
      <c r="G764" s="20" t="s">
        <v>2639</v>
      </c>
      <c r="H764" s="72">
        <v>2177</v>
      </c>
      <c r="I764" s="73">
        <v>365</v>
      </c>
      <c r="J764" s="72">
        <f t="shared" si="23"/>
        <v>2178</v>
      </c>
    </row>
    <row r="765" spans="1:10" ht="14.1" customHeight="1">
      <c r="A765" s="21" t="s">
        <v>809</v>
      </c>
      <c r="B765" s="21" t="s">
        <v>211</v>
      </c>
      <c r="C765" s="21" t="s">
        <v>119</v>
      </c>
      <c r="D765" s="21" t="s">
        <v>940</v>
      </c>
      <c r="E765" s="21" t="s">
        <v>2583</v>
      </c>
      <c r="F765" s="21" t="str">
        <f t="shared" si="22"/>
        <v>14009</v>
      </c>
      <c r="G765" s="21" t="s">
        <v>2639</v>
      </c>
      <c r="H765" s="74">
        <v>16324</v>
      </c>
      <c r="I765" s="75">
        <v>370</v>
      </c>
      <c r="J765" s="74">
        <f t="shared" si="23"/>
        <v>16081</v>
      </c>
    </row>
    <row r="766" spans="1:10" ht="14.1" customHeight="1">
      <c r="A766" s="20" t="s">
        <v>809</v>
      </c>
      <c r="B766" s="20" t="s">
        <v>211</v>
      </c>
      <c r="C766" s="20" t="s">
        <v>249</v>
      </c>
      <c r="D766" s="20" t="s">
        <v>941</v>
      </c>
      <c r="E766" s="20" t="s">
        <v>2583</v>
      </c>
      <c r="F766" s="20" t="str">
        <f t="shared" si="22"/>
        <v>14009</v>
      </c>
      <c r="G766" s="20" t="s">
        <v>2639</v>
      </c>
      <c r="H766" s="72">
        <v>0</v>
      </c>
      <c r="I766" s="73">
        <v>365</v>
      </c>
      <c r="J766" s="72">
        <f t="shared" si="23"/>
        <v>0</v>
      </c>
    </row>
    <row r="767" spans="1:10" ht="14.1" customHeight="1">
      <c r="A767" s="21" t="s">
        <v>809</v>
      </c>
      <c r="B767" s="21" t="s">
        <v>211</v>
      </c>
      <c r="C767" s="21" t="s">
        <v>102</v>
      </c>
      <c r="D767" s="21" t="s">
        <v>942</v>
      </c>
      <c r="E767" s="21" t="s">
        <v>2583</v>
      </c>
      <c r="F767" s="21" t="str">
        <f t="shared" si="22"/>
        <v>14009</v>
      </c>
      <c r="G767" s="21" t="s">
        <v>2639</v>
      </c>
      <c r="H767" s="74">
        <v>32867</v>
      </c>
      <c r="I767" s="75">
        <v>380</v>
      </c>
      <c r="J767" s="74">
        <f t="shared" si="23"/>
        <v>31439</v>
      </c>
    </row>
    <row r="768" spans="1:10" ht="14.1" customHeight="1">
      <c r="A768" s="20" t="s">
        <v>809</v>
      </c>
      <c r="B768" s="20" t="s">
        <v>211</v>
      </c>
      <c r="C768" s="20" t="s">
        <v>257</v>
      </c>
      <c r="D768" s="20" t="s">
        <v>943</v>
      </c>
      <c r="E768" s="20" t="s">
        <v>2583</v>
      </c>
      <c r="F768" s="20" t="str">
        <f t="shared" si="22"/>
        <v>14009</v>
      </c>
      <c r="G768" s="20" t="s">
        <v>2639</v>
      </c>
      <c r="H768" s="72">
        <v>51817</v>
      </c>
      <c r="I768" s="73">
        <v>365</v>
      </c>
      <c r="J768" s="72">
        <f t="shared" si="23"/>
        <v>51817</v>
      </c>
    </row>
    <row r="769" spans="1:10" ht="14.1" customHeight="1">
      <c r="A769" s="21" t="s">
        <v>809</v>
      </c>
      <c r="B769" s="21" t="s">
        <v>211</v>
      </c>
      <c r="C769" s="21" t="s">
        <v>195</v>
      </c>
      <c r="D769" s="21" t="s">
        <v>944</v>
      </c>
      <c r="E769" s="21" t="s">
        <v>2583</v>
      </c>
      <c r="F769" s="21" t="str">
        <f t="shared" si="22"/>
        <v>14009</v>
      </c>
      <c r="G769" s="21" t="s">
        <v>2639</v>
      </c>
      <c r="H769" s="74">
        <v>151143</v>
      </c>
      <c r="I769" s="75">
        <v>365</v>
      </c>
      <c r="J769" s="74">
        <f t="shared" si="23"/>
        <v>151143</v>
      </c>
    </row>
    <row r="770" spans="1:10" ht="14.1" customHeight="1">
      <c r="A770" s="20" t="s">
        <v>809</v>
      </c>
      <c r="B770" s="20" t="s">
        <v>211</v>
      </c>
      <c r="C770" s="20" t="s">
        <v>108</v>
      </c>
      <c r="D770" s="20" t="s">
        <v>945</v>
      </c>
      <c r="E770" s="20" t="s">
        <v>2583</v>
      </c>
      <c r="F770" s="20" t="str">
        <f t="shared" si="22"/>
        <v>14009</v>
      </c>
      <c r="G770" s="20" t="s">
        <v>2639</v>
      </c>
      <c r="H770" s="72">
        <v>15532</v>
      </c>
      <c r="I770" s="73">
        <v>365</v>
      </c>
      <c r="J770" s="72">
        <f t="shared" si="23"/>
        <v>15533</v>
      </c>
    </row>
    <row r="771" spans="1:10" ht="14.1" customHeight="1">
      <c r="A771" s="21" t="s">
        <v>809</v>
      </c>
      <c r="B771" s="21" t="s">
        <v>211</v>
      </c>
      <c r="C771" s="21" t="s">
        <v>134</v>
      </c>
      <c r="D771" s="21" t="s">
        <v>946</v>
      </c>
      <c r="E771" s="21" t="s">
        <v>2583</v>
      </c>
      <c r="F771" s="21" t="str">
        <f t="shared" si="22"/>
        <v>14009</v>
      </c>
      <c r="G771" s="21" t="s">
        <v>2639</v>
      </c>
      <c r="H771" s="74">
        <v>0</v>
      </c>
      <c r="I771" s="75">
        <v>365</v>
      </c>
      <c r="J771" s="74">
        <f t="shared" si="23"/>
        <v>0</v>
      </c>
    </row>
    <row r="772" spans="1:10" ht="14.1" customHeight="1">
      <c r="A772" s="20" t="s">
        <v>809</v>
      </c>
      <c r="B772" s="20" t="s">
        <v>211</v>
      </c>
      <c r="C772" s="20" t="s">
        <v>197</v>
      </c>
      <c r="D772" s="20" t="s">
        <v>947</v>
      </c>
      <c r="E772" s="20" t="s">
        <v>2583</v>
      </c>
      <c r="F772" s="20" t="str">
        <f t="shared" si="22"/>
        <v>14009</v>
      </c>
      <c r="G772" s="20" t="s">
        <v>2639</v>
      </c>
      <c r="H772" s="72">
        <v>13804</v>
      </c>
      <c r="I772" s="73">
        <v>365</v>
      </c>
      <c r="J772" s="72">
        <f t="shared" si="23"/>
        <v>13804</v>
      </c>
    </row>
    <row r="773" spans="1:10" ht="14.1" customHeight="1">
      <c r="A773" s="21" t="s">
        <v>809</v>
      </c>
      <c r="B773" s="21" t="s">
        <v>211</v>
      </c>
      <c r="C773" s="21" t="s">
        <v>71</v>
      </c>
      <c r="D773" s="21" t="s">
        <v>948</v>
      </c>
      <c r="E773" s="21" t="s">
        <v>2583</v>
      </c>
      <c r="F773" s="21" t="str">
        <f t="shared" si="22"/>
        <v>14009</v>
      </c>
      <c r="G773" s="21" t="s">
        <v>2639</v>
      </c>
      <c r="H773" s="74">
        <v>0</v>
      </c>
      <c r="I773" s="75">
        <v>365</v>
      </c>
      <c r="J773" s="74">
        <f t="shared" si="23"/>
        <v>0</v>
      </c>
    </row>
    <row r="774" spans="1:10" ht="14.1" customHeight="1">
      <c r="A774" s="20" t="s">
        <v>809</v>
      </c>
      <c r="B774" s="20" t="s">
        <v>211</v>
      </c>
      <c r="C774" s="20" t="s">
        <v>205</v>
      </c>
      <c r="D774" s="20" t="s">
        <v>949</v>
      </c>
      <c r="E774" s="20" t="s">
        <v>2583</v>
      </c>
      <c r="F774" s="20" t="str">
        <f t="shared" si="22"/>
        <v>14009</v>
      </c>
      <c r="G774" s="20" t="s">
        <v>2639</v>
      </c>
      <c r="H774" s="72">
        <v>0</v>
      </c>
      <c r="I774" s="73">
        <v>370</v>
      </c>
      <c r="J774" s="72">
        <f t="shared" si="23"/>
        <v>0</v>
      </c>
    </row>
    <row r="775" spans="1:10" ht="14.1" customHeight="1">
      <c r="A775" s="21" t="s">
        <v>809</v>
      </c>
      <c r="B775" s="21" t="s">
        <v>211</v>
      </c>
      <c r="C775" s="21" t="s">
        <v>81</v>
      </c>
      <c r="D775" s="21" t="s">
        <v>950</v>
      </c>
      <c r="E775" s="21" t="s">
        <v>2583</v>
      </c>
      <c r="F775" s="21" t="str">
        <f t="shared" si="22"/>
        <v>14009</v>
      </c>
      <c r="G775" s="21" t="s">
        <v>2639</v>
      </c>
      <c r="H775" s="74">
        <v>0</v>
      </c>
      <c r="I775" s="75">
        <v>365</v>
      </c>
      <c r="J775" s="74">
        <f t="shared" si="23"/>
        <v>0</v>
      </c>
    </row>
    <row r="776" spans="1:10" ht="14.1" customHeight="1">
      <c r="A776" s="20" t="s">
        <v>809</v>
      </c>
      <c r="B776" s="20" t="s">
        <v>211</v>
      </c>
      <c r="C776" s="20" t="s">
        <v>295</v>
      </c>
      <c r="D776" s="20" t="s">
        <v>951</v>
      </c>
      <c r="E776" s="20" t="s">
        <v>2583</v>
      </c>
      <c r="F776" s="20" t="str">
        <f t="shared" si="22"/>
        <v>14009</v>
      </c>
      <c r="G776" s="20" t="s">
        <v>2639</v>
      </c>
      <c r="H776" s="72">
        <v>0</v>
      </c>
      <c r="I776" s="73">
        <v>365</v>
      </c>
      <c r="J776" s="72">
        <f t="shared" si="23"/>
        <v>0</v>
      </c>
    </row>
    <row r="777" spans="1:10" ht="14.1" customHeight="1">
      <c r="A777" s="21" t="s">
        <v>809</v>
      </c>
      <c r="B777" s="21" t="s">
        <v>211</v>
      </c>
      <c r="C777" s="21" t="s">
        <v>299</v>
      </c>
      <c r="D777" s="21" t="s">
        <v>952</v>
      </c>
      <c r="E777" s="21" t="s">
        <v>2583</v>
      </c>
      <c r="F777" s="21" t="str">
        <f t="shared" si="22"/>
        <v>14009</v>
      </c>
      <c r="G777" s="21" t="s">
        <v>2639</v>
      </c>
      <c r="H777" s="74">
        <v>0</v>
      </c>
      <c r="I777" s="75">
        <v>365</v>
      </c>
      <c r="J777" s="74">
        <f t="shared" si="23"/>
        <v>0</v>
      </c>
    </row>
    <row r="778" spans="1:10" ht="14.1" customHeight="1">
      <c r="A778" s="20" t="s">
        <v>809</v>
      </c>
      <c r="B778" s="20" t="s">
        <v>211</v>
      </c>
      <c r="C778" s="20" t="s">
        <v>304</v>
      </c>
      <c r="D778" s="20" t="s">
        <v>953</v>
      </c>
      <c r="E778" s="20" t="s">
        <v>2583</v>
      </c>
      <c r="F778" s="20" t="str">
        <f t="shared" si="22"/>
        <v>14009</v>
      </c>
      <c r="G778" s="20" t="s">
        <v>2639</v>
      </c>
      <c r="H778" s="72">
        <v>2603</v>
      </c>
      <c r="I778" s="73">
        <v>365</v>
      </c>
      <c r="J778" s="72">
        <f t="shared" si="23"/>
        <v>2604</v>
      </c>
    </row>
    <row r="779" spans="1:10" ht="14.1" customHeight="1">
      <c r="A779" s="21" t="s">
        <v>809</v>
      </c>
      <c r="B779" s="21" t="s">
        <v>211</v>
      </c>
      <c r="C779" s="21" t="s">
        <v>229</v>
      </c>
      <c r="D779" s="21" t="s">
        <v>954</v>
      </c>
      <c r="E779" s="21" t="s">
        <v>2583</v>
      </c>
      <c r="F779" s="21" t="str">
        <f t="shared" si="22"/>
        <v>14009</v>
      </c>
      <c r="G779" s="21" t="s">
        <v>2639</v>
      </c>
      <c r="H779" s="74">
        <v>2117</v>
      </c>
      <c r="I779" s="75">
        <v>365</v>
      </c>
      <c r="J779" s="74">
        <f t="shared" si="23"/>
        <v>2119</v>
      </c>
    </row>
    <row r="780" spans="1:10" ht="14.1" customHeight="1">
      <c r="A780" s="20" t="s">
        <v>809</v>
      </c>
      <c r="B780" s="20" t="s">
        <v>211</v>
      </c>
      <c r="C780" s="20" t="s">
        <v>189</v>
      </c>
      <c r="D780" s="20" t="s">
        <v>955</v>
      </c>
      <c r="E780" s="20" t="s">
        <v>2583</v>
      </c>
      <c r="F780" s="20" t="str">
        <f t="shared" si="22"/>
        <v>14009</v>
      </c>
      <c r="G780" s="20" t="s">
        <v>2639</v>
      </c>
      <c r="H780" s="72">
        <v>42244</v>
      </c>
      <c r="I780" s="73">
        <v>365</v>
      </c>
      <c r="J780" s="72">
        <f t="shared" si="23"/>
        <v>42243</v>
      </c>
    </row>
    <row r="781" spans="1:10" ht="14.1" customHeight="1">
      <c r="A781" s="21" t="s">
        <v>809</v>
      </c>
      <c r="B781" s="21" t="s">
        <v>211</v>
      </c>
      <c r="C781" s="21" t="s">
        <v>316</v>
      </c>
      <c r="D781" s="21" t="s">
        <v>956</v>
      </c>
      <c r="E781" s="21" t="s">
        <v>2583</v>
      </c>
      <c r="F781" s="21" t="str">
        <f t="shared" ref="F781:F844" si="24">CONCATENATE(A781,B781)</f>
        <v>14009</v>
      </c>
      <c r="G781" s="21" t="s">
        <v>2639</v>
      </c>
      <c r="H781" s="74">
        <v>10188</v>
      </c>
      <c r="I781" s="75">
        <v>370</v>
      </c>
      <c r="J781" s="74">
        <f t="shared" ref="J781:J844" si="25">ROUND((ROUND(H781/(I781-35)*100, 0))*3.3, 0)</f>
        <v>10035</v>
      </c>
    </row>
    <row r="782" spans="1:10" ht="14.1" customHeight="1">
      <c r="A782" s="20" t="s">
        <v>809</v>
      </c>
      <c r="B782" s="20" t="s">
        <v>211</v>
      </c>
      <c r="C782" s="20" t="s">
        <v>233</v>
      </c>
      <c r="D782" s="20" t="s">
        <v>957</v>
      </c>
      <c r="E782" s="20" t="s">
        <v>2583</v>
      </c>
      <c r="F782" s="20" t="str">
        <f t="shared" si="24"/>
        <v>14009</v>
      </c>
      <c r="G782" s="20" t="s">
        <v>2639</v>
      </c>
      <c r="H782" s="72">
        <v>49777</v>
      </c>
      <c r="I782" s="73">
        <v>365</v>
      </c>
      <c r="J782" s="72">
        <f t="shared" si="25"/>
        <v>49777</v>
      </c>
    </row>
    <row r="783" spans="1:10" ht="14.1" customHeight="1">
      <c r="A783" s="21" t="s">
        <v>809</v>
      </c>
      <c r="B783" s="21" t="s">
        <v>211</v>
      </c>
      <c r="C783" s="21" t="s">
        <v>322</v>
      </c>
      <c r="D783" s="21" t="s">
        <v>958</v>
      </c>
      <c r="E783" s="21" t="s">
        <v>2583</v>
      </c>
      <c r="F783" s="21" t="str">
        <f t="shared" si="24"/>
        <v>14009</v>
      </c>
      <c r="G783" s="21" t="s">
        <v>2639</v>
      </c>
      <c r="H783" s="74">
        <v>9419</v>
      </c>
      <c r="I783" s="75">
        <v>365</v>
      </c>
      <c r="J783" s="74">
        <f t="shared" si="25"/>
        <v>9418</v>
      </c>
    </row>
    <row r="784" spans="1:10" ht="14.1" customHeight="1">
      <c r="A784" s="20" t="s">
        <v>809</v>
      </c>
      <c r="B784" s="20" t="s">
        <v>211</v>
      </c>
      <c r="C784" s="20" t="s">
        <v>324</v>
      </c>
      <c r="D784" s="20" t="s">
        <v>959</v>
      </c>
      <c r="E784" s="20" t="s">
        <v>2583</v>
      </c>
      <c r="F784" s="20" t="str">
        <f t="shared" si="24"/>
        <v>14009</v>
      </c>
      <c r="G784" s="20" t="s">
        <v>2639</v>
      </c>
      <c r="H784" s="72">
        <v>0</v>
      </c>
      <c r="I784" s="73">
        <v>370</v>
      </c>
      <c r="J784" s="72">
        <f t="shared" si="25"/>
        <v>0</v>
      </c>
    </row>
    <row r="785" spans="1:10" ht="14.1" customHeight="1">
      <c r="A785" s="21" t="s">
        <v>809</v>
      </c>
      <c r="B785" s="21" t="s">
        <v>211</v>
      </c>
      <c r="C785" s="21" t="s">
        <v>330</v>
      </c>
      <c r="D785" s="21" t="s">
        <v>960</v>
      </c>
      <c r="E785" s="21" t="s">
        <v>2583</v>
      </c>
      <c r="F785" s="21" t="str">
        <f t="shared" si="24"/>
        <v>14009</v>
      </c>
      <c r="G785" s="21" t="s">
        <v>2639</v>
      </c>
      <c r="H785" s="74">
        <v>11151</v>
      </c>
      <c r="I785" s="75">
        <v>370</v>
      </c>
      <c r="J785" s="74">
        <f t="shared" si="25"/>
        <v>10986</v>
      </c>
    </row>
    <row r="786" spans="1:10" ht="14.1" customHeight="1">
      <c r="A786" s="20" t="s">
        <v>809</v>
      </c>
      <c r="B786" s="20" t="s">
        <v>211</v>
      </c>
      <c r="C786" s="20" t="s">
        <v>209</v>
      </c>
      <c r="D786" s="20" t="s">
        <v>961</v>
      </c>
      <c r="E786" s="20" t="s">
        <v>2583</v>
      </c>
      <c r="F786" s="20" t="str">
        <f t="shared" si="24"/>
        <v>14009</v>
      </c>
      <c r="G786" s="20" t="s">
        <v>2639</v>
      </c>
      <c r="H786" s="72">
        <v>0</v>
      </c>
      <c r="I786" s="73">
        <v>365</v>
      </c>
      <c r="J786" s="72">
        <f t="shared" si="25"/>
        <v>0</v>
      </c>
    </row>
    <row r="787" spans="1:10" ht="14.1" customHeight="1">
      <c r="A787" s="21" t="s">
        <v>809</v>
      </c>
      <c r="B787" s="21" t="s">
        <v>211</v>
      </c>
      <c r="C787" s="21" t="s">
        <v>338</v>
      </c>
      <c r="D787" s="21" t="s">
        <v>962</v>
      </c>
      <c r="E787" s="21" t="s">
        <v>2583</v>
      </c>
      <c r="F787" s="21" t="str">
        <f t="shared" si="24"/>
        <v>14009</v>
      </c>
      <c r="G787" s="21" t="s">
        <v>2639</v>
      </c>
      <c r="H787" s="74">
        <v>110232</v>
      </c>
      <c r="I787" s="75">
        <v>370</v>
      </c>
      <c r="J787" s="74">
        <f t="shared" si="25"/>
        <v>108587</v>
      </c>
    </row>
    <row r="788" spans="1:10" ht="14.1" customHeight="1">
      <c r="A788" s="20" t="s">
        <v>809</v>
      </c>
      <c r="B788" s="20" t="s">
        <v>211</v>
      </c>
      <c r="C788" s="20" t="s">
        <v>809</v>
      </c>
      <c r="D788" s="20" t="s">
        <v>963</v>
      </c>
      <c r="E788" s="20" t="s">
        <v>2583</v>
      </c>
      <c r="F788" s="20" t="str">
        <f t="shared" si="24"/>
        <v>14009</v>
      </c>
      <c r="G788" s="20" t="s">
        <v>2639</v>
      </c>
      <c r="H788" s="72">
        <v>21007</v>
      </c>
      <c r="I788" s="73">
        <v>365</v>
      </c>
      <c r="J788" s="72">
        <f t="shared" si="25"/>
        <v>21008</v>
      </c>
    </row>
    <row r="789" spans="1:10" ht="14.1" customHeight="1">
      <c r="A789" s="21" t="s">
        <v>809</v>
      </c>
      <c r="B789" s="21" t="s">
        <v>211</v>
      </c>
      <c r="C789" s="21" t="s">
        <v>964</v>
      </c>
      <c r="D789" s="21" t="s">
        <v>965</v>
      </c>
      <c r="E789" s="21" t="s">
        <v>2583</v>
      </c>
      <c r="F789" s="21" t="str">
        <f t="shared" si="24"/>
        <v>14009</v>
      </c>
      <c r="G789" s="21" t="s">
        <v>2639</v>
      </c>
      <c r="H789" s="74">
        <v>2214</v>
      </c>
      <c r="I789" s="75">
        <v>360</v>
      </c>
      <c r="J789" s="74">
        <f t="shared" si="25"/>
        <v>2247</v>
      </c>
    </row>
    <row r="790" spans="1:10" ht="14.1" customHeight="1">
      <c r="A790" s="20" t="s">
        <v>809</v>
      </c>
      <c r="B790" s="20" t="s">
        <v>211</v>
      </c>
      <c r="C790" s="20" t="s">
        <v>966</v>
      </c>
      <c r="D790" s="20" t="s">
        <v>700</v>
      </c>
      <c r="E790" s="20" t="s">
        <v>2583</v>
      </c>
      <c r="F790" s="20" t="str">
        <f t="shared" si="24"/>
        <v>14009</v>
      </c>
      <c r="G790" s="20" t="s">
        <v>2639</v>
      </c>
      <c r="H790" s="72">
        <v>46805</v>
      </c>
      <c r="I790" s="73">
        <v>370</v>
      </c>
      <c r="J790" s="72">
        <f t="shared" si="25"/>
        <v>46108</v>
      </c>
    </row>
    <row r="791" spans="1:10" ht="14.1" customHeight="1">
      <c r="A791" s="21" t="s">
        <v>809</v>
      </c>
      <c r="B791" s="21" t="s">
        <v>211</v>
      </c>
      <c r="C791" s="21" t="s">
        <v>967</v>
      </c>
      <c r="D791" s="21" t="s">
        <v>968</v>
      </c>
      <c r="E791" s="21" t="s">
        <v>2583</v>
      </c>
      <c r="F791" s="21" t="str">
        <f t="shared" si="24"/>
        <v>14009</v>
      </c>
      <c r="G791" s="21" t="s">
        <v>2639</v>
      </c>
      <c r="H791" s="74">
        <v>0</v>
      </c>
      <c r="I791" s="75">
        <v>365</v>
      </c>
      <c r="J791" s="74">
        <f t="shared" si="25"/>
        <v>0</v>
      </c>
    </row>
    <row r="792" spans="1:10" ht="14.1" customHeight="1">
      <c r="A792" s="20" t="s">
        <v>809</v>
      </c>
      <c r="B792" s="20" t="s">
        <v>211</v>
      </c>
      <c r="C792" s="20" t="s">
        <v>969</v>
      </c>
      <c r="D792" s="20" t="s">
        <v>970</v>
      </c>
      <c r="E792" s="20" t="s">
        <v>2583</v>
      </c>
      <c r="F792" s="20" t="str">
        <f t="shared" si="24"/>
        <v>14009</v>
      </c>
      <c r="G792" s="20" t="s">
        <v>2639</v>
      </c>
      <c r="H792" s="72">
        <v>884250</v>
      </c>
      <c r="I792" s="73">
        <v>370</v>
      </c>
      <c r="J792" s="72">
        <f t="shared" si="25"/>
        <v>871052</v>
      </c>
    </row>
    <row r="793" spans="1:10" ht="14.1" customHeight="1">
      <c r="A793" s="21" t="s">
        <v>809</v>
      </c>
      <c r="B793" s="21" t="s">
        <v>211</v>
      </c>
      <c r="C793" s="21" t="s">
        <v>138</v>
      </c>
      <c r="D793" s="21" t="s">
        <v>971</v>
      </c>
      <c r="E793" s="21" t="s">
        <v>2583</v>
      </c>
      <c r="F793" s="21" t="str">
        <f t="shared" si="24"/>
        <v>14009</v>
      </c>
      <c r="G793" s="21" t="s">
        <v>2639</v>
      </c>
      <c r="H793" s="74">
        <v>31059</v>
      </c>
      <c r="I793" s="75">
        <v>365</v>
      </c>
      <c r="J793" s="74">
        <f t="shared" si="25"/>
        <v>31060</v>
      </c>
    </row>
    <row r="794" spans="1:10" ht="14.1" customHeight="1">
      <c r="A794" s="20" t="s">
        <v>809</v>
      </c>
      <c r="B794" s="20" t="s">
        <v>211</v>
      </c>
      <c r="C794" s="20" t="s">
        <v>144</v>
      </c>
      <c r="D794" s="20" t="s">
        <v>972</v>
      </c>
      <c r="E794" s="20" t="s">
        <v>2583</v>
      </c>
      <c r="F794" s="20" t="str">
        <f t="shared" si="24"/>
        <v>14009</v>
      </c>
      <c r="G794" s="20" t="s">
        <v>2639</v>
      </c>
      <c r="H794" s="72">
        <v>1735</v>
      </c>
      <c r="I794" s="73">
        <v>380</v>
      </c>
      <c r="J794" s="72">
        <f t="shared" si="25"/>
        <v>1660</v>
      </c>
    </row>
    <row r="795" spans="1:10" ht="14.1" customHeight="1">
      <c r="A795" s="21" t="s">
        <v>865</v>
      </c>
      <c r="B795" s="21" t="s">
        <v>2</v>
      </c>
      <c r="C795" s="21" t="s">
        <v>71</v>
      </c>
      <c r="D795" s="21" t="s">
        <v>973</v>
      </c>
      <c r="E795" s="21" t="s">
        <v>2584</v>
      </c>
      <c r="F795" s="21" t="str">
        <f t="shared" si="24"/>
        <v>14100</v>
      </c>
      <c r="G795" s="21" t="s">
        <v>2576</v>
      </c>
      <c r="H795" s="74">
        <v>3891940</v>
      </c>
      <c r="I795" s="75">
        <v>420</v>
      </c>
      <c r="J795" s="74">
        <f t="shared" si="25"/>
        <v>3335950</v>
      </c>
    </row>
    <row r="796" spans="1:10" ht="14.1" customHeight="1">
      <c r="A796" s="20" t="s">
        <v>865</v>
      </c>
      <c r="B796" s="20" t="s">
        <v>114</v>
      </c>
      <c r="C796" s="20" t="s">
        <v>90</v>
      </c>
      <c r="D796" s="20" t="s">
        <v>974</v>
      </c>
      <c r="E796" s="20" t="s">
        <v>2584</v>
      </c>
      <c r="F796" s="20" t="str">
        <f t="shared" si="24"/>
        <v>14103</v>
      </c>
      <c r="G796" s="20" t="s">
        <v>2640</v>
      </c>
      <c r="H796" s="72">
        <v>60741</v>
      </c>
      <c r="I796" s="73">
        <v>365</v>
      </c>
      <c r="J796" s="72">
        <f t="shared" si="25"/>
        <v>60740</v>
      </c>
    </row>
    <row r="797" spans="1:10" ht="14.1" customHeight="1">
      <c r="A797" s="21" t="s">
        <v>865</v>
      </c>
      <c r="B797" s="21" t="s">
        <v>114</v>
      </c>
      <c r="C797" s="21" t="s">
        <v>19</v>
      </c>
      <c r="D797" s="21" t="s">
        <v>975</v>
      </c>
      <c r="E797" s="21" t="s">
        <v>2584</v>
      </c>
      <c r="F797" s="21" t="str">
        <f t="shared" si="24"/>
        <v>14103</v>
      </c>
      <c r="G797" s="21" t="s">
        <v>2640</v>
      </c>
      <c r="H797" s="74">
        <v>20085</v>
      </c>
      <c r="I797" s="75">
        <v>365</v>
      </c>
      <c r="J797" s="74">
        <f t="shared" si="25"/>
        <v>20084</v>
      </c>
    </row>
    <row r="798" spans="1:10" ht="14.1" customHeight="1">
      <c r="A798" s="20" t="s">
        <v>865</v>
      </c>
      <c r="B798" s="20" t="s">
        <v>114</v>
      </c>
      <c r="C798" s="20" t="s">
        <v>117</v>
      </c>
      <c r="D798" s="20" t="s">
        <v>976</v>
      </c>
      <c r="E798" s="20" t="s">
        <v>2584</v>
      </c>
      <c r="F798" s="20" t="str">
        <f t="shared" si="24"/>
        <v>14103</v>
      </c>
      <c r="G798" s="20" t="s">
        <v>2640</v>
      </c>
      <c r="H798" s="72">
        <v>0</v>
      </c>
      <c r="I798" s="73">
        <v>380</v>
      </c>
      <c r="J798" s="72">
        <f t="shared" si="25"/>
        <v>0</v>
      </c>
    </row>
    <row r="799" spans="1:10" ht="14.1" customHeight="1">
      <c r="A799" s="21" t="s">
        <v>865</v>
      </c>
      <c r="B799" s="21" t="s">
        <v>114</v>
      </c>
      <c r="C799" s="21" t="s">
        <v>29</v>
      </c>
      <c r="D799" s="21" t="s">
        <v>977</v>
      </c>
      <c r="E799" s="21" t="s">
        <v>2584</v>
      </c>
      <c r="F799" s="21" t="str">
        <f t="shared" si="24"/>
        <v>14103</v>
      </c>
      <c r="G799" s="21" t="s">
        <v>2640</v>
      </c>
      <c r="H799" s="74">
        <v>19477</v>
      </c>
      <c r="I799" s="75">
        <v>380</v>
      </c>
      <c r="J799" s="74">
        <f t="shared" si="25"/>
        <v>18632</v>
      </c>
    </row>
    <row r="800" spans="1:10" ht="14.1" customHeight="1">
      <c r="A800" s="20" t="s">
        <v>865</v>
      </c>
      <c r="B800" s="20" t="s">
        <v>114</v>
      </c>
      <c r="C800" s="20" t="s">
        <v>31</v>
      </c>
      <c r="D800" s="20" t="s">
        <v>978</v>
      </c>
      <c r="E800" s="20" t="s">
        <v>2584</v>
      </c>
      <c r="F800" s="20" t="str">
        <f t="shared" si="24"/>
        <v>14103</v>
      </c>
      <c r="G800" s="20" t="s">
        <v>2640</v>
      </c>
      <c r="H800" s="72">
        <v>48284</v>
      </c>
      <c r="I800" s="73">
        <v>365</v>
      </c>
      <c r="J800" s="72">
        <f t="shared" si="25"/>
        <v>48286</v>
      </c>
    </row>
    <row r="801" spans="1:10" ht="14.1" customHeight="1">
      <c r="A801" s="21" t="s">
        <v>865</v>
      </c>
      <c r="B801" s="21" t="s">
        <v>114</v>
      </c>
      <c r="C801" s="21" t="s">
        <v>100</v>
      </c>
      <c r="D801" s="21" t="s">
        <v>979</v>
      </c>
      <c r="E801" s="21" t="s">
        <v>2584</v>
      </c>
      <c r="F801" s="21" t="str">
        <f t="shared" si="24"/>
        <v>14103</v>
      </c>
      <c r="G801" s="21" t="s">
        <v>2640</v>
      </c>
      <c r="H801" s="74">
        <v>0</v>
      </c>
      <c r="I801" s="75">
        <v>365</v>
      </c>
      <c r="J801" s="74">
        <f t="shared" si="25"/>
        <v>0</v>
      </c>
    </row>
    <row r="802" spans="1:10" ht="14.1" customHeight="1">
      <c r="A802" s="20" t="s">
        <v>865</v>
      </c>
      <c r="B802" s="20" t="s">
        <v>114</v>
      </c>
      <c r="C802" s="20" t="s">
        <v>37</v>
      </c>
      <c r="D802" s="20" t="s">
        <v>980</v>
      </c>
      <c r="E802" s="20" t="s">
        <v>2584</v>
      </c>
      <c r="F802" s="20" t="str">
        <f t="shared" si="24"/>
        <v>14103</v>
      </c>
      <c r="G802" s="20" t="s">
        <v>2640</v>
      </c>
      <c r="H802" s="72">
        <v>0</v>
      </c>
      <c r="I802" s="73">
        <v>380</v>
      </c>
      <c r="J802" s="72">
        <f t="shared" si="25"/>
        <v>0</v>
      </c>
    </row>
    <row r="803" spans="1:10" ht="14.1" customHeight="1">
      <c r="A803" s="21" t="s">
        <v>865</v>
      </c>
      <c r="B803" s="21" t="s">
        <v>114</v>
      </c>
      <c r="C803" s="21" t="s">
        <v>181</v>
      </c>
      <c r="D803" s="21" t="s">
        <v>981</v>
      </c>
      <c r="E803" s="21" t="s">
        <v>2584</v>
      </c>
      <c r="F803" s="21" t="str">
        <f t="shared" si="24"/>
        <v>14103</v>
      </c>
      <c r="G803" s="21" t="s">
        <v>2640</v>
      </c>
      <c r="H803" s="74">
        <v>33139</v>
      </c>
      <c r="I803" s="75">
        <v>365</v>
      </c>
      <c r="J803" s="74">
        <f t="shared" si="25"/>
        <v>33139</v>
      </c>
    </row>
    <row r="804" spans="1:10" ht="14.1" customHeight="1">
      <c r="A804" s="20" t="s">
        <v>865</v>
      </c>
      <c r="B804" s="20" t="s">
        <v>114</v>
      </c>
      <c r="C804" s="20" t="s">
        <v>195</v>
      </c>
      <c r="D804" s="20" t="s">
        <v>982</v>
      </c>
      <c r="E804" s="20" t="s">
        <v>2584</v>
      </c>
      <c r="F804" s="20" t="str">
        <f t="shared" si="24"/>
        <v>14103</v>
      </c>
      <c r="G804" s="20" t="s">
        <v>2640</v>
      </c>
      <c r="H804" s="72">
        <v>0</v>
      </c>
      <c r="I804" s="73">
        <v>370</v>
      </c>
      <c r="J804" s="72">
        <f t="shared" si="25"/>
        <v>0</v>
      </c>
    </row>
    <row r="805" spans="1:10" ht="14.1" customHeight="1">
      <c r="A805" s="21" t="s">
        <v>865</v>
      </c>
      <c r="B805" s="21" t="s">
        <v>114</v>
      </c>
      <c r="C805" s="21" t="s">
        <v>110</v>
      </c>
      <c r="D805" s="21" t="s">
        <v>983</v>
      </c>
      <c r="E805" s="21" t="s">
        <v>2584</v>
      </c>
      <c r="F805" s="21" t="str">
        <f t="shared" si="24"/>
        <v>14103</v>
      </c>
      <c r="G805" s="21" t="s">
        <v>2640</v>
      </c>
      <c r="H805" s="74">
        <v>0</v>
      </c>
      <c r="I805" s="75">
        <v>365</v>
      </c>
      <c r="J805" s="74">
        <f t="shared" si="25"/>
        <v>0</v>
      </c>
    </row>
    <row r="806" spans="1:10" ht="14.1" customHeight="1">
      <c r="A806" s="20" t="s">
        <v>865</v>
      </c>
      <c r="B806" s="20" t="s">
        <v>114</v>
      </c>
      <c r="C806" s="20" t="s">
        <v>55</v>
      </c>
      <c r="D806" s="20" t="s">
        <v>984</v>
      </c>
      <c r="E806" s="20" t="s">
        <v>2584</v>
      </c>
      <c r="F806" s="20" t="str">
        <f t="shared" si="24"/>
        <v>14103</v>
      </c>
      <c r="G806" s="20" t="s">
        <v>2640</v>
      </c>
      <c r="H806" s="72">
        <v>0</v>
      </c>
      <c r="I806" s="73">
        <v>380</v>
      </c>
      <c r="J806" s="72">
        <f t="shared" si="25"/>
        <v>0</v>
      </c>
    </row>
    <row r="807" spans="1:10" ht="14.1" customHeight="1">
      <c r="A807" s="21" t="s">
        <v>865</v>
      </c>
      <c r="B807" s="21" t="s">
        <v>114</v>
      </c>
      <c r="C807" s="21" t="s">
        <v>267</v>
      </c>
      <c r="D807" s="21" t="s">
        <v>985</v>
      </c>
      <c r="E807" s="21" t="s">
        <v>2584</v>
      </c>
      <c r="F807" s="21" t="str">
        <f t="shared" si="24"/>
        <v>14103</v>
      </c>
      <c r="G807" s="21" t="s">
        <v>2640</v>
      </c>
      <c r="H807" s="74">
        <v>0</v>
      </c>
      <c r="I807" s="75">
        <v>365</v>
      </c>
      <c r="J807" s="74">
        <f t="shared" si="25"/>
        <v>0</v>
      </c>
    </row>
    <row r="808" spans="1:10" ht="14.1" customHeight="1">
      <c r="A808" s="20" t="s">
        <v>865</v>
      </c>
      <c r="B808" s="20" t="s">
        <v>114</v>
      </c>
      <c r="C808" s="20" t="s">
        <v>272</v>
      </c>
      <c r="D808" s="20" t="s">
        <v>986</v>
      </c>
      <c r="E808" s="20" t="s">
        <v>2584</v>
      </c>
      <c r="F808" s="20" t="str">
        <f t="shared" si="24"/>
        <v>14103</v>
      </c>
      <c r="G808" s="20" t="s">
        <v>2640</v>
      </c>
      <c r="H808" s="72">
        <v>12140</v>
      </c>
      <c r="I808" s="73">
        <v>370</v>
      </c>
      <c r="J808" s="72">
        <f t="shared" si="25"/>
        <v>11959</v>
      </c>
    </row>
    <row r="809" spans="1:10" ht="14.1" customHeight="1">
      <c r="A809" s="21" t="s">
        <v>865</v>
      </c>
      <c r="B809" s="21" t="s">
        <v>114</v>
      </c>
      <c r="C809" s="21" t="s">
        <v>132</v>
      </c>
      <c r="D809" s="21" t="s">
        <v>987</v>
      </c>
      <c r="E809" s="21" t="s">
        <v>2584</v>
      </c>
      <c r="F809" s="21" t="str">
        <f t="shared" si="24"/>
        <v>14103</v>
      </c>
      <c r="G809" s="21" t="s">
        <v>2640</v>
      </c>
      <c r="H809" s="74">
        <v>108664</v>
      </c>
      <c r="I809" s="75">
        <v>365</v>
      </c>
      <c r="J809" s="74">
        <f t="shared" si="25"/>
        <v>108662</v>
      </c>
    </row>
    <row r="810" spans="1:10" ht="14.1" customHeight="1">
      <c r="A810" s="20" t="s">
        <v>865</v>
      </c>
      <c r="B810" s="20" t="s">
        <v>114</v>
      </c>
      <c r="C810" s="20" t="s">
        <v>276</v>
      </c>
      <c r="D810" s="20" t="s">
        <v>988</v>
      </c>
      <c r="E810" s="20" t="s">
        <v>2584</v>
      </c>
      <c r="F810" s="20" t="str">
        <f t="shared" si="24"/>
        <v>14103</v>
      </c>
      <c r="G810" s="20" t="s">
        <v>2640</v>
      </c>
      <c r="H810" s="72">
        <v>117894</v>
      </c>
      <c r="I810" s="73">
        <v>365</v>
      </c>
      <c r="J810" s="72">
        <f t="shared" si="25"/>
        <v>117893</v>
      </c>
    </row>
    <row r="811" spans="1:10" ht="14.1" customHeight="1">
      <c r="A811" s="21" t="s">
        <v>865</v>
      </c>
      <c r="B811" s="21" t="s">
        <v>114</v>
      </c>
      <c r="C811" s="21" t="s">
        <v>59</v>
      </c>
      <c r="D811" s="21" t="s">
        <v>989</v>
      </c>
      <c r="E811" s="21" t="s">
        <v>2584</v>
      </c>
      <c r="F811" s="21" t="str">
        <f t="shared" si="24"/>
        <v>14103</v>
      </c>
      <c r="G811" s="21" t="s">
        <v>2640</v>
      </c>
      <c r="H811" s="74">
        <v>15455</v>
      </c>
      <c r="I811" s="75">
        <v>365</v>
      </c>
      <c r="J811" s="74">
        <f t="shared" si="25"/>
        <v>15454</v>
      </c>
    </row>
    <row r="812" spans="1:10" ht="14.1" customHeight="1">
      <c r="A812" s="20" t="s">
        <v>865</v>
      </c>
      <c r="B812" s="20" t="s">
        <v>114</v>
      </c>
      <c r="C812" s="20" t="s">
        <v>279</v>
      </c>
      <c r="D812" s="20" t="s">
        <v>990</v>
      </c>
      <c r="E812" s="20" t="s">
        <v>2584</v>
      </c>
      <c r="F812" s="20" t="str">
        <f t="shared" si="24"/>
        <v>14103</v>
      </c>
      <c r="G812" s="20" t="s">
        <v>2640</v>
      </c>
      <c r="H812" s="72">
        <v>12690</v>
      </c>
      <c r="I812" s="73">
        <v>365</v>
      </c>
      <c r="J812" s="72">
        <f t="shared" si="25"/>
        <v>12689</v>
      </c>
    </row>
    <row r="813" spans="1:10" ht="14.1" customHeight="1">
      <c r="A813" s="21" t="s">
        <v>865</v>
      </c>
      <c r="B813" s="21" t="s">
        <v>114</v>
      </c>
      <c r="C813" s="21" t="s">
        <v>73</v>
      </c>
      <c r="D813" s="21" t="s">
        <v>991</v>
      </c>
      <c r="E813" s="21" t="s">
        <v>2584</v>
      </c>
      <c r="F813" s="21" t="str">
        <f t="shared" si="24"/>
        <v>14103</v>
      </c>
      <c r="G813" s="21" t="s">
        <v>2640</v>
      </c>
      <c r="H813" s="74">
        <v>9342</v>
      </c>
      <c r="I813" s="75">
        <v>365</v>
      </c>
      <c r="J813" s="74">
        <f t="shared" si="25"/>
        <v>9342</v>
      </c>
    </row>
    <row r="814" spans="1:10" ht="14.1" customHeight="1">
      <c r="A814" s="20" t="s">
        <v>865</v>
      </c>
      <c r="B814" s="20" t="s">
        <v>114</v>
      </c>
      <c r="C814" s="20" t="s">
        <v>10</v>
      </c>
      <c r="D814" s="20" t="s">
        <v>992</v>
      </c>
      <c r="E814" s="20" t="s">
        <v>2584</v>
      </c>
      <c r="F814" s="20" t="str">
        <f t="shared" si="24"/>
        <v>14103</v>
      </c>
      <c r="G814" s="20" t="s">
        <v>2640</v>
      </c>
      <c r="H814" s="72">
        <v>14497</v>
      </c>
      <c r="I814" s="73">
        <v>375</v>
      </c>
      <c r="J814" s="72">
        <f t="shared" si="25"/>
        <v>14071</v>
      </c>
    </row>
    <row r="815" spans="1:10" ht="14.1" customHeight="1">
      <c r="A815" s="21" t="s">
        <v>865</v>
      </c>
      <c r="B815" s="21" t="s">
        <v>114</v>
      </c>
      <c r="C815" s="21" t="s">
        <v>993</v>
      </c>
      <c r="D815" s="21" t="s">
        <v>994</v>
      </c>
      <c r="E815" s="21" t="s">
        <v>2584</v>
      </c>
      <c r="F815" s="21" t="str">
        <f t="shared" si="24"/>
        <v>14103</v>
      </c>
      <c r="G815" s="21" t="s">
        <v>2640</v>
      </c>
      <c r="H815" s="74">
        <v>95599</v>
      </c>
      <c r="I815" s="75">
        <v>420</v>
      </c>
      <c r="J815" s="74">
        <f t="shared" si="25"/>
        <v>81942</v>
      </c>
    </row>
    <row r="816" spans="1:10" ht="14.1" customHeight="1">
      <c r="A816" s="20" t="s">
        <v>865</v>
      </c>
      <c r="B816" s="20" t="s">
        <v>114</v>
      </c>
      <c r="C816" s="20" t="s">
        <v>863</v>
      </c>
      <c r="D816" s="20" t="s">
        <v>995</v>
      </c>
      <c r="E816" s="20" t="s">
        <v>2584</v>
      </c>
      <c r="F816" s="20" t="str">
        <f t="shared" si="24"/>
        <v>14103</v>
      </c>
      <c r="G816" s="20" t="s">
        <v>2640</v>
      </c>
      <c r="H816" s="72">
        <v>531</v>
      </c>
      <c r="I816" s="73">
        <v>365</v>
      </c>
      <c r="J816" s="72">
        <f t="shared" si="25"/>
        <v>531</v>
      </c>
    </row>
    <row r="817" spans="1:10" ht="14.1" customHeight="1">
      <c r="A817" s="21" t="s">
        <v>865</v>
      </c>
      <c r="B817" s="21" t="s">
        <v>114</v>
      </c>
      <c r="C817" s="21" t="s">
        <v>338</v>
      </c>
      <c r="D817" s="21" t="s">
        <v>996</v>
      </c>
      <c r="E817" s="21" t="s">
        <v>2584</v>
      </c>
      <c r="F817" s="21" t="str">
        <f t="shared" si="24"/>
        <v>14103</v>
      </c>
      <c r="G817" s="21" t="s">
        <v>2640</v>
      </c>
      <c r="H817" s="74">
        <v>20186</v>
      </c>
      <c r="I817" s="75">
        <v>375</v>
      </c>
      <c r="J817" s="74">
        <f t="shared" si="25"/>
        <v>19592</v>
      </c>
    </row>
    <row r="818" spans="1:10" ht="14.1" customHeight="1">
      <c r="A818" s="20" t="s">
        <v>865</v>
      </c>
      <c r="B818" s="20" t="s">
        <v>114</v>
      </c>
      <c r="C818" s="20" t="s">
        <v>828</v>
      </c>
      <c r="D818" s="20" t="s">
        <v>997</v>
      </c>
      <c r="E818" s="20" t="s">
        <v>2584</v>
      </c>
      <c r="F818" s="20" t="str">
        <f t="shared" si="24"/>
        <v>14103</v>
      </c>
      <c r="G818" s="20" t="s">
        <v>2640</v>
      </c>
      <c r="H818" s="72">
        <v>24235</v>
      </c>
      <c r="I818" s="73">
        <v>370</v>
      </c>
      <c r="J818" s="72">
        <f t="shared" si="25"/>
        <v>23872</v>
      </c>
    </row>
    <row r="819" spans="1:10" ht="14.1" customHeight="1">
      <c r="A819" s="21" t="s">
        <v>865</v>
      </c>
      <c r="B819" s="21" t="s">
        <v>191</v>
      </c>
      <c r="C819" s="21" t="s">
        <v>23</v>
      </c>
      <c r="D819" s="21" t="s">
        <v>95</v>
      </c>
      <c r="E819" s="21" t="s">
        <v>2584</v>
      </c>
      <c r="F819" s="21" t="str">
        <f t="shared" si="24"/>
        <v>14107</v>
      </c>
      <c r="G819" s="21" t="s">
        <v>2641</v>
      </c>
      <c r="H819" s="74">
        <v>2535</v>
      </c>
      <c r="I819" s="75">
        <v>365</v>
      </c>
      <c r="J819" s="74">
        <f t="shared" si="25"/>
        <v>2534</v>
      </c>
    </row>
    <row r="820" spans="1:10" ht="14.1" customHeight="1">
      <c r="A820" s="20" t="s">
        <v>865</v>
      </c>
      <c r="B820" s="20" t="s">
        <v>191</v>
      </c>
      <c r="C820" s="20" t="s">
        <v>192</v>
      </c>
      <c r="D820" s="20" t="s">
        <v>998</v>
      </c>
      <c r="E820" s="20" t="s">
        <v>2584</v>
      </c>
      <c r="F820" s="20" t="str">
        <f t="shared" si="24"/>
        <v>14107</v>
      </c>
      <c r="G820" s="20" t="s">
        <v>2641</v>
      </c>
      <c r="H820" s="72">
        <v>28434</v>
      </c>
      <c r="I820" s="73">
        <v>365</v>
      </c>
      <c r="J820" s="72">
        <f t="shared" si="25"/>
        <v>28433</v>
      </c>
    </row>
    <row r="821" spans="1:10" ht="14.1" customHeight="1">
      <c r="A821" s="21" t="s">
        <v>865</v>
      </c>
      <c r="B821" s="21" t="s">
        <v>191</v>
      </c>
      <c r="C821" s="21" t="s">
        <v>25</v>
      </c>
      <c r="D821" s="21" t="s">
        <v>999</v>
      </c>
      <c r="E821" s="21" t="s">
        <v>2584</v>
      </c>
      <c r="F821" s="21" t="str">
        <f t="shared" si="24"/>
        <v>14107</v>
      </c>
      <c r="G821" s="21" t="s">
        <v>2641</v>
      </c>
      <c r="H821" s="74">
        <v>67441</v>
      </c>
      <c r="I821" s="75">
        <v>365</v>
      </c>
      <c r="J821" s="74">
        <f t="shared" si="25"/>
        <v>67442</v>
      </c>
    </row>
    <row r="822" spans="1:10" ht="14.1" customHeight="1">
      <c r="A822" s="20" t="s">
        <v>865</v>
      </c>
      <c r="B822" s="20" t="s">
        <v>191</v>
      </c>
      <c r="C822" s="20" t="s">
        <v>160</v>
      </c>
      <c r="D822" s="20" t="s">
        <v>815</v>
      </c>
      <c r="E822" s="20" t="s">
        <v>2584</v>
      </c>
      <c r="F822" s="20" t="str">
        <f t="shared" si="24"/>
        <v>14107</v>
      </c>
      <c r="G822" s="20" t="s">
        <v>2641</v>
      </c>
      <c r="H822" s="72">
        <v>0</v>
      </c>
      <c r="I822" s="73">
        <v>365</v>
      </c>
      <c r="J822" s="72">
        <f t="shared" si="25"/>
        <v>0</v>
      </c>
    </row>
    <row r="823" spans="1:10" ht="14.1" customHeight="1">
      <c r="A823" s="21" t="s">
        <v>865</v>
      </c>
      <c r="B823" s="21" t="s">
        <v>191</v>
      </c>
      <c r="C823" s="21" t="s">
        <v>253</v>
      </c>
      <c r="D823" s="21" t="s">
        <v>1000</v>
      </c>
      <c r="E823" s="21" t="s">
        <v>2584</v>
      </c>
      <c r="F823" s="21" t="str">
        <f t="shared" si="24"/>
        <v>14107</v>
      </c>
      <c r="G823" s="21" t="s">
        <v>2641</v>
      </c>
      <c r="H823" s="74">
        <v>2060</v>
      </c>
      <c r="I823" s="75">
        <v>365</v>
      </c>
      <c r="J823" s="74">
        <f t="shared" si="25"/>
        <v>2059</v>
      </c>
    </row>
    <row r="824" spans="1:10" ht="14.1" customHeight="1">
      <c r="A824" s="20" t="s">
        <v>865</v>
      </c>
      <c r="B824" s="20" t="s">
        <v>191</v>
      </c>
      <c r="C824" s="20" t="s">
        <v>45</v>
      </c>
      <c r="D824" s="20" t="s">
        <v>1001</v>
      </c>
      <c r="E824" s="20" t="s">
        <v>2584</v>
      </c>
      <c r="F824" s="20" t="str">
        <f t="shared" si="24"/>
        <v>14107</v>
      </c>
      <c r="G824" s="20" t="s">
        <v>2641</v>
      </c>
      <c r="H824" s="72">
        <v>3275</v>
      </c>
      <c r="I824" s="73">
        <v>365</v>
      </c>
      <c r="J824" s="72">
        <f t="shared" si="25"/>
        <v>3274</v>
      </c>
    </row>
    <row r="825" spans="1:10" ht="14.1" customHeight="1">
      <c r="A825" s="21" t="s">
        <v>865</v>
      </c>
      <c r="B825" s="21" t="s">
        <v>191</v>
      </c>
      <c r="C825" s="21" t="s">
        <v>106</v>
      </c>
      <c r="D825" s="21" t="s">
        <v>1002</v>
      </c>
      <c r="E825" s="21" t="s">
        <v>2584</v>
      </c>
      <c r="F825" s="21" t="str">
        <f t="shared" si="24"/>
        <v>14107</v>
      </c>
      <c r="G825" s="21" t="s">
        <v>2641</v>
      </c>
      <c r="H825" s="74">
        <v>2118</v>
      </c>
      <c r="I825" s="75">
        <v>365</v>
      </c>
      <c r="J825" s="74">
        <f t="shared" si="25"/>
        <v>2119</v>
      </c>
    </row>
    <row r="826" spans="1:10" ht="14.1" customHeight="1">
      <c r="A826" s="20" t="s">
        <v>865</v>
      </c>
      <c r="B826" s="20" t="s">
        <v>191</v>
      </c>
      <c r="C826" s="20" t="s">
        <v>108</v>
      </c>
      <c r="D826" s="20" t="s">
        <v>1003</v>
      </c>
      <c r="E826" s="20" t="s">
        <v>2584</v>
      </c>
      <c r="F826" s="20" t="str">
        <f t="shared" si="24"/>
        <v>14107</v>
      </c>
      <c r="G826" s="20" t="s">
        <v>2641</v>
      </c>
      <c r="H826" s="72">
        <v>27174</v>
      </c>
      <c r="I826" s="73">
        <v>365</v>
      </c>
      <c r="J826" s="72">
        <f t="shared" si="25"/>
        <v>27176</v>
      </c>
    </row>
    <row r="827" spans="1:10" ht="14.1" customHeight="1">
      <c r="A827" s="21" t="s">
        <v>865</v>
      </c>
      <c r="B827" s="21" t="s">
        <v>191</v>
      </c>
      <c r="C827" s="21" t="s">
        <v>130</v>
      </c>
      <c r="D827" s="21" t="s">
        <v>1004</v>
      </c>
      <c r="E827" s="21" t="s">
        <v>2584</v>
      </c>
      <c r="F827" s="21" t="str">
        <f t="shared" si="24"/>
        <v>14107</v>
      </c>
      <c r="G827" s="21" t="s">
        <v>2641</v>
      </c>
      <c r="H827" s="74">
        <v>0</v>
      </c>
      <c r="I827" s="75">
        <v>365</v>
      </c>
      <c r="J827" s="74">
        <f t="shared" si="25"/>
        <v>0</v>
      </c>
    </row>
    <row r="828" spans="1:10" ht="14.1" customHeight="1">
      <c r="A828" s="20" t="s">
        <v>865</v>
      </c>
      <c r="B828" s="20" t="s">
        <v>191</v>
      </c>
      <c r="C828" s="20" t="s">
        <v>134</v>
      </c>
      <c r="D828" s="20" t="s">
        <v>1005</v>
      </c>
      <c r="E828" s="20" t="s">
        <v>2584</v>
      </c>
      <c r="F828" s="20" t="str">
        <f t="shared" si="24"/>
        <v>14107</v>
      </c>
      <c r="G828" s="20" t="s">
        <v>2641</v>
      </c>
      <c r="H828" s="72">
        <v>0</v>
      </c>
      <c r="I828" s="73">
        <v>365</v>
      </c>
      <c r="J828" s="72">
        <f t="shared" si="25"/>
        <v>0</v>
      </c>
    </row>
    <row r="829" spans="1:10" ht="14.1" customHeight="1">
      <c r="A829" s="21" t="s">
        <v>865</v>
      </c>
      <c r="B829" s="21" t="s">
        <v>191</v>
      </c>
      <c r="C829" s="21" t="s">
        <v>197</v>
      </c>
      <c r="D829" s="21" t="s">
        <v>1006</v>
      </c>
      <c r="E829" s="21" t="s">
        <v>2584</v>
      </c>
      <c r="F829" s="21" t="str">
        <f t="shared" si="24"/>
        <v>14107</v>
      </c>
      <c r="G829" s="21" t="s">
        <v>2641</v>
      </c>
      <c r="H829" s="74">
        <v>0</v>
      </c>
      <c r="I829" s="75">
        <v>365</v>
      </c>
      <c r="J829" s="74">
        <f t="shared" si="25"/>
        <v>0</v>
      </c>
    </row>
    <row r="830" spans="1:10" ht="14.1" customHeight="1">
      <c r="A830" s="20" t="s">
        <v>865</v>
      </c>
      <c r="B830" s="20" t="s">
        <v>191</v>
      </c>
      <c r="C830" s="20" t="s">
        <v>282</v>
      </c>
      <c r="D830" s="20" t="s">
        <v>1007</v>
      </c>
      <c r="E830" s="20" t="s">
        <v>2584</v>
      </c>
      <c r="F830" s="20" t="str">
        <f t="shared" si="24"/>
        <v>14107</v>
      </c>
      <c r="G830" s="20" t="s">
        <v>2641</v>
      </c>
      <c r="H830" s="72">
        <v>0</v>
      </c>
      <c r="I830" s="73">
        <v>365</v>
      </c>
      <c r="J830" s="72">
        <f t="shared" si="25"/>
        <v>0</v>
      </c>
    </row>
    <row r="831" spans="1:10" ht="14.1" customHeight="1">
      <c r="A831" s="21" t="s">
        <v>865</v>
      </c>
      <c r="B831" s="21" t="s">
        <v>191</v>
      </c>
      <c r="C831" s="21" t="s">
        <v>8</v>
      </c>
      <c r="D831" s="21" t="s">
        <v>1008</v>
      </c>
      <c r="E831" s="21" t="s">
        <v>2584</v>
      </c>
      <c r="F831" s="21" t="str">
        <f t="shared" si="24"/>
        <v>14107</v>
      </c>
      <c r="G831" s="21" t="s">
        <v>2641</v>
      </c>
      <c r="H831" s="74">
        <v>19285</v>
      </c>
      <c r="I831" s="75">
        <v>365</v>
      </c>
      <c r="J831" s="74">
        <f t="shared" si="25"/>
        <v>19285</v>
      </c>
    </row>
    <row r="832" spans="1:10" ht="14.1" customHeight="1">
      <c r="A832" s="20" t="s">
        <v>865</v>
      </c>
      <c r="B832" s="20" t="s">
        <v>191</v>
      </c>
      <c r="C832" s="20" t="s">
        <v>287</v>
      </c>
      <c r="D832" s="20" t="s">
        <v>1009</v>
      </c>
      <c r="E832" s="20" t="s">
        <v>2584</v>
      </c>
      <c r="F832" s="20" t="str">
        <f t="shared" si="24"/>
        <v>14107</v>
      </c>
      <c r="G832" s="20" t="s">
        <v>2641</v>
      </c>
      <c r="H832" s="72">
        <v>246624</v>
      </c>
      <c r="I832" s="73">
        <v>365</v>
      </c>
      <c r="J832" s="72">
        <f t="shared" si="25"/>
        <v>246626</v>
      </c>
    </row>
    <row r="833" spans="1:10" ht="14.1" customHeight="1">
      <c r="A833" s="21" t="s">
        <v>865</v>
      </c>
      <c r="B833" s="21" t="s">
        <v>191</v>
      </c>
      <c r="C833" s="21" t="s">
        <v>205</v>
      </c>
      <c r="D833" s="21" t="s">
        <v>1010</v>
      </c>
      <c r="E833" s="21" t="s">
        <v>2584</v>
      </c>
      <c r="F833" s="21" t="str">
        <f t="shared" si="24"/>
        <v>14107</v>
      </c>
      <c r="G833" s="21" t="s">
        <v>2641</v>
      </c>
      <c r="H833" s="74">
        <v>7614</v>
      </c>
      <c r="I833" s="75">
        <v>360</v>
      </c>
      <c r="J833" s="74">
        <f t="shared" si="25"/>
        <v>7732</v>
      </c>
    </row>
    <row r="834" spans="1:10" ht="14.1" customHeight="1">
      <c r="A834" s="20" t="s">
        <v>865</v>
      </c>
      <c r="B834" s="20" t="s">
        <v>191</v>
      </c>
      <c r="C834" s="20" t="s">
        <v>81</v>
      </c>
      <c r="D834" s="20" t="s">
        <v>1011</v>
      </c>
      <c r="E834" s="20" t="s">
        <v>2584</v>
      </c>
      <c r="F834" s="20" t="str">
        <f t="shared" si="24"/>
        <v>14107</v>
      </c>
      <c r="G834" s="20" t="s">
        <v>2641</v>
      </c>
      <c r="H834" s="72">
        <v>10280</v>
      </c>
      <c r="I834" s="73">
        <v>365</v>
      </c>
      <c r="J834" s="72">
        <f t="shared" si="25"/>
        <v>10280</v>
      </c>
    </row>
    <row r="835" spans="1:10" ht="14.1" customHeight="1">
      <c r="A835" s="21" t="s">
        <v>865</v>
      </c>
      <c r="B835" s="21" t="s">
        <v>191</v>
      </c>
      <c r="C835" s="21" t="s">
        <v>83</v>
      </c>
      <c r="D835" s="21" t="s">
        <v>1012</v>
      </c>
      <c r="E835" s="21" t="s">
        <v>2584</v>
      </c>
      <c r="F835" s="21" t="str">
        <f t="shared" si="24"/>
        <v>14107</v>
      </c>
      <c r="G835" s="21" t="s">
        <v>2641</v>
      </c>
      <c r="H835" s="74">
        <v>746328</v>
      </c>
      <c r="I835" s="75">
        <v>365</v>
      </c>
      <c r="J835" s="74">
        <f t="shared" si="25"/>
        <v>746328</v>
      </c>
    </row>
    <row r="836" spans="1:10" ht="14.1" customHeight="1">
      <c r="A836" s="20" t="s">
        <v>865</v>
      </c>
      <c r="B836" s="20" t="s">
        <v>191</v>
      </c>
      <c r="C836" s="20" t="s">
        <v>302</v>
      </c>
      <c r="D836" s="20" t="s">
        <v>1013</v>
      </c>
      <c r="E836" s="20" t="s">
        <v>2584</v>
      </c>
      <c r="F836" s="20" t="str">
        <f t="shared" si="24"/>
        <v>14107</v>
      </c>
      <c r="G836" s="20" t="s">
        <v>2641</v>
      </c>
      <c r="H836" s="72">
        <v>60785</v>
      </c>
      <c r="I836" s="73">
        <v>365</v>
      </c>
      <c r="J836" s="72">
        <f t="shared" si="25"/>
        <v>60786</v>
      </c>
    </row>
    <row r="837" spans="1:10" ht="14.1" customHeight="1">
      <c r="A837" s="21" t="s">
        <v>865</v>
      </c>
      <c r="B837" s="21" t="s">
        <v>191</v>
      </c>
      <c r="C837" s="21" t="s">
        <v>306</v>
      </c>
      <c r="D837" s="21" t="s">
        <v>1014</v>
      </c>
      <c r="E837" s="21" t="s">
        <v>2584</v>
      </c>
      <c r="F837" s="21" t="str">
        <f t="shared" si="24"/>
        <v>14107</v>
      </c>
      <c r="G837" s="21" t="s">
        <v>2641</v>
      </c>
      <c r="H837" s="74">
        <v>13108</v>
      </c>
      <c r="I837" s="75">
        <v>365</v>
      </c>
      <c r="J837" s="74">
        <f t="shared" si="25"/>
        <v>13108</v>
      </c>
    </row>
    <row r="838" spans="1:10" ht="14.1" customHeight="1">
      <c r="A838" s="20" t="s">
        <v>865</v>
      </c>
      <c r="B838" s="20" t="s">
        <v>191</v>
      </c>
      <c r="C838" s="20" t="s">
        <v>308</v>
      </c>
      <c r="D838" s="20" t="s">
        <v>1015</v>
      </c>
      <c r="E838" s="20" t="s">
        <v>2584</v>
      </c>
      <c r="F838" s="20" t="str">
        <f t="shared" si="24"/>
        <v>14107</v>
      </c>
      <c r="G838" s="20" t="s">
        <v>2641</v>
      </c>
      <c r="H838" s="72">
        <v>44004</v>
      </c>
      <c r="I838" s="73">
        <v>365</v>
      </c>
      <c r="J838" s="72">
        <f t="shared" si="25"/>
        <v>44006</v>
      </c>
    </row>
    <row r="839" spans="1:10" ht="14.1" customHeight="1">
      <c r="A839" s="21" t="s">
        <v>865</v>
      </c>
      <c r="B839" s="21" t="s">
        <v>191</v>
      </c>
      <c r="C839" s="21" t="s">
        <v>312</v>
      </c>
      <c r="D839" s="21" t="s">
        <v>1016</v>
      </c>
      <c r="E839" s="21" t="s">
        <v>2584</v>
      </c>
      <c r="F839" s="21" t="str">
        <f t="shared" si="24"/>
        <v>14107</v>
      </c>
      <c r="G839" s="21" t="s">
        <v>2641</v>
      </c>
      <c r="H839" s="74">
        <v>3351</v>
      </c>
      <c r="I839" s="75">
        <v>365</v>
      </c>
      <c r="J839" s="74">
        <f t="shared" si="25"/>
        <v>3350</v>
      </c>
    </row>
    <row r="840" spans="1:10" ht="14.1" customHeight="1">
      <c r="A840" s="20" t="s">
        <v>865</v>
      </c>
      <c r="B840" s="20" t="s">
        <v>191</v>
      </c>
      <c r="C840" s="20" t="s">
        <v>316</v>
      </c>
      <c r="D840" s="20" t="s">
        <v>1017</v>
      </c>
      <c r="E840" s="20" t="s">
        <v>2584</v>
      </c>
      <c r="F840" s="20" t="str">
        <f t="shared" si="24"/>
        <v>14107</v>
      </c>
      <c r="G840" s="20" t="s">
        <v>2641</v>
      </c>
      <c r="H840" s="72">
        <v>0</v>
      </c>
      <c r="I840" s="73">
        <v>365</v>
      </c>
      <c r="J840" s="72">
        <f t="shared" si="25"/>
        <v>0</v>
      </c>
    </row>
    <row r="841" spans="1:10" ht="14.1" customHeight="1">
      <c r="A841" s="21" t="s">
        <v>865</v>
      </c>
      <c r="B841" s="21" t="s">
        <v>191</v>
      </c>
      <c r="C841" s="21" t="s">
        <v>207</v>
      </c>
      <c r="D841" s="21" t="s">
        <v>1018</v>
      </c>
      <c r="E841" s="21" t="s">
        <v>2584</v>
      </c>
      <c r="F841" s="21" t="str">
        <f t="shared" si="24"/>
        <v>14107</v>
      </c>
      <c r="G841" s="21" t="s">
        <v>2641</v>
      </c>
      <c r="H841" s="74">
        <v>0</v>
      </c>
      <c r="I841" s="75">
        <v>352</v>
      </c>
      <c r="J841" s="74">
        <f t="shared" si="25"/>
        <v>0</v>
      </c>
    </row>
    <row r="842" spans="1:10" ht="14.1" customHeight="1">
      <c r="A842" s="20" t="s">
        <v>865</v>
      </c>
      <c r="B842" s="20" t="s">
        <v>191</v>
      </c>
      <c r="C842" s="20" t="s">
        <v>231</v>
      </c>
      <c r="D842" s="20" t="s">
        <v>1019</v>
      </c>
      <c r="E842" s="20" t="s">
        <v>2584</v>
      </c>
      <c r="F842" s="20" t="str">
        <f t="shared" si="24"/>
        <v>14107</v>
      </c>
      <c r="G842" s="20" t="s">
        <v>2641</v>
      </c>
      <c r="H842" s="72">
        <v>35968</v>
      </c>
      <c r="I842" s="73">
        <v>365</v>
      </c>
      <c r="J842" s="72">
        <f t="shared" si="25"/>
        <v>35967</v>
      </c>
    </row>
    <row r="843" spans="1:10" ht="14.1" customHeight="1">
      <c r="A843" s="21" t="s">
        <v>865</v>
      </c>
      <c r="B843" s="21" t="s">
        <v>191</v>
      </c>
      <c r="C843" s="21" t="s">
        <v>322</v>
      </c>
      <c r="D843" s="21" t="s">
        <v>1020</v>
      </c>
      <c r="E843" s="21" t="s">
        <v>2584</v>
      </c>
      <c r="F843" s="21" t="str">
        <f t="shared" si="24"/>
        <v>14107</v>
      </c>
      <c r="G843" s="21" t="s">
        <v>2641</v>
      </c>
      <c r="H843" s="74">
        <v>5881</v>
      </c>
      <c r="I843" s="75">
        <v>365</v>
      </c>
      <c r="J843" s="74">
        <f t="shared" si="25"/>
        <v>5881</v>
      </c>
    </row>
    <row r="844" spans="1:10" ht="14.1" customHeight="1">
      <c r="A844" s="20" t="s">
        <v>865</v>
      </c>
      <c r="B844" s="20" t="s">
        <v>191</v>
      </c>
      <c r="C844" s="20" t="s">
        <v>330</v>
      </c>
      <c r="D844" s="20" t="s">
        <v>1021</v>
      </c>
      <c r="E844" s="20" t="s">
        <v>2584</v>
      </c>
      <c r="F844" s="20" t="str">
        <f t="shared" si="24"/>
        <v>14107</v>
      </c>
      <c r="G844" s="20" t="s">
        <v>2641</v>
      </c>
      <c r="H844" s="72">
        <v>9746</v>
      </c>
      <c r="I844" s="73">
        <v>365</v>
      </c>
      <c r="J844" s="72">
        <f t="shared" si="25"/>
        <v>9745</v>
      </c>
    </row>
    <row r="845" spans="1:10" ht="14.1" customHeight="1">
      <c r="A845" s="21" t="s">
        <v>865</v>
      </c>
      <c r="B845" s="21" t="s">
        <v>191</v>
      </c>
      <c r="C845" s="21" t="s">
        <v>855</v>
      </c>
      <c r="D845" s="21" t="s">
        <v>1022</v>
      </c>
      <c r="E845" s="21" t="s">
        <v>2584</v>
      </c>
      <c r="F845" s="21" t="str">
        <f t="shared" ref="F845:F908" si="26">CONCATENATE(A845,B845)</f>
        <v>14107</v>
      </c>
      <c r="G845" s="21" t="s">
        <v>2641</v>
      </c>
      <c r="H845" s="74">
        <v>0</v>
      </c>
      <c r="I845" s="75">
        <v>365</v>
      </c>
      <c r="J845" s="74">
        <f t="shared" ref="J845:J908" si="27">ROUND((ROUND(H845/(I845-35)*100, 0))*3.3, 0)</f>
        <v>0</v>
      </c>
    </row>
    <row r="846" spans="1:10" ht="14.1" customHeight="1">
      <c r="A846" s="20" t="s">
        <v>865</v>
      </c>
      <c r="B846" s="20" t="s">
        <v>191</v>
      </c>
      <c r="C846" s="20" t="s">
        <v>5</v>
      </c>
      <c r="D846" s="20" t="s">
        <v>1023</v>
      </c>
      <c r="E846" s="20" t="s">
        <v>2584</v>
      </c>
      <c r="F846" s="20" t="str">
        <f t="shared" si="26"/>
        <v>14107</v>
      </c>
      <c r="G846" s="20" t="s">
        <v>2641</v>
      </c>
      <c r="H846" s="72">
        <v>12959</v>
      </c>
      <c r="I846" s="73">
        <v>365</v>
      </c>
      <c r="J846" s="72">
        <f t="shared" si="27"/>
        <v>12959</v>
      </c>
    </row>
    <row r="847" spans="1:10" ht="14.1" customHeight="1">
      <c r="A847" s="21" t="s">
        <v>865</v>
      </c>
      <c r="B847" s="21" t="s">
        <v>191</v>
      </c>
      <c r="C847" s="21" t="s">
        <v>457</v>
      </c>
      <c r="D847" s="21" t="s">
        <v>1024</v>
      </c>
      <c r="E847" s="21" t="s">
        <v>2584</v>
      </c>
      <c r="F847" s="21" t="str">
        <f t="shared" si="26"/>
        <v>14107</v>
      </c>
      <c r="G847" s="21" t="s">
        <v>2641</v>
      </c>
      <c r="H847" s="74">
        <v>3089</v>
      </c>
      <c r="I847" s="75">
        <v>365</v>
      </c>
      <c r="J847" s="74">
        <f t="shared" si="27"/>
        <v>3089</v>
      </c>
    </row>
    <row r="848" spans="1:10" ht="14.1" customHeight="1">
      <c r="A848" s="20" t="s">
        <v>865</v>
      </c>
      <c r="B848" s="20" t="s">
        <v>191</v>
      </c>
      <c r="C848" s="20" t="s">
        <v>641</v>
      </c>
      <c r="D848" s="20" t="s">
        <v>1025</v>
      </c>
      <c r="E848" s="20" t="s">
        <v>2584</v>
      </c>
      <c r="F848" s="20" t="str">
        <f t="shared" si="26"/>
        <v>14107</v>
      </c>
      <c r="G848" s="20" t="s">
        <v>2641</v>
      </c>
      <c r="H848" s="72">
        <v>9464</v>
      </c>
      <c r="I848" s="73">
        <v>365</v>
      </c>
      <c r="J848" s="72">
        <f t="shared" si="27"/>
        <v>9464</v>
      </c>
    </row>
    <row r="849" spans="1:10" ht="14.1" customHeight="1">
      <c r="A849" s="21" t="s">
        <v>865</v>
      </c>
      <c r="B849" s="21" t="s">
        <v>191</v>
      </c>
      <c r="C849" s="21" t="s">
        <v>809</v>
      </c>
      <c r="D849" s="21" t="s">
        <v>1026</v>
      </c>
      <c r="E849" s="21" t="s">
        <v>2584</v>
      </c>
      <c r="F849" s="21" t="str">
        <f t="shared" si="26"/>
        <v>14107</v>
      </c>
      <c r="G849" s="21" t="s">
        <v>2641</v>
      </c>
      <c r="H849" s="74">
        <v>0</v>
      </c>
      <c r="I849" s="75">
        <v>365</v>
      </c>
      <c r="J849" s="74">
        <f t="shared" si="27"/>
        <v>0</v>
      </c>
    </row>
    <row r="850" spans="1:10" ht="14.1" customHeight="1">
      <c r="A850" s="20" t="s">
        <v>865</v>
      </c>
      <c r="B850" s="20" t="s">
        <v>191</v>
      </c>
      <c r="C850" s="20" t="s">
        <v>156</v>
      </c>
      <c r="D850" s="20" t="s">
        <v>1027</v>
      </c>
      <c r="E850" s="20" t="s">
        <v>2584</v>
      </c>
      <c r="F850" s="20" t="str">
        <f t="shared" si="26"/>
        <v>14107</v>
      </c>
      <c r="G850" s="20" t="s">
        <v>2641</v>
      </c>
      <c r="H850" s="72">
        <v>48044</v>
      </c>
      <c r="I850" s="73">
        <v>365</v>
      </c>
      <c r="J850" s="72">
        <f t="shared" si="27"/>
        <v>48045</v>
      </c>
    </row>
    <row r="851" spans="1:10" ht="14.1" customHeight="1">
      <c r="A851" s="21" t="s">
        <v>865</v>
      </c>
      <c r="B851" s="21" t="s">
        <v>211</v>
      </c>
      <c r="C851" s="21" t="s">
        <v>17</v>
      </c>
      <c r="D851" s="21" t="s">
        <v>1028</v>
      </c>
      <c r="E851" s="21" t="s">
        <v>2584</v>
      </c>
      <c r="F851" s="21" t="str">
        <f t="shared" si="26"/>
        <v>14109</v>
      </c>
      <c r="G851" s="21" t="s">
        <v>2642</v>
      </c>
      <c r="H851" s="74">
        <v>2303</v>
      </c>
      <c r="I851" s="75">
        <v>450</v>
      </c>
      <c r="J851" s="74">
        <f t="shared" si="27"/>
        <v>1832</v>
      </c>
    </row>
    <row r="852" spans="1:10" ht="14.1" customHeight="1">
      <c r="A852" s="20" t="s">
        <v>865</v>
      </c>
      <c r="B852" s="20" t="s">
        <v>211</v>
      </c>
      <c r="C852" s="20" t="s">
        <v>124</v>
      </c>
      <c r="D852" s="20" t="s">
        <v>1029</v>
      </c>
      <c r="E852" s="20" t="s">
        <v>2584</v>
      </c>
      <c r="F852" s="20" t="str">
        <f t="shared" si="26"/>
        <v>14109</v>
      </c>
      <c r="G852" s="20" t="s">
        <v>2642</v>
      </c>
      <c r="H852" s="72">
        <v>0</v>
      </c>
      <c r="I852" s="73">
        <v>430</v>
      </c>
      <c r="J852" s="72">
        <f t="shared" si="27"/>
        <v>0</v>
      </c>
    </row>
    <row r="853" spans="1:10" ht="14.1" customHeight="1">
      <c r="A853" s="21" t="s">
        <v>865</v>
      </c>
      <c r="B853" s="21" t="s">
        <v>211</v>
      </c>
      <c r="C853" s="21" t="s">
        <v>245</v>
      </c>
      <c r="D853" s="21" t="s">
        <v>1030</v>
      </c>
      <c r="E853" s="21" t="s">
        <v>2584</v>
      </c>
      <c r="F853" s="21" t="str">
        <f t="shared" si="26"/>
        <v>14109</v>
      </c>
      <c r="G853" s="21" t="s">
        <v>2642</v>
      </c>
      <c r="H853" s="74">
        <v>0</v>
      </c>
      <c r="I853" s="75">
        <v>420</v>
      </c>
      <c r="J853" s="74">
        <f t="shared" si="27"/>
        <v>0</v>
      </c>
    </row>
    <row r="854" spans="1:10" ht="14.1" customHeight="1">
      <c r="A854" s="20" t="s">
        <v>865</v>
      </c>
      <c r="B854" s="20" t="s">
        <v>211</v>
      </c>
      <c r="C854" s="20" t="s">
        <v>216</v>
      </c>
      <c r="D854" s="20" t="s">
        <v>1031</v>
      </c>
      <c r="E854" s="20" t="s">
        <v>2584</v>
      </c>
      <c r="F854" s="20" t="str">
        <f t="shared" si="26"/>
        <v>14109</v>
      </c>
      <c r="G854" s="20" t="s">
        <v>2642</v>
      </c>
      <c r="H854" s="72">
        <v>5319</v>
      </c>
      <c r="I854" s="73">
        <v>410</v>
      </c>
      <c r="J854" s="72">
        <f t="shared" si="27"/>
        <v>4679</v>
      </c>
    </row>
    <row r="855" spans="1:10" ht="14.1" customHeight="1">
      <c r="A855" s="21" t="s">
        <v>865</v>
      </c>
      <c r="B855" s="21" t="s">
        <v>211</v>
      </c>
      <c r="C855" s="21" t="s">
        <v>249</v>
      </c>
      <c r="D855" s="21" t="s">
        <v>1032</v>
      </c>
      <c r="E855" s="21" t="s">
        <v>2584</v>
      </c>
      <c r="F855" s="21" t="str">
        <f t="shared" si="26"/>
        <v>14109</v>
      </c>
      <c r="G855" s="21" t="s">
        <v>2642</v>
      </c>
      <c r="H855" s="74">
        <v>38647</v>
      </c>
      <c r="I855" s="75">
        <v>400</v>
      </c>
      <c r="J855" s="74">
        <f t="shared" si="27"/>
        <v>34940</v>
      </c>
    </row>
    <row r="856" spans="1:10" ht="14.1" customHeight="1">
      <c r="A856" s="20" t="s">
        <v>865</v>
      </c>
      <c r="B856" s="20" t="s">
        <v>211</v>
      </c>
      <c r="C856" s="20" t="s">
        <v>47</v>
      </c>
      <c r="D856" s="20" t="s">
        <v>1033</v>
      </c>
      <c r="E856" s="20" t="s">
        <v>2584</v>
      </c>
      <c r="F856" s="20" t="str">
        <f t="shared" si="26"/>
        <v>14109</v>
      </c>
      <c r="G856" s="20" t="s">
        <v>2642</v>
      </c>
      <c r="H856" s="72">
        <v>0</v>
      </c>
      <c r="I856" s="73">
        <v>368</v>
      </c>
      <c r="J856" s="72">
        <f t="shared" si="27"/>
        <v>0</v>
      </c>
    </row>
    <row r="857" spans="1:10" ht="14.1" customHeight="1">
      <c r="A857" s="21" t="s">
        <v>865</v>
      </c>
      <c r="B857" s="21" t="s">
        <v>211</v>
      </c>
      <c r="C857" s="21" t="s">
        <v>63</v>
      </c>
      <c r="D857" s="21" t="s">
        <v>1034</v>
      </c>
      <c r="E857" s="21" t="s">
        <v>2584</v>
      </c>
      <c r="F857" s="21" t="str">
        <f t="shared" si="26"/>
        <v>14109</v>
      </c>
      <c r="G857" s="21" t="s">
        <v>2642</v>
      </c>
      <c r="H857" s="74">
        <v>0</v>
      </c>
      <c r="I857" s="75">
        <v>397</v>
      </c>
      <c r="J857" s="74">
        <f t="shared" si="27"/>
        <v>0</v>
      </c>
    </row>
    <row r="858" spans="1:10" ht="14.1" customHeight="1">
      <c r="A858" s="20" t="s">
        <v>865</v>
      </c>
      <c r="B858" s="20" t="s">
        <v>211</v>
      </c>
      <c r="C858" s="20" t="s">
        <v>65</v>
      </c>
      <c r="D858" s="20" t="s">
        <v>1035</v>
      </c>
      <c r="E858" s="20" t="s">
        <v>2584</v>
      </c>
      <c r="F858" s="20" t="str">
        <f t="shared" si="26"/>
        <v>14109</v>
      </c>
      <c r="G858" s="20" t="s">
        <v>2642</v>
      </c>
      <c r="H858" s="72">
        <v>26863</v>
      </c>
      <c r="I858" s="73">
        <v>392</v>
      </c>
      <c r="J858" s="72">
        <f t="shared" si="27"/>
        <v>24833</v>
      </c>
    </row>
    <row r="859" spans="1:10" ht="14.1" customHeight="1">
      <c r="A859" s="21" t="s">
        <v>865</v>
      </c>
      <c r="B859" s="21" t="s">
        <v>211</v>
      </c>
      <c r="C859" s="21" t="s">
        <v>67</v>
      </c>
      <c r="D859" s="21" t="s">
        <v>1036</v>
      </c>
      <c r="E859" s="21" t="s">
        <v>2584</v>
      </c>
      <c r="F859" s="21" t="str">
        <f t="shared" si="26"/>
        <v>14109</v>
      </c>
      <c r="G859" s="21" t="s">
        <v>2642</v>
      </c>
      <c r="H859" s="74">
        <v>34364</v>
      </c>
      <c r="I859" s="75">
        <v>400</v>
      </c>
      <c r="J859" s="74">
        <f t="shared" si="27"/>
        <v>31070</v>
      </c>
    </row>
    <row r="860" spans="1:10" ht="14.1" customHeight="1">
      <c r="A860" s="20" t="s">
        <v>865</v>
      </c>
      <c r="B860" s="20" t="s">
        <v>211</v>
      </c>
      <c r="C860" s="20" t="s">
        <v>75</v>
      </c>
      <c r="D860" s="20" t="s">
        <v>1037</v>
      </c>
      <c r="E860" s="20" t="s">
        <v>2584</v>
      </c>
      <c r="F860" s="20" t="str">
        <f t="shared" si="26"/>
        <v>14109</v>
      </c>
      <c r="G860" s="20" t="s">
        <v>2642</v>
      </c>
      <c r="H860" s="72">
        <v>0</v>
      </c>
      <c r="I860" s="73">
        <v>365</v>
      </c>
      <c r="J860" s="72">
        <f t="shared" si="27"/>
        <v>0</v>
      </c>
    </row>
    <row r="861" spans="1:10" ht="14.1" customHeight="1">
      <c r="A861" s="21" t="s">
        <v>865</v>
      </c>
      <c r="B861" s="21" t="s">
        <v>211</v>
      </c>
      <c r="C861" s="21" t="s">
        <v>79</v>
      </c>
      <c r="D861" s="21" t="s">
        <v>1038</v>
      </c>
      <c r="E861" s="21" t="s">
        <v>2584</v>
      </c>
      <c r="F861" s="21" t="str">
        <f t="shared" si="26"/>
        <v>14109</v>
      </c>
      <c r="G861" s="21" t="s">
        <v>2642</v>
      </c>
      <c r="H861" s="74">
        <v>14888</v>
      </c>
      <c r="I861" s="75">
        <v>400</v>
      </c>
      <c r="J861" s="74">
        <f t="shared" si="27"/>
        <v>13461</v>
      </c>
    </row>
    <row r="862" spans="1:10" ht="14.1" customHeight="1">
      <c r="A862" s="20" t="s">
        <v>865</v>
      </c>
      <c r="B862" s="20" t="s">
        <v>211</v>
      </c>
      <c r="C862" s="20" t="s">
        <v>310</v>
      </c>
      <c r="D862" s="20" t="s">
        <v>1039</v>
      </c>
      <c r="E862" s="20" t="s">
        <v>2584</v>
      </c>
      <c r="F862" s="20" t="str">
        <f t="shared" si="26"/>
        <v>14109</v>
      </c>
      <c r="G862" s="20" t="s">
        <v>2642</v>
      </c>
      <c r="H862" s="72">
        <v>23811</v>
      </c>
      <c r="I862" s="73">
        <v>400</v>
      </c>
      <c r="J862" s="72">
        <f t="shared" si="27"/>
        <v>21529</v>
      </c>
    </row>
    <row r="863" spans="1:10" ht="14.1" customHeight="1">
      <c r="A863" s="21" t="s">
        <v>865</v>
      </c>
      <c r="B863" s="21" t="s">
        <v>211</v>
      </c>
      <c r="C863" s="21" t="s">
        <v>233</v>
      </c>
      <c r="D863" s="21" t="s">
        <v>1040</v>
      </c>
      <c r="E863" s="21" t="s">
        <v>2584</v>
      </c>
      <c r="F863" s="21" t="str">
        <f t="shared" si="26"/>
        <v>14109</v>
      </c>
      <c r="G863" s="21" t="s">
        <v>2642</v>
      </c>
      <c r="H863" s="74">
        <v>71138</v>
      </c>
      <c r="I863" s="75">
        <v>390</v>
      </c>
      <c r="J863" s="74">
        <f t="shared" si="27"/>
        <v>66129</v>
      </c>
    </row>
    <row r="864" spans="1:10" ht="14.1" customHeight="1">
      <c r="A864" s="20" t="s">
        <v>865</v>
      </c>
      <c r="B864" s="20" t="s">
        <v>211</v>
      </c>
      <c r="C864" s="20" t="s">
        <v>320</v>
      </c>
      <c r="D864" s="20" t="s">
        <v>1041</v>
      </c>
      <c r="E864" s="20" t="s">
        <v>2584</v>
      </c>
      <c r="F864" s="20" t="str">
        <f t="shared" si="26"/>
        <v>14109</v>
      </c>
      <c r="G864" s="20" t="s">
        <v>2642</v>
      </c>
      <c r="H864" s="72">
        <v>2891</v>
      </c>
      <c r="I864" s="73">
        <v>450</v>
      </c>
      <c r="J864" s="72">
        <f t="shared" si="27"/>
        <v>2300</v>
      </c>
    </row>
    <row r="865" spans="1:10" ht="14.1" customHeight="1">
      <c r="A865" s="21" t="s">
        <v>865</v>
      </c>
      <c r="B865" s="21" t="s">
        <v>211</v>
      </c>
      <c r="C865" s="21" t="s">
        <v>324</v>
      </c>
      <c r="D865" s="21" t="s">
        <v>1042</v>
      </c>
      <c r="E865" s="21" t="s">
        <v>2584</v>
      </c>
      <c r="F865" s="21" t="str">
        <f t="shared" si="26"/>
        <v>14109</v>
      </c>
      <c r="G865" s="21" t="s">
        <v>2642</v>
      </c>
      <c r="H865" s="74">
        <v>7859</v>
      </c>
      <c r="I865" s="75">
        <v>440</v>
      </c>
      <c r="J865" s="74">
        <f t="shared" si="27"/>
        <v>6402</v>
      </c>
    </row>
    <row r="866" spans="1:10" ht="14.1" customHeight="1">
      <c r="A866" s="20" t="s">
        <v>865</v>
      </c>
      <c r="B866" s="20" t="s">
        <v>211</v>
      </c>
      <c r="C866" s="20" t="s">
        <v>326</v>
      </c>
      <c r="D866" s="20" t="s">
        <v>1043</v>
      </c>
      <c r="E866" s="20" t="s">
        <v>2584</v>
      </c>
      <c r="F866" s="20" t="str">
        <f t="shared" si="26"/>
        <v>14109</v>
      </c>
      <c r="G866" s="20" t="s">
        <v>2642</v>
      </c>
      <c r="H866" s="72">
        <v>3026</v>
      </c>
      <c r="I866" s="73">
        <v>485</v>
      </c>
      <c r="J866" s="72">
        <f t="shared" si="27"/>
        <v>2218</v>
      </c>
    </row>
    <row r="867" spans="1:10" ht="14.1" customHeight="1">
      <c r="A867" s="21" t="s">
        <v>865</v>
      </c>
      <c r="B867" s="21" t="s">
        <v>211</v>
      </c>
      <c r="C867" s="21" t="s">
        <v>328</v>
      </c>
      <c r="D867" s="21" t="s">
        <v>1044</v>
      </c>
      <c r="E867" s="21" t="s">
        <v>2584</v>
      </c>
      <c r="F867" s="21" t="str">
        <f t="shared" si="26"/>
        <v>14109</v>
      </c>
      <c r="G867" s="21" t="s">
        <v>2642</v>
      </c>
      <c r="H867" s="74">
        <v>7905</v>
      </c>
      <c r="I867" s="75">
        <v>400</v>
      </c>
      <c r="J867" s="74">
        <f t="shared" si="27"/>
        <v>7148</v>
      </c>
    </row>
    <row r="868" spans="1:10" ht="14.1" customHeight="1">
      <c r="A868" s="20" t="s">
        <v>865</v>
      </c>
      <c r="B868" s="20" t="s">
        <v>211</v>
      </c>
      <c r="C868" s="20" t="s">
        <v>913</v>
      </c>
      <c r="D868" s="20" t="s">
        <v>1045</v>
      </c>
      <c r="E868" s="20" t="s">
        <v>2584</v>
      </c>
      <c r="F868" s="20" t="str">
        <f t="shared" si="26"/>
        <v>14109</v>
      </c>
      <c r="G868" s="20" t="s">
        <v>2642</v>
      </c>
      <c r="H868" s="72">
        <v>53172</v>
      </c>
      <c r="I868" s="73">
        <v>425</v>
      </c>
      <c r="J868" s="72">
        <f t="shared" si="27"/>
        <v>44992</v>
      </c>
    </row>
    <row r="869" spans="1:10" ht="14.1" customHeight="1">
      <c r="A869" s="21" t="s">
        <v>865</v>
      </c>
      <c r="B869" s="21" t="s">
        <v>211</v>
      </c>
      <c r="C869" s="21" t="s">
        <v>857</v>
      </c>
      <c r="D869" s="21" t="s">
        <v>1046</v>
      </c>
      <c r="E869" s="21" t="s">
        <v>2584</v>
      </c>
      <c r="F869" s="21" t="str">
        <f t="shared" si="26"/>
        <v>14109</v>
      </c>
      <c r="G869" s="21" t="s">
        <v>2642</v>
      </c>
      <c r="H869" s="74">
        <v>0</v>
      </c>
      <c r="I869" s="75">
        <v>420</v>
      </c>
      <c r="J869" s="74">
        <f t="shared" si="27"/>
        <v>0</v>
      </c>
    </row>
    <row r="870" spans="1:10" ht="14.1" customHeight="1">
      <c r="A870" s="20" t="s">
        <v>865</v>
      </c>
      <c r="B870" s="20" t="s">
        <v>211</v>
      </c>
      <c r="C870" s="20" t="s">
        <v>1047</v>
      </c>
      <c r="D870" s="20" t="s">
        <v>1048</v>
      </c>
      <c r="E870" s="20" t="s">
        <v>2584</v>
      </c>
      <c r="F870" s="20" t="str">
        <f t="shared" si="26"/>
        <v>14109</v>
      </c>
      <c r="G870" s="20" t="s">
        <v>2642</v>
      </c>
      <c r="H870" s="72">
        <v>19601</v>
      </c>
      <c r="I870" s="73">
        <v>383</v>
      </c>
      <c r="J870" s="72">
        <f t="shared" si="27"/>
        <v>18586</v>
      </c>
    </row>
    <row r="871" spans="1:10" ht="14.1" customHeight="1">
      <c r="A871" s="21" t="s">
        <v>865</v>
      </c>
      <c r="B871" s="21" t="s">
        <v>211</v>
      </c>
      <c r="C871" s="21" t="s">
        <v>747</v>
      </c>
      <c r="D871" s="21" t="s">
        <v>1049</v>
      </c>
      <c r="E871" s="21" t="s">
        <v>2584</v>
      </c>
      <c r="F871" s="21" t="str">
        <f t="shared" si="26"/>
        <v>14109</v>
      </c>
      <c r="G871" s="21" t="s">
        <v>2642</v>
      </c>
      <c r="H871" s="74">
        <v>17776</v>
      </c>
      <c r="I871" s="75">
        <v>393</v>
      </c>
      <c r="J871" s="74">
        <f t="shared" si="27"/>
        <v>16385</v>
      </c>
    </row>
    <row r="872" spans="1:10" ht="14.1" customHeight="1">
      <c r="A872" s="20" t="s">
        <v>865</v>
      </c>
      <c r="B872" s="20" t="s">
        <v>211</v>
      </c>
      <c r="C872" s="20" t="s">
        <v>87</v>
      </c>
      <c r="D872" s="20" t="s">
        <v>1050</v>
      </c>
      <c r="E872" s="20" t="s">
        <v>2584</v>
      </c>
      <c r="F872" s="20" t="str">
        <f t="shared" si="26"/>
        <v>14109</v>
      </c>
      <c r="G872" s="20" t="s">
        <v>2642</v>
      </c>
      <c r="H872" s="72">
        <v>409289</v>
      </c>
      <c r="I872" s="73">
        <v>420</v>
      </c>
      <c r="J872" s="72">
        <f t="shared" si="27"/>
        <v>350820</v>
      </c>
    </row>
    <row r="873" spans="1:10" ht="14.1" customHeight="1">
      <c r="A873" s="21" t="s">
        <v>865</v>
      </c>
      <c r="B873" s="21" t="s">
        <v>236</v>
      </c>
      <c r="C873" s="21" t="s">
        <v>92</v>
      </c>
      <c r="D873" s="21" t="s">
        <v>1051</v>
      </c>
      <c r="E873" s="21" t="s">
        <v>2584</v>
      </c>
      <c r="F873" s="21" t="str">
        <f t="shared" si="26"/>
        <v>14110</v>
      </c>
      <c r="G873" s="21" t="s">
        <v>2643</v>
      </c>
      <c r="H873" s="74">
        <v>72633</v>
      </c>
      <c r="I873" s="75">
        <v>385</v>
      </c>
      <c r="J873" s="74">
        <f t="shared" si="27"/>
        <v>68482</v>
      </c>
    </row>
    <row r="874" spans="1:10" ht="14.1" customHeight="1">
      <c r="A874" s="20" t="s">
        <v>865</v>
      </c>
      <c r="B874" s="20" t="s">
        <v>236</v>
      </c>
      <c r="C874" s="20" t="s">
        <v>115</v>
      </c>
      <c r="D874" s="20" t="s">
        <v>1052</v>
      </c>
      <c r="E874" s="20" t="s">
        <v>2584</v>
      </c>
      <c r="F874" s="20" t="str">
        <f t="shared" si="26"/>
        <v>14110</v>
      </c>
      <c r="G874" s="20" t="s">
        <v>2643</v>
      </c>
      <c r="H874" s="72">
        <v>873884</v>
      </c>
      <c r="I874" s="73">
        <v>376</v>
      </c>
      <c r="J874" s="72">
        <f t="shared" si="27"/>
        <v>845694</v>
      </c>
    </row>
    <row r="875" spans="1:10" ht="14.1" customHeight="1">
      <c r="A875" s="21" t="s">
        <v>865</v>
      </c>
      <c r="B875" s="21" t="s">
        <v>236</v>
      </c>
      <c r="C875" s="21" t="s">
        <v>21</v>
      </c>
      <c r="D875" s="21" t="s">
        <v>1053</v>
      </c>
      <c r="E875" s="21" t="s">
        <v>2584</v>
      </c>
      <c r="F875" s="21" t="str">
        <f t="shared" si="26"/>
        <v>14110</v>
      </c>
      <c r="G875" s="21" t="s">
        <v>2643</v>
      </c>
      <c r="H875" s="74">
        <v>26005</v>
      </c>
      <c r="I875" s="75">
        <v>365</v>
      </c>
      <c r="J875" s="74">
        <f t="shared" si="27"/>
        <v>26004</v>
      </c>
    </row>
    <row r="876" spans="1:10" ht="14.1" customHeight="1">
      <c r="A876" s="20" t="s">
        <v>865</v>
      </c>
      <c r="B876" s="20" t="s">
        <v>236</v>
      </c>
      <c r="C876" s="20" t="s">
        <v>119</v>
      </c>
      <c r="D876" s="20" t="s">
        <v>1054</v>
      </c>
      <c r="E876" s="20" t="s">
        <v>2584</v>
      </c>
      <c r="F876" s="20" t="str">
        <f t="shared" si="26"/>
        <v>14110</v>
      </c>
      <c r="G876" s="20" t="s">
        <v>2643</v>
      </c>
      <c r="H876" s="72">
        <v>0</v>
      </c>
      <c r="I876" s="73">
        <v>375</v>
      </c>
      <c r="J876" s="72">
        <f t="shared" si="27"/>
        <v>0</v>
      </c>
    </row>
    <row r="877" spans="1:10" ht="14.1" customHeight="1">
      <c r="A877" s="21" t="s">
        <v>865</v>
      </c>
      <c r="B877" s="21" t="s">
        <v>236</v>
      </c>
      <c r="C877" s="21" t="s">
        <v>33</v>
      </c>
      <c r="D877" s="21" t="s">
        <v>1055</v>
      </c>
      <c r="E877" s="21" t="s">
        <v>2584</v>
      </c>
      <c r="F877" s="21" t="str">
        <f t="shared" si="26"/>
        <v>14110</v>
      </c>
      <c r="G877" s="21" t="s">
        <v>2643</v>
      </c>
      <c r="H877" s="74">
        <v>3727</v>
      </c>
      <c r="I877" s="75">
        <v>380</v>
      </c>
      <c r="J877" s="74">
        <f t="shared" si="27"/>
        <v>3564</v>
      </c>
    </row>
    <row r="878" spans="1:10" ht="14.1" customHeight="1">
      <c r="A878" s="20" t="s">
        <v>865</v>
      </c>
      <c r="B878" s="20" t="s">
        <v>236</v>
      </c>
      <c r="C878" s="20" t="s">
        <v>98</v>
      </c>
      <c r="D878" s="20" t="s">
        <v>1056</v>
      </c>
      <c r="E878" s="20" t="s">
        <v>2584</v>
      </c>
      <c r="F878" s="20" t="str">
        <f t="shared" si="26"/>
        <v>14110</v>
      </c>
      <c r="G878" s="20" t="s">
        <v>2643</v>
      </c>
      <c r="H878" s="72">
        <v>0</v>
      </c>
      <c r="I878" s="73">
        <v>385</v>
      </c>
      <c r="J878" s="72">
        <f t="shared" si="27"/>
        <v>0</v>
      </c>
    </row>
    <row r="879" spans="1:10" ht="14.1" customHeight="1">
      <c r="A879" s="21" t="s">
        <v>865</v>
      </c>
      <c r="B879" s="21" t="s">
        <v>236</v>
      </c>
      <c r="C879" s="21" t="s">
        <v>41</v>
      </c>
      <c r="D879" s="21" t="s">
        <v>1057</v>
      </c>
      <c r="E879" s="21" t="s">
        <v>2584</v>
      </c>
      <c r="F879" s="21" t="str">
        <f t="shared" si="26"/>
        <v>14110</v>
      </c>
      <c r="G879" s="21" t="s">
        <v>2643</v>
      </c>
      <c r="H879" s="74">
        <v>2945</v>
      </c>
      <c r="I879" s="75">
        <v>390</v>
      </c>
      <c r="J879" s="74">
        <f t="shared" si="27"/>
        <v>2739</v>
      </c>
    </row>
    <row r="880" spans="1:10" ht="14.1" customHeight="1">
      <c r="A880" s="20" t="s">
        <v>865</v>
      </c>
      <c r="B880" s="20" t="s">
        <v>236</v>
      </c>
      <c r="C880" s="20" t="s">
        <v>126</v>
      </c>
      <c r="D880" s="20" t="s">
        <v>1058</v>
      </c>
      <c r="E880" s="20" t="s">
        <v>2584</v>
      </c>
      <c r="F880" s="20" t="str">
        <f t="shared" si="26"/>
        <v>14110</v>
      </c>
      <c r="G880" s="20" t="s">
        <v>2643</v>
      </c>
      <c r="H880" s="72">
        <v>73875</v>
      </c>
      <c r="I880" s="73">
        <v>375</v>
      </c>
      <c r="J880" s="72">
        <f t="shared" si="27"/>
        <v>71702</v>
      </c>
    </row>
    <row r="881" spans="1:10" ht="14.1" customHeight="1">
      <c r="A881" s="21" t="s">
        <v>865</v>
      </c>
      <c r="B881" s="21" t="s">
        <v>236</v>
      </c>
      <c r="C881" s="21" t="s">
        <v>49</v>
      </c>
      <c r="D881" s="21" t="s">
        <v>1059</v>
      </c>
      <c r="E881" s="21" t="s">
        <v>2584</v>
      </c>
      <c r="F881" s="21" t="str">
        <f t="shared" si="26"/>
        <v>14110</v>
      </c>
      <c r="G881" s="21" t="s">
        <v>2643</v>
      </c>
      <c r="H881" s="74">
        <v>43012</v>
      </c>
      <c r="I881" s="75">
        <v>365</v>
      </c>
      <c r="J881" s="74">
        <f t="shared" si="27"/>
        <v>43012</v>
      </c>
    </row>
    <row r="882" spans="1:10" ht="14.1" customHeight="1">
      <c r="A882" s="20" t="s">
        <v>865</v>
      </c>
      <c r="B882" s="20" t="s">
        <v>236</v>
      </c>
      <c r="C882" s="20" t="s">
        <v>259</v>
      </c>
      <c r="D882" s="20" t="s">
        <v>1060</v>
      </c>
      <c r="E882" s="20" t="s">
        <v>2584</v>
      </c>
      <c r="F882" s="20" t="str">
        <f t="shared" si="26"/>
        <v>14110</v>
      </c>
      <c r="G882" s="20" t="s">
        <v>2643</v>
      </c>
      <c r="H882" s="72">
        <v>10541</v>
      </c>
      <c r="I882" s="73">
        <v>370</v>
      </c>
      <c r="J882" s="72">
        <f t="shared" si="27"/>
        <v>10385</v>
      </c>
    </row>
    <row r="883" spans="1:10" ht="14.1" customHeight="1">
      <c r="A883" s="21" t="s">
        <v>865</v>
      </c>
      <c r="B883" s="21" t="s">
        <v>236</v>
      </c>
      <c r="C883" s="21" t="s">
        <v>57</v>
      </c>
      <c r="D883" s="21" t="s">
        <v>1061</v>
      </c>
      <c r="E883" s="21" t="s">
        <v>2584</v>
      </c>
      <c r="F883" s="21" t="str">
        <f t="shared" si="26"/>
        <v>14110</v>
      </c>
      <c r="G883" s="21" t="s">
        <v>2643</v>
      </c>
      <c r="H883" s="74">
        <v>7072</v>
      </c>
      <c r="I883" s="75">
        <v>365</v>
      </c>
      <c r="J883" s="74">
        <f t="shared" si="27"/>
        <v>7072</v>
      </c>
    </row>
    <row r="884" spans="1:10" ht="14.1" customHeight="1">
      <c r="A884" s="20" t="s">
        <v>865</v>
      </c>
      <c r="B884" s="20" t="s">
        <v>236</v>
      </c>
      <c r="C884" s="20" t="s">
        <v>224</v>
      </c>
      <c r="D884" s="20" t="s">
        <v>1062</v>
      </c>
      <c r="E884" s="20" t="s">
        <v>2584</v>
      </c>
      <c r="F884" s="20" t="str">
        <f t="shared" si="26"/>
        <v>14110</v>
      </c>
      <c r="G884" s="20" t="s">
        <v>2643</v>
      </c>
      <c r="H884" s="72">
        <v>22223</v>
      </c>
      <c r="I884" s="73">
        <v>365</v>
      </c>
      <c r="J884" s="72">
        <f t="shared" si="27"/>
        <v>22222</v>
      </c>
    </row>
    <row r="885" spans="1:10" ht="14.1" customHeight="1">
      <c r="A885" s="21" t="s">
        <v>865</v>
      </c>
      <c r="B885" s="21" t="s">
        <v>236</v>
      </c>
      <c r="C885" s="21" t="s">
        <v>77</v>
      </c>
      <c r="D885" s="21" t="s">
        <v>1063</v>
      </c>
      <c r="E885" s="21" t="s">
        <v>2584</v>
      </c>
      <c r="F885" s="21" t="str">
        <f t="shared" si="26"/>
        <v>14110</v>
      </c>
      <c r="G885" s="21" t="s">
        <v>2643</v>
      </c>
      <c r="H885" s="74">
        <v>8135</v>
      </c>
      <c r="I885" s="75">
        <v>390</v>
      </c>
      <c r="J885" s="74">
        <f t="shared" si="27"/>
        <v>7564</v>
      </c>
    </row>
    <row r="886" spans="1:10" ht="14.1" customHeight="1">
      <c r="A886" s="20" t="s">
        <v>865</v>
      </c>
      <c r="B886" s="20" t="s">
        <v>236</v>
      </c>
      <c r="C886" s="20" t="s">
        <v>85</v>
      </c>
      <c r="D886" s="20" t="s">
        <v>1064</v>
      </c>
      <c r="E886" s="20" t="s">
        <v>2584</v>
      </c>
      <c r="F886" s="20" t="str">
        <f t="shared" si="26"/>
        <v>14110</v>
      </c>
      <c r="G886" s="20" t="s">
        <v>2643</v>
      </c>
      <c r="H886" s="72">
        <v>62752</v>
      </c>
      <c r="I886" s="73">
        <v>386</v>
      </c>
      <c r="J886" s="72">
        <f t="shared" si="27"/>
        <v>58997</v>
      </c>
    </row>
    <row r="887" spans="1:10" ht="14.1" customHeight="1">
      <c r="A887" s="21" t="s">
        <v>865</v>
      </c>
      <c r="B887" s="21" t="s">
        <v>236</v>
      </c>
      <c r="C887" s="21" t="s">
        <v>295</v>
      </c>
      <c r="D887" s="21" t="s">
        <v>1065</v>
      </c>
      <c r="E887" s="21" t="s">
        <v>2584</v>
      </c>
      <c r="F887" s="21" t="str">
        <f t="shared" si="26"/>
        <v>14110</v>
      </c>
      <c r="G887" s="21" t="s">
        <v>2643</v>
      </c>
      <c r="H887" s="74">
        <v>0</v>
      </c>
      <c r="I887" s="75">
        <v>365</v>
      </c>
      <c r="J887" s="74">
        <f t="shared" si="27"/>
        <v>0</v>
      </c>
    </row>
    <row r="888" spans="1:10" ht="14.1" customHeight="1">
      <c r="A888" s="20" t="s">
        <v>865</v>
      </c>
      <c r="B888" s="20" t="s">
        <v>236</v>
      </c>
      <c r="C888" s="20" t="s">
        <v>185</v>
      </c>
      <c r="D888" s="20" t="s">
        <v>1066</v>
      </c>
      <c r="E888" s="20" t="s">
        <v>2584</v>
      </c>
      <c r="F888" s="20" t="str">
        <f t="shared" si="26"/>
        <v>14110</v>
      </c>
      <c r="G888" s="20" t="s">
        <v>2643</v>
      </c>
      <c r="H888" s="72">
        <v>1003765</v>
      </c>
      <c r="I888" s="73">
        <v>398</v>
      </c>
      <c r="J888" s="72">
        <f t="shared" si="27"/>
        <v>912513</v>
      </c>
    </row>
    <row r="889" spans="1:10" ht="14.1" customHeight="1">
      <c r="A889" s="21" t="s">
        <v>865</v>
      </c>
      <c r="B889" s="21" t="s">
        <v>236</v>
      </c>
      <c r="C889" s="21" t="s">
        <v>229</v>
      </c>
      <c r="D889" s="21" t="s">
        <v>1067</v>
      </c>
      <c r="E889" s="21" t="s">
        <v>2584</v>
      </c>
      <c r="F889" s="21" t="str">
        <f t="shared" si="26"/>
        <v>14110</v>
      </c>
      <c r="G889" s="21" t="s">
        <v>2643</v>
      </c>
      <c r="H889" s="74">
        <v>25854</v>
      </c>
      <c r="I889" s="75">
        <v>365</v>
      </c>
      <c r="J889" s="74">
        <f t="shared" si="27"/>
        <v>25856</v>
      </c>
    </row>
    <row r="890" spans="1:10" ht="14.1" customHeight="1">
      <c r="A890" s="20" t="s">
        <v>865</v>
      </c>
      <c r="B890" s="20" t="s">
        <v>236</v>
      </c>
      <c r="C890" s="20" t="s">
        <v>314</v>
      </c>
      <c r="D890" s="20" t="s">
        <v>1068</v>
      </c>
      <c r="E890" s="20" t="s">
        <v>2584</v>
      </c>
      <c r="F890" s="20" t="str">
        <f t="shared" si="26"/>
        <v>14110</v>
      </c>
      <c r="G890" s="20" t="s">
        <v>2643</v>
      </c>
      <c r="H890" s="72">
        <v>10928</v>
      </c>
      <c r="I890" s="73">
        <v>365</v>
      </c>
      <c r="J890" s="72">
        <f t="shared" si="27"/>
        <v>10930</v>
      </c>
    </row>
    <row r="891" spans="1:10" ht="14.1" customHeight="1">
      <c r="A891" s="21" t="s">
        <v>865</v>
      </c>
      <c r="B891" s="21" t="s">
        <v>236</v>
      </c>
      <c r="C891" s="21" t="s">
        <v>318</v>
      </c>
      <c r="D891" s="21" t="s">
        <v>1069</v>
      </c>
      <c r="E891" s="21" t="s">
        <v>2584</v>
      </c>
      <c r="F891" s="21" t="str">
        <f t="shared" si="26"/>
        <v>14110</v>
      </c>
      <c r="G891" s="21" t="s">
        <v>2643</v>
      </c>
      <c r="H891" s="74">
        <v>0</v>
      </c>
      <c r="I891" s="75">
        <v>380</v>
      </c>
      <c r="J891" s="74">
        <f t="shared" si="27"/>
        <v>0</v>
      </c>
    </row>
    <row r="892" spans="1:10" ht="14.1" customHeight="1">
      <c r="A892" s="20" t="s">
        <v>865</v>
      </c>
      <c r="B892" s="20" t="s">
        <v>236</v>
      </c>
      <c r="C892" s="20" t="s">
        <v>1</v>
      </c>
      <c r="D892" s="20" t="s">
        <v>1070</v>
      </c>
      <c r="E892" s="20" t="s">
        <v>2584</v>
      </c>
      <c r="F892" s="20" t="str">
        <f t="shared" si="26"/>
        <v>14110</v>
      </c>
      <c r="G892" s="20" t="s">
        <v>2643</v>
      </c>
      <c r="H892" s="72">
        <v>0</v>
      </c>
      <c r="I892" s="73">
        <v>365</v>
      </c>
      <c r="J892" s="72">
        <f t="shared" si="27"/>
        <v>0</v>
      </c>
    </row>
    <row r="893" spans="1:10" ht="14.1" customHeight="1">
      <c r="A893" s="21" t="s">
        <v>865</v>
      </c>
      <c r="B893" s="21" t="s">
        <v>236</v>
      </c>
      <c r="C893" s="21" t="s">
        <v>921</v>
      </c>
      <c r="D893" s="21" t="s">
        <v>1071</v>
      </c>
      <c r="E893" s="21" t="s">
        <v>2584</v>
      </c>
      <c r="F893" s="21" t="str">
        <f t="shared" si="26"/>
        <v>14110</v>
      </c>
      <c r="G893" s="21" t="s">
        <v>2643</v>
      </c>
      <c r="H893" s="74">
        <v>13335</v>
      </c>
      <c r="I893" s="75">
        <v>380</v>
      </c>
      <c r="J893" s="74">
        <f t="shared" si="27"/>
        <v>12755</v>
      </c>
    </row>
    <row r="894" spans="1:10" ht="14.1" customHeight="1">
      <c r="A894" s="20" t="s">
        <v>865</v>
      </c>
      <c r="B894" s="20" t="s">
        <v>236</v>
      </c>
      <c r="C894" s="20" t="s">
        <v>859</v>
      </c>
      <c r="D894" s="20" t="s">
        <v>1072</v>
      </c>
      <c r="E894" s="20" t="s">
        <v>2584</v>
      </c>
      <c r="F894" s="20" t="str">
        <f t="shared" si="26"/>
        <v>14110</v>
      </c>
      <c r="G894" s="20" t="s">
        <v>2643</v>
      </c>
      <c r="H894" s="72">
        <v>53567</v>
      </c>
      <c r="I894" s="73">
        <v>390</v>
      </c>
      <c r="J894" s="72">
        <f t="shared" si="27"/>
        <v>49794</v>
      </c>
    </row>
    <row r="895" spans="1:10" ht="14.1" customHeight="1">
      <c r="A895" s="21" t="s">
        <v>865</v>
      </c>
      <c r="B895" s="21" t="s">
        <v>236</v>
      </c>
      <c r="C895" s="21" t="s">
        <v>861</v>
      </c>
      <c r="D895" s="21" t="s">
        <v>1073</v>
      </c>
      <c r="E895" s="21" t="s">
        <v>2584</v>
      </c>
      <c r="F895" s="21" t="str">
        <f t="shared" si="26"/>
        <v>14110</v>
      </c>
      <c r="G895" s="21" t="s">
        <v>2643</v>
      </c>
      <c r="H895" s="74">
        <v>0</v>
      </c>
      <c r="I895" s="75">
        <v>365</v>
      </c>
      <c r="J895" s="74">
        <f t="shared" si="27"/>
        <v>0</v>
      </c>
    </row>
    <row r="896" spans="1:10" ht="14.1" customHeight="1">
      <c r="A896" s="20" t="s">
        <v>865</v>
      </c>
      <c r="B896" s="20" t="s">
        <v>236</v>
      </c>
      <c r="C896" s="20" t="s">
        <v>158</v>
      </c>
      <c r="D896" s="20" t="s">
        <v>546</v>
      </c>
      <c r="E896" s="20" t="s">
        <v>2584</v>
      </c>
      <c r="F896" s="20" t="str">
        <f t="shared" si="26"/>
        <v>14110</v>
      </c>
      <c r="G896" s="20" t="s">
        <v>2643</v>
      </c>
      <c r="H896" s="72">
        <v>13621</v>
      </c>
      <c r="I896" s="73">
        <v>380</v>
      </c>
      <c r="J896" s="72">
        <f t="shared" si="27"/>
        <v>13028</v>
      </c>
    </row>
    <row r="897" spans="1:10" ht="14.1" customHeight="1">
      <c r="A897" s="21" t="s">
        <v>865</v>
      </c>
      <c r="B897" s="21" t="s">
        <v>236</v>
      </c>
      <c r="C897" s="21" t="s">
        <v>554</v>
      </c>
      <c r="D897" s="21" t="s">
        <v>1074</v>
      </c>
      <c r="E897" s="21" t="s">
        <v>2584</v>
      </c>
      <c r="F897" s="21" t="str">
        <f t="shared" si="26"/>
        <v>14110</v>
      </c>
      <c r="G897" s="21" t="s">
        <v>2643</v>
      </c>
      <c r="H897" s="74">
        <v>0</v>
      </c>
      <c r="I897" s="75">
        <v>385</v>
      </c>
      <c r="J897" s="74">
        <f t="shared" si="27"/>
        <v>0</v>
      </c>
    </row>
    <row r="898" spans="1:10" ht="14.1" customHeight="1">
      <c r="A898" s="20" t="s">
        <v>865</v>
      </c>
      <c r="B898" s="20" t="s">
        <v>236</v>
      </c>
      <c r="C898" s="20" t="s">
        <v>925</v>
      </c>
      <c r="D898" s="20" t="s">
        <v>1075</v>
      </c>
      <c r="E898" s="20" t="s">
        <v>2584</v>
      </c>
      <c r="F898" s="20" t="str">
        <f t="shared" si="26"/>
        <v>14110</v>
      </c>
      <c r="G898" s="20" t="s">
        <v>2643</v>
      </c>
      <c r="H898" s="72">
        <v>1013</v>
      </c>
      <c r="I898" s="73">
        <v>385</v>
      </c>
      <c r="J898" s="72">
        <f t="shared" si="27"/>
        <v>954</v>
      </c>
    </row>
    <row r="899" spans="1:10" ht="14.1" customHeight="1">
      <c r="A899" s="21" t="s">
        <v>865</v>
      </c>
      <c r="B899" s="21" t="s">
        <v>236</v>
      </c>
      <c r="C899" s="21" t="s">
        <v>865</v>
      </c>
      <c r="D899" s="21" t="s">
        <v>1076</v>
      </c>
      <c r="E899" s="21" t="s">
        <v>2584</v>
      </c>
      <c r="F899" s="21" t="str">
        <f t="shared" si="26"/>
        <v>14110</v>
      </c>
      <c r="G899" s="21" t="s">
        <v>2643</v>
      </c>
      <c r="H899" s="74">
        <v>0</v>
      </c>
      <c r="I899" s="75">
        <v>365</v>
      </c>
      <c r="J899" s="74">
        <f t="shared" si="27"/>
        <v>0</v>
      </c>
    </row>
    <row r="900" spans="1:10" ht="14.1" customHeight="1">
      <c r="A900" s="20" t="s">
        <v>865</v>
      </c>
      <c r="B900" s="20" t="s">
        <v>236</v>
      </c>
      <c r="C900" s="20" t="s">
        <v>138</v>
      </c>
      <c r="D900" s="20" t="s">
        <v>1077</v>
      </c>
      <c r="E900" s="20" t="s">
        <v>2584</v>
      </c>
      <c r="F900" s="20" t="str">
        <f t="shared" si="26"/>
        <v>14110</v>
      </c>
      <c r="G900" s="20" t="s">
        <v>2643</v>
      </c>
      <c r="H900" s="72">
        <v>6602</v>
      </c>
      <c r="I900" s="73">
        <v>365</v>
      </c>
      <c r="J900" s="72">
        <f t="shared" si="27"/>
        <v>6603</v>
      </c>
    </row>
    <row r="901" spans="1:10" ht="14.1" customHeight="1">
      <c r="A901" s="21" t="s">
        <v>865</v>
      </c>
      <c r="B901" s="21" t="s">
        <v>441</v>
      </c>
      <c r="C901" s="21" t="s">
        <v>15</v>
      </c>
      <c r="D901" s="21" t="s">
        <v>1078</v>
      </c>
      <c r="E901" s="21" t="s">
        <v>2584</v>
      </c>
      <c r="F901" s="21" t="str">
        <f t="shared" si="26"/>
        <v>14111</v>
      </c>
      <c r="G901" s="21" t="s">
        <v>2644</v>
      </c>
      <c r="H901" s="74">
        <v>0</v>
      </c>
      <c r="I901" s="75">
        <v>342</v>
      </c>
      <c r="J901" s="74">
        <f t="shared" si="27"/>
        <v>0</v>
      </c>
    </row>
    <row r="902" spans="1:10" ht="14.1" customHeight="1">
      <c r="A902" s="20" t="s">
        <v>865</v>
      </c>
      <c r="B902" s="20" t="s">
        <v>441</v>
      </c>
      <c r="C902" s="20" t="s">
        <v>174</v>
      </c>
      <c r="D902" s="20" t="s">
        <v>1079</v>
      </c>
      <c r="E902" s="20" t="s">
        <v>2584</v>
      </c>
      <c r="F902" s="20" t="str">
        <f t="shared" si="26"/>
        <v>14111</v>
      </c>
      <c r="G902" s="20" t="s">
        <v>2644</v>
      </c>
      <c r="H902" s="72">
        <v>0</v>
      </c>
      <c r="I902" s="73">
        <v>401</v>
      </c>
      <c r="J902" s="72">
        <f t="shared" si="27"/>
        <v>0</v>
      </c>
    </row>
    <row r="903" spans="1:10" ht="14.1" customHeight="1">
      <c r="A903" s="21" t="s">
        <v>865</v>
      </c>
      <c r="B903" s="21" t="s">
        <v>441</v>
      </c>
      <c r="C903" s="21" t="s">
        <v>94</v>
      </c>
      <c r="D903" s="21" t="s">
        <v>1080</v>
      </c>
      <c r="E903" s="21" t="s">
        <v>2584</v>
      </c>
      <c r="F903" s="21" t="str">
        <f t="shared" si="26"/>
        <v>14111</v>
      </c>
      <c r="G903" s="21" t="s">
        <v>2644</v>
      </c>
      <c r="H903" s="74">
        <v>85457</v>
      </c>
      <c r="I903" s="75">
        <v>400</v>
      </c>
      <c r="J903" s="74">
        <f t="shared" si="27"/>
        <v>77263</v>
      </c>
    </row>
    <row r="904" spans="1:10" ht="14.1" customHeight="1">
      <c r="A904" s="20" t="s">
        <v>865</v>
      </c>
      <c r="B904" s="20" t="s">
        <v>441</v>
      </c>
      <c r="C904" s="20" t="s">
        <v>176</v>
      </c>
      <c r="D904" s="20" t="s">
        <v>1081</v>
      </c>
      <c r="E904" s="20" t="s">
        <v>2584</v>
      </c>
      <c r="F904" s="20" t="str">
        <f t="shared" si="26"/>
        <v>14111</v>
      </c>
      <c r="G904" s="20" t="s">
        <v>2644</v>
      </c>
      <c r="H904" s="72">
        <v>0</v>
      </c>
      <c r="I904" s="73">
        <v>365</v>
      </c>
      <c r="J904" s="72">
        <f t="shared" si="27"/>
        <v>0</v>
      </c>
    </row>
    <row r="905" spans="1:10" ht="14.1" customHeight="1">
      <c r="A905" s="21" t="s">
        <v>865</v>
      </c>
      <c r="B905" s="21" t="s">
        <v>441</v>
      </c>
      <c r="C905" s="21" t="s">
        <v>27</v>
      </c>
      <c r="D905" s="21" t="s">
        <v>1082</v>
      </c>
      <c r="E905" s="21" t="s">
        <v>2584</v>
      </c>
      <c r="F905" s="21" t="str">
        <f t="shared" si="26"/>
        <v>14111</v>
      </c>
      <c r="G905" s="21" t="s">
        <v>2644</v>
      </c>
      <c r="H905" s="74">
        <v>2961</v>
      </c>
      <c r="I905" s="75">
        <v>365</v>
      </c>
      <c r="J905" s="74">
        <f t="shared" si="27"/>
        <v>2960</v>
      </c>
    </row>
    <row r="906" spans="1:10" ht="14.1" customHeight="1">
      <c r="A906" s="20" t="s">
        <v>865</v>
      </c>
      <c r="B906" s="20" t="s">
        <v>441</v>
      </c>
      <c r="C906" s="20" t="s">
        <v>214</v>
      </c>
      <c r="D906" s="20" t="s">
        <v>1083</v>
      </c>
      <c r="E906" s="20" t="s">
        <v>2584</v>
      </c>
      <c r="F906" s="20" t="str">
        <f t="shared" si="26"/>
        <v>14111</v>
      </c>
      <c r="G906" s="20" t="s">
        <v>2644</v>
      </c>
      <c r="H906" s="72">
        <v>0</v>
      </c>
      <c r="I906" s="73">
        <v>390</v>
      </c>
      <c r="J906" s="72">
        <f t="shared" si="27"/>
        <v>0</v>
      </c>
    </row>
    <row r="907" spans="1:10" ht="14.1" customHeight="1">
      <c r="A907" s="21" t="s">
        <v>865</v>
      </c>
      <c r="B907" s="21" t="s">
        <v>441</v>
      </c>
      <c r="C907" s="21" t="s">
        <v>39</v>
      </c>
      <c r="D907" s="21" t="s">
        <v>1084</v>
      </c>
      <c r="E907" s="21" t="s">
        <v>2584</v>
      </c>
      <c r="F907" s="21" t="str">
        <f t="shared" si="26"/>
        <v>14111</v>
      </c>
      <c r="G907" s="21" t="s">
        <v>2644</v>
      </c>
      <c r="H907" s="74">
        <v>23092</v>
      </c>
      <c r="I907" s="75">
        <v>365</v>
      </c>
      <c r="J907" s="74">
        <f t="shared" si="27"/>
        <v>23093</v>
      </c>
    </row>
    <row r="908" spans="1:10" ht="14.1" customHeight="1">
      <c r="A908" s="20" t="s">
        <v>865</v>
      </c>
      <c r="B908" s="20" t="s">
        <v>441</v>
      </c>
      <c r="C908" s="20" t="s">
        <v>43</v>
      </c>
      <c r="D908" s="20" t="s">
        <v>1085</v>
      </c>
      <c r="E908" s="20" t="s">
        <v>2584</v>
      </c>
      <c r="F908" s="20" t="str">
        <f t="shared" si="26"/>
        <v>14111</v>
      </c>
      <c r="G908" s="20" t="s">
        <v>2644</v>
      </c>
      <c r="H908" s="72">
        <v>0</v>
      </c>
      <c r="I908" s="73">
        <v>365</v>
      </c>
      <c r="J908" s="72">
        <f t="shared" si="27"/>
        <v>0</v>
      </c>
    </row>
    <row r="909" spans="1:10" ht="14.1" customHeight="1">
      <c r="A909" s="21" t="s">
        <v>865</v>
      </c>
      <c r="B909" s="21" t="s">
        <v>441</v>
      </c>
      <c r="C909" s="21" t="s">
        <v>102</v>
      </c>
      <c r="D909" s="21" t="s">
        <v>1086</v>
      </c>
      <c r="E909" s="21" t="s">
        <v>2584</v>
      </c>
      <c r="F909" s="21" t="str">
        <f t="shared" ref="F909:F972" si="28">CONCATENATE(A909,B909)</f>
        <v>14111</v>
      </c>
      <c r="G909" s="21" t="s">
        <v>2644</v>
      </c>
      <c r="H909" s="74">
        <v>3981</v>
      </c>
      <c r="I909" s="75">
        <v>400</v>
      </c>
      <c r="J909" s="74">
        <f t="shared" ref="J909:J972" si="29">ROUND((ROUND(H909/(I909-35)*100, 0))*3.3, 0)</f>
        <v>3600</v>
      </c>
    </row>
    <row r="910" spans="1:10" ht="14.1" customHeight="1">
      <c r="A910" s="20" t="s">
        <v>865</v>
      </c>
      <c r="B910" s="20" t="s">
        <v>441</v>
      </c>
      <c r="C910" s="20" t="s">
        <v>104</v>
      </c>
      <c r="D910" s="20" t="s">
        <v>1087</v>
      </c>
      <c r="E910" s="20" t="s">
        <v>2584</v>
      </c>
      <c r="F910" s="20" t="str">
        <f t="shared" si="28"/>
        <v>14111</v>
      </c>
      <c r="G910" s="20" t="s">
        <v>2644</v>
      </c>
      <c r="H910" s="72">
        <v>6864</v>
      </c>
      <c r="I910" s="73">
        <v>365</v>
      </c>
      <c r="J910" s="72">
        <f t="shared" si="29"/>
        <v>6864</v>
      </c>
    </row>
    <row r="911" spans="1:10" ht="14.1" customHeight="1">
      <c r="A911" s="21" t="s">
        <v>865</v>
      </c>
      <c r="B911" s="21" t="s">
        <v>441</v>
      </c>
      <c r="C911" s="21" t="s">
        <v>257</v>
      </c>
      <c r="D911" s="21" t="s">
        <v>1088</v>
      </c>
      <c r="E911" s="21" t="s">
        <v>2584</v>
      </c>
      <c r="F911" s="21" t="str">
        <f t="shared" si="28"/>
        <v>14111</v>
      </c>
      <c r="G911" s="21" t="s">
        <v>2644</v>
      </c>
      <c r="H911" s="74">
        <v>2675</v>
      </c>
      <c r="I911" s="75">
        <v>395</v>
      </c>
      <c r="J911" s="74">
        <f t="shared" si="29"/>
        <v>2452</v>
      </c>
    </row>
    <row r="912" spans="1:10" ht="14.1" customHeight="1">
      <c r="A912" s="20" t="s">
        <v>865</v>
      </c>
      <c r="B912" s="20" t="s">
        <v>441</v>
      </c>
      <c r="C912" s="20" t="s">
        <v>51</v>
      </c>
      <c r="D912" s="20" t="s">
        <v>1089</v>
      </c>
      <c r="E912" s="20" t="s">
        <v>2584</v>
      </c>
      <c r="F912" s="20" t="str">
        <f t="shared" si="28"/>
        <v>14111</v>
      </c>
      <c r="G912" s="20" t="s">
        <v>2644</v>
      </c>
      <c r="H912" s="72">
        <v>0</v>
      </c>
      <c r="I912" s="73">
        <v>365</v>
      </c>
      <c r="J912" s="72">
        <f t="shared" si="29"/>
        <v>0</v>
      </c>
    </row>
    <row r="913" spans="1:10" ht="14.1" customHeight="1">
      <c r="A913" s="21" t="s">
        <v>865</v>
      </c>
      <c r="B913" s="21" t="s">
        <v>441</v>
      </c>
      <c r="C913" s="21" t="s">
        <v>53</v>
      </c>
      <c r="D913" s="21" t="s">
        <v>1090</v>
      </c>
      <c r="E913" s="21" t="s">
        <v>2584</v>
      </c>
      <c r="F913" s="21" t="str">
        <f t="shared" si="28"/>
        <v>14111</v>
      </c>
      <c r="G913" s="21" t="s">
        <v>2644</v>
      </c>
      <c r="H913" s="74">
        <v>0</v>
      </c>
      <c r="I913" s="75">
        <v>400</v>
      </c>
      <c r="J913" s="74">
        <f t="shared" si="29"/>
        <v>0</v>
      </c>
    </row>
    <row r="914" spans="1:10" ht="14.1" customHeight="1">
      <c r="A914" s="20" t="s">
        <v>865</v>
      </c>
      <c r="B914" s="20" t="s">
        <v>441</v>
      </c>
      <c r="C914" s="20" t="s">
        <v>128</v>
      </c>
      <c r="D914" s="20" t="s">
        <v>1091</v>
      </c>
      <c r="E914" s="20" t="s">
        <v>2584</v>
      </c>
      <c r="F914" s="20" t="str">
        <f t="shared" si="28"/>
        <v>14111</v>
      </c>
      <c r="G914" s="20" t="s">
        <v>2644</v>
      </c>
      <c r="H914" s="72">
        <v>0</v>
      </c>
      <c r="I914" s="73">
        <v>365</v>
      </c>
      <c r="J914" s="72">
        <f t="shared" si="29"/>
        <v>0</v>
      </c>
    </row>
    <row r="915" spans="1:10" ht="14.1" customHeight="1">
      <c r="A915" s="21" t="s">
        <v>865</v>
      </c>
      <c r="B915" s="21" t="s">
        <v>441</v>
      </c>
      <c r="C915" s="21" t="s">
        <v>61</v>
      </c>
      <c r="D915" s="21" t="s">
        <v>1092</v>
      </c>
      <c r="E915" s="21" t="s">
        <v>2584</v>
      </c>
      <c r="F915" s="21" t="str">
        <f t="shared" si="28"/>
        <v>14111</v>
      </c>
      <c r="G915" s="21" t="s">
        <v>2644</v>
      </c>
      <c r="H915" s="74">
        <v>0</v>
      </c>
      <c r="I915" s="75">
        <v>390</v>
      </c>
      <c r="J915" s="74">
        <f t="shared" si="29"/>
        <v>0</v>
      </c>
    </row>
    <row r="916" spans="1:10" ht="14.1" customHeight="1">
      <c r="A916" s="20" t="s">
        <v>865</v>
      </c>
      <c r="B916" s="20" t="s">
        <v>441</v>
      </c>
      <c r="C916" s="20" t="s">
        <v>112</v>
      </c>
      <c r="D916" s="20" t="s">
        <v>1093</v>
      </c>
      <c r="E916" s="20" t="s">
        <v>2584</v>
      </c>
      <c r="F916" s="20" t="str">
        <f t="shared" si="28"/>
        <v>14111</v>
      </c>
      <c r="G916" s="20" t="s">
        <v>2644</v>
      </c>
      <c r="H916" s="72">
        <v>52958</v>
      </c>
      <c r="I916" s="73">
        <v>365</v>
      </c>
      <c r="J916" s="72">
        <f t="shared" si="29"/>
        <v>52958</v>
      </c>
    </row>
    <row r="917" spans="1:10" ht="14.1" customHeight="1">
      <c r="A917" s="21" t="s">
        <v>865</v>
      </c>
      <c r="B917" s="21" t="s">
        <v>441</v>
      </c>
      <c r="C917" s="21" t="s">
        <v>136</v>
      </c>
      <c r="D917" s="21" t="s">
        <v>1094</v>
      </c>
      <c r="E917" s="21" t="s">
        <v>2584</v>
      </c>
      <c r="F917" s="21" t="str">
        <f t="shared" si="28"/>
        <v>14111</v>
      </c>
      <c r="G917" s="21" t="s">
        <v>2644</v>
      </c>
      <c r="H917" s="74">
        <v>46301</v>
      </c>
      <c r="I917" s="75">
        <v>365</v>
      </c>
      <c r="J917" s="74">
        <f t="shared" si="29"/>
        <v>46302</v>
      </c>
    </row>
    <row r="918" spans="1:10" ht="14.1" customHeight="1">
      <c r="A918" s="20" t="s">
        <v>865</v>
      </c>
      <c r="B918" s="20" t="s">
        <v>441</v>
      </c>
      <c r="C918" s="20" t="s">
        <v>69</v>
      </c>
      <c r="D918" s="20" t="s">
        <v>1095</v>
      </c>
      <c r="E918" s="20" t="s">
        <v>2584</v>
      </c>
      <c r="F918" s="20" t="str">
        <f t="shared" si="28"/>
        <v>14111</v>
      </c>
      <c r="G918" s="20" t="s">
        <v>2644</v>
      </c>
      <c r="H918" s="72">
        <v>29211</v>
      </c>
      <c r="I918" s="73">
        <v>370</v>
      </c>
      <c r="J918" s="72">
        <f t="shared" si="29"/>
        <v>28776</v>
      </c>
    </row>
    <row r="919" spans="1:10" ht="14.1" customHeight="1">
      <c r="A919" s="21" t="s">
        <v>865</v>
      </c>
      <c r="B919" s="21" t="s">
        <v>441</v>
      </c>
      <c r="C919" s="21" t="s">
        <v>121</v>
      </c>
      <c r="D919" s="21" t="s">
        <v>1096</v>
      </c>
      <c r="E919" s="21" t="s">
        <v>2584</v>
      </c>
      <c r="F919" s="21" t="str">
        <f t="shared" si="28"/>
        <v>14111</v>
      </c>
      <c r="G919" s="21" t="s">
        <v>2644</v>
      </c>
      <c r="H919" s="74">
        <v>0</v>
      </c>
      <c r="I919" s="75">
        <v>400</v>
      </c>
      <c r="J919" s="74">
        <f t="shared" si="29"/>
        <v>0</v>
      </c>
    </row>
    <row r="920" spans="1:10" ht="14.1" customHeight="1">
      <c r="A920" s="20" t="s">
        <v>865</v>
      </c>
      <c r="B920" s="20" t="s">
        <v>441</v>
      </c>
      <c r="C920" s="20" t="s">
        <v>297</v>
      </c>
      <c r="D920" s="20" t="s">
        <v>1097</v>
      </c>
      <c r="E920" s="20" t="s">
        <v>2584</v>
      </c>
      <c r="F920" s="20" t="str">
        <f t="shared" si="28"/>
        <v>14111</v>
      </c>
      <c r="G920" s="20" t="s">
        <v>2644</v>
      </c>
      <c r="H920" s="72">
        <v>0</v>
      </c>
      <c r="I920" s="73">
        <v>365</v>
      </c>
      <c r="J920" s="72">
        <f t="shared" si="29"/>
        <v>0</v>
      </c>
    </row>
    <row r="921" spans="1:10" ht="14.1" customHeight="1">
      <c r="A921" s="21" t="s">
        <v>865</v>
      </c>
      <c r="B921" s="21" t="s">
        <v>441</v>
      </c>
      <c r="C921" s="21" t="s">
        <v>299</v>
      </c>
      <c r="D921" s="21" t="s">
        <v>1098</v>
      </c>
      <c r="E921" s="21" t="s">
        <v>2584</v>
      </c>
      <c r="F921" s="21" t="str">
        <f t="shared" si="28"/>
        <v>14111</v>
      </c>
      <c r="G921" s="21" t="s">
        <v>2644</v>
      </c>
      <c r="H921" s="74">
        <v>41263</v>
      </c>
      <c r="I921" s="75">
        <v>390</v>
      </c>
      <c r="J921" s="74">
        <f t="shared" si="29"/>
        <v>38356</v>
      </c>
    </row>
    <row r="922" spans="1:10" ht="14.1" customHeight="1">
      <c r="A922" s="20" t="s">
        <v>865</v>
      </c>
      <c r="B922" s="20" t="s">
        <v>441</v>
      </c>
      <c r="C922" s="20" t="s">
        <v>304</v>
      </c>
      <c r="D922" s="20" t="s">
        <v>1099</v>
      </c>
      <c r="E922" s="20" t="s">
        <v>2584</v>
      </c>
      <c r="F922" s="20" t="str">
        <f t="shared" si="28"/>
        <v>14111</v>
      </c>
      <c r="G922" s="20" t="s">
        <v>2644</v>
      </c>
      <c r="H922" s="72">
        <v>3339</v>
      </c>
      <c r="I922" s="73">
        <v>410</v>
      </c>
      <c r="J922" s="72">
        <f t="shared" si="29"/>
        <v>2937</v>
      </c>
    </row>
    <row r="923" spans="1:10" ht="14.1" customHeight="1">
      <c r="A923" s="21" t="s">
        <v>865</v>
      </c>
      <c r="B923" s="21" t="s">
        <v>441</v>
      </c>
      <c r="C923" s="21" t="s">
        <v>227</v>
      </c>
      <c r="D923" s="21" t="s">
        <v>1100</v>
      </c>
      <c r="E923" s="21" t="s">
        <v>2584</v>
      </c>
      <c r="F923" s="21" t="str">
        <f t="shared" si="28"/>
        <v>14111</v>
      </c>
      <c r="G923" s="21" t="s">
        <v>2644</v>
      </c>
      <c r="H923" s="74">
        <v>132884</v>
      </c>
      <c r="I923" s="75">
        <v>410</v>
      </c>
      <c r="J923" s="74">
        <f t="shared" si="29"/>
        <v>116939</v>
      </c>
    </row>
    <row r="924" spans="1:10" ht="14.1" customHeight="1">
      <c r="A924" s="20" t="s">
        <v>865</v>
      </c>
      <c r="B924" s="20" t="s">
        <v>441</v>
      </c>
      <c r="C924" s="20" t="s">
        <v>187</v>
      </c>
      <c r="D924" s="20" t="s">
        <v>1101</v>
      </c>
      <c r="E924" s="20" t="s">
        <v>2584</v>
      </c>
      <c r="F924" s="20" t="str">
        <f t="shared" si="28"/>
        <v>14111</v>
      </c>
      <c r="G924" s="20" t="s">
        <v>2644</v>
      </c>
      <c r="H924" s="72">
        <v>0</v>
      </c>
      <c r="I924" s="73">
        <v>365</v>
      </c>
      <c r="J924" s="72">
        <f t="shared" si="29"/>
        <v>0</v>
      </c>
    </row>
    <row r="925" spans="1:10" ht="14.1" customHeight="1">
      <c r="A925" s="21" t="s">
        <v>865</v>
      </c>
      <c r="B925" s="21" t="s">
        <v>441</v>
      </c>
      <c r="C925" s="21" t="s">
        <v>168</v>
      </c>
      <c r="D925" s="21" t="s">
        <v>1102</v>
      </c>
      <c r="E925" s="21" t="s">
        <v>2584</v>
      </c>
      <c r="F925" s="21" t="str">
        <f t="shared" si="28"/>
        <v>14111</v>
      </c>
      <c r="G925" s="21" t="s">
        <v>2644</v>
      </c>
      <c r="H925" s="74">
        <v>12558</v>
      </c>
      <c r="I925" s="75">
        <v>365</v>
      </c>
      <c r="J925" s="74">
        <f t="shared" si="29"/>
        <v>12557</v>
      </c>
    </row>
    <row r="926" spans="1:10" ht="14.1" customHeight="1">
      <c r="A926" s="20" t="s">
        <v>865</v>
      </c>
      <c r="B926" s="20" t="s">
        <v>441</v>
      </c>
      <c r="C926" s="20" t="s">
        <v>189</v>
      </c>
      <c r="D926" s="20" t="s">
        <v>1103</v>
      </c>
      <c r="E926" s="20" t="s">
        <v>2584</v>
      </c>
      <c r="F926" s="20" t="str">
        <f t="shared" si="28"/>
        <v>14111</v>
      </c>
      <c r="G926" s="20" t="s">
        <v>2644</v>
      </c>
      <c r="H926" s="72">
        <v>0</v>
      </c>
      <c r="I926" s="73">
        <v>400</v>
      </c>
      <c r="J926" s="72">
        <f t="shared" si="29"/>
        <v>0</v>
      </c>
    </row>
    <row r="927" spans="1:10" ht="14.1" customHeight="1">
      <c r="A927" s="21" t="s">
        <v>865</v>
      </c>
      <c r="B927" s="21" t="s">
        <v>441</v>
      </c>
      <c r="C927" s="21" t="s">
        <v>170</v>
      </c>
      <c r="D927" s="21" t="s">
        <v>1104</v>
      </c>
      <c r="E927" s="21" t="s">
        <v>2584</v>
      </c>
      <c r="F927" s="21" t="str">
        <f t="shared" si="28"/>
        <v>14111</v>
      </c>
      <c r="G927" s="21" t="s">
        <v>2644</v>
      </c>
      <c r="H927" s="74">
        <v>13143</v>
      </c>
      <c r="I927" s="75">
        <v>365</v>
      </c>
      <c r="J927" s="74">
        <f t="shared" si="29"/>
        <v>13144</v>
      </c>
    </row>
    <row r="928" spans="1:10" ht="14.1" customHeight="1">
      <c r="A928" s="20" t="s">
        <v>865</v>
      </c>
      <c r="B928" s="20" t="s">
        <v>441</v>
      </c>
      <c r="C928" s="20" t="s">
        <v>209</v>
      </c>
      <c r="D928" s="20" t="s">
        <v>1105</v>
      </c>
      <c r="E928" s="20" t="s">
        <v>2584</v>
      </c>
      <c r="F928" s="20" t="str">
        <f t="shared" si="28"/>
        <v>14111</v>
      </c>
      <c r="G928" s="20" t="s">
        <v>2644</v>
      </c>
      <c r="H928" s="72">
        <v>0</v>
      </c>
      <c r="I928" s="73">
        <v>365</v>
      </c>
      <c r="J928" s="72">
        <f t="shared" si="29"/>
        <v>0</v>
      </c>
    </row>
    <row r="929" spans="1:10" ht="14.1" customHeight="1">
      <c r="A929" s="21" t="s">
        <v>865</v>
      </c>
      <c r="B929" s="21" t="s">
        <v>441</v>
      </c>
      <c r="C929" s="21" t="s">
        <v>332</v>
      </c>
      <c r="D929" s="21" t="s">
        <v>188</v>
      </c>
      <c r="E929" s="21" t="s">
        <v>2584</v>
      </c>
      <c r="F929" s="21" t="str">
        <f t="shared" si="28"/>
        <v>14111</v>
      </c>
      <c r="G929" s="21" t="s">
        <v>2644</v>
      </c>
      <c r="H929" s="74">
        <v>6252</v>
      </c>
      <c r="I929" s="75">
        <v>400</v>
      </c>
      <c r="J929" s="74">
        <f t="shared" si="29"/>
        <v>5653</v>
      </c>
    </row>
    <row r="930" spans="1:10" ht="14.1" customHeight="1">
      <c r="A930" s="20" t="s">
        <v>865</v>
      </c>
      <c r="B930" s="20" t="s">
        <v>441</v>
      </c>
      <c r="C930" s="20" t="s">
        <v>917</v>
      </c>
      <c r="D930" s="20" t="s">
        <v>1106</v>
      </c>
      <c r="E930" s="20" t="s">
        <v>2584</v>
      </c>
      <c r="F930" s="20" t="str">
        <f t="shared" si="28"/>
        <v>14111</v>
      </c>
      <c r="G930" s="20" t="s">
        <v>2644</v>
      </c>
      <c r="H930" s="72">
        <v>0</v>
      </c>
      <c r="I930" s="73">
        <v>390</v>
      </c>
      <c r="J930" s="72">
        <f t="shared" si="29"/>
        <v>0</v>
      </c>
    </row>
    <row r="931" spans="1:10" ht="14.1" customHeight="1">
      <c r="A931" s="21" t="s">
        <v>865</v>
      </c>
      <c r="B931" s="21" t="s">
        <v>441</v>
      </c>
      <c r="C931" s="21" t="s">
        <v>919</v>
      </c>
      <c r="D931" s="21" t="s">
        <v>926</v>
      </c>
      <c r="E931" s="21" t="s">
        <v>2584</v>
      </c>
      <c r="F931" s="21" t="str">
        <f t="shared" si="28"/>
        <v>14111</v>
      </c>
      <c r="G931" s="21" t="s">
        <v>2644</v>
      </c>
      <c r="H931" s="74">
        <v>37611</v>
      </c>
      <c r="I931" s="75">
        <v>365</v>
      </c>
      <c r="J931" s="74">
        <f t="shared" si="29"/>
        <v>37610</v>
      </c>
    </row>
    <row r="932" spans="1:10" ht="14.1" customHeight="1">
      <c r="A932" s="20" t="s">
        <v>1107</v>
      </c>
      <c r="B932" s="20" t="s">
        <v>14</v>
      </c>
      <c r="C932" s="20" t="s">
        <v>146</v>
      </c>
      <c r="D932" s="20" t="s">
        <v>1108</v>
      </c>
      <c r="E932" s="20" t="s">
        <v>2585</v>
      </c>
      <c r="F932" s="20" t="str">
        <f t="shared" si="28"/>
        <v>14301</v>
      </c>
      <c r="G932" s="20" t="s">
        <v>2645</v>
      </c>
      <c r="H932" s="72">
        <v>1260533</v>
      </c>
      <c r="I932" s="73">
        <v>380</v>
      </c>
      <c r="J932" s="72">
        <f t="shared" si="29"/>
        <v>1205728</v>
      </c>
    </row>
    <row r="933" spans="1:10" ht="14.1" customHeight="1">
      <c r="A933" s="21" t="s">
        <v>1107</v>
      </c>
      <c r="B933" s="21" t="s">
        <v>14</v>
      </c>
      <c r="C933" s="21" t="s">
        <v>154</v>
      </c>
      <c r="D933" s="21" t="s">
        <v>1109</v>
      </c>
      <c r="E933" s="21" t="s">
        <v>2585</v>
      </c>
      <c r="F933" s="21" t="str">
        <f t="shared" si="28"/>
        <v>14301</v>
      </c>
      <c r="G933" s="21" t="s">
        <v>2645</v>
      </c>
      <c r="H933" s="74">
        <v>5515</v>
      </c>
      <c r="I933" s="75">
        <v>365</v>
      </c>
      <c r="J933" s="74">
        <f t="shared" si="29"/>
        <v>5514</v>
      </c>
    </row>
    <row r="934" spans="1:10" ht="14.1" customHeight="1">
      <c r="A934" s="20" t="s">
        <v>1107</v>
      </c>
      <c r="B934" s="20" t="s">
        <v>14</v>
      </c>
      <c r="C934" s="20" t="s">
        <v>708</v>
      </c>
      <c r="D934" s="20" t="s">
        <v>1110</v>
      </c>
      <c r="E934" s="20" t="s">
        <v>2585</v>
      </c>
      <c r="F934" s="20" t="str">
        <f t="shared" si="28"/>
        <v>14301</v>
      </c>
      <c r="G934" s="20" t="s">
        <v>2645</v>
      </c>
      <c r="H934" s="72">
        <v>0</v>
      </c>
      <c r="I934" s="73">
        <v>365</v>
      </c>
      <c r="J934" s="72">
        <f t="shared" si="29"/>
        <v>0</v>
      </c>
    </row>
    <row r="935" spans="1:10" ht="14.1" customHeight="1">
      <c r="A935" s="21" t="s">
        <v>1107</v>
      </c>
      <c r="B935" s="21" t="s">
        <v>14</v>
      </c>
      <c r="C935" s="21" t="s">
        <v>710</v>
      </c>
      <c r="D935" s="21" t="s">
        <v>1111</v>
      </c>
      <c r="E935" s="21" t="s">
        <v>2585</v>
      </c>
      <c r="F935" s="21" t="str">
        <f t="shared" si="28"/>
        <v>14301</v>
      </c>
      <c r="G935" s="21" t="s">
        <v>2645</v>
      </c>
      <c r="H935" s="74">
        <v>0</v>
      </c>
      <c r="I935" s="75">
        <v>365</v>
      </c>
      <c r="J935" s="74">
        <f t="shared" si="29"/>
        <v>0</v>
      </c>
    </row>
    <row r="936" spans="1:10" ht="14.1" customHeight="1">
      <c r="A936" s="20" t="s">
        <v>1107</v>
      </c>
      <c r="B936" s="20" t="s">
        <v>14</v>
      </c>
      <c r="C936" s="20" t="s">
        <v>739</v>
      </c>
      <c r="D936" s="20" t="s">
        <v>1112</v>
      </c>
      <c r="E936" s="20" t="s">
        <v>2585</v>
      </c>
      <c r="F936" s="20" t="str">
        <f t="shared" si="28"/>
        <v>14301</v>
      </c>
      <c r="G936" s="20" t="s">
        <v>2645</v>
      </c>
      <c r="H936" s="72">
        <v>49046</v>
      </c>
      <c r="I936" s="73">
        <v>365</v>
      </c>
      <c r="J936" s="72">
        <f t="shared" si="29"/>
        <v>49045</v>
      </c>
    </row>
    <row r="937" spans="1:10" ht="14.1" customHeight="1">
      <c r="A937" s="21" t="s">
        <v>1107</v>
      </c>
      <c r="B937" s="21" t="s">
        <v>14</v>
      </c>
      <c r="C937" s="21" t="s">
        <v>743</v>
      </c>
      <c r="D937" s="21" t="s">
        <v>1113</v>
      </c>
      <c r="E937" s="21" t="s">
        <v>2585</v>
      </c>
      <c r="F937" s="21" t="str">
        <f t="shared" si="28"/>
        <v>14301</v>
      </c>
      <c r="G937" s="21" t="s">
        <v>2645</v>
      </c>
      <c r="H937" s="74">
        <v>5888</v>
      </c>
      <c r="I937" s="75">
        <v>375</v>
      </c>
      <c r="J937" s="74">
        <f t="shared" si="29"/>
        <v>5716</v>
      </c>
    </row>
    <row r="938" spans="1:10" ht="14.1" customHeight="1">
      <c r="A938" s="20" t="s">
        <v>1107</v>
      </c>
      <c r="B938" s="20" t="s">
        <v>14</v>
      </c>
      <c r="C938" s="20" t="s">
        <v>1114</v>
      </c>
      <c r="D938" s="20" t="s">
        <v>1115</v>
      </c>
      <c r="E938" s="20" t="s">
        <v>2585</v>
      </c>
      <c r="F938" s="20" t="str">
        <f t="shared" si="28"/>
        <v>14301</v>
      </c>
      <c r="G938" s="20" t="s">
        <v>2645</v>
      </c>
      <c r="H938" s="72">
        <v>0</v>
      </c>
      <c r="I938" s="73">
        <v>365</v>
      </c>
      <c r="J938" s="72">
        <f t="shared" si="29"/>
        <v>0</v>
      </c>
    </row>
    <row r="939" spans="1:10" ht="14.1" customHeight="1">
      <c r="A939" s="21" t="s">
        <v>1107</v>
      </c>
      <c r="B939" s="21" t="s">
        <v>14</v>
      </c>
      <c r="C939" s="21" t="s">
        <v>1116</v>
      </c>
      <c r="D939" s="21" t="s">
        <v>1117</v>
      </c>
      <c r="E939" s="21" t="s">
        <v>2585</v>
      </c>
      <c r="F939" s="21" t="str">
        <f t="shared" si="28"/>
        <v>14301</v>
      </c>
      <c r="G939" s="21" t="s">
        <v>2645</v>
      </c>
      <c r="H939" s="74">
        <v>676887</v>
      </c>
      <c r="I939" s="75">
        <v>365</v>
      </c>
      <c r="J939" s="74">
        <f t="shared" si="29"/>
        <v>676886</v>
      </c>
    </row>
    <row r="940" spans="1:10" ht="14.1" customHeight="1">
      <c r="A940" s="20" t="s">
        <v>1107</v>
      </c>
      <c r="B940" s="20" t="s">
        <v>14</v>
      </c>
      <c r="C940" s="20" t="s">
        <v>1118</v>
      </c>
      <c r="D940" s="20" t="s">
        <v>1119</v>
      </c>
      <c r="E940" s="20" t="s">
        <v>2585</v>
      </c>
      <c r="F940" s="20" t="str">
        <f t="shared" si="28"/>
        <v>14301</v>
      </c>
      <c r="G940" s="20" t="s">
        <v>2645</v>
      </c>
      <c r="H940" s="72">
        <v>0</v>
      </c>
      <c r="I940" s="73">
        <v>365</v>
      </c>
      <c r="J940" s="72">
        <f t="shared" si="29"/>
        <v>0</v>
      </c>
    </row>
    <row r="941" spans="1:10" ht="14.1" customHeight="1">
      <c r="A941" s="21" t="s">
        <v>1107</v>
      </c>
      <c r="B941" s="21" t="s">
        <v>14</v>
      </c>
      <c r="C941" s="21" t="s">
        <v>1120</v>
      </c>
      <c r="D941" s="21" t="s">
        <v>1121</v>
      </c>
      <c r="E941" s="21" t="s">
        <v>2585</v>
      </c>
      <c r="F941" s="21" t="str">
        <f t="shared" si="28"/>
        <v>14301</v>
      </c>
      <c r="G941" s="21" t="s">
        <v>2645</v>
      </c>
      <c r="H941" s="74">
        <v>0</v>
      </c>
      <c r="I941" s="75">
        <v>385</v>
      </c>
      <c r="J941" s="74">
        <f t="shared" si="29"/>
        <v>0</v>
      </c>
    </row>
    <row r="942" spans="1:10" ht="14.1" customHeight="1">
      <c r="A942" s="20" t="s">
        <v>1107</v>
      </c>
      <c r="B942" s="20" t="s">
        <v>14</v>
      </c>
      <c r="C942" s="20" t="s">
        <v>1122</v>
      </c>
      <c r="D942" s="20" t="s">
        <v>1123</v>
      </c>
      <c r="E942" s="20" t="s">
        <v>2585</v>
      </c>
      <c r="F942" s="20" t="str">
        <f t="shared" si="28"/>
        <v>14301</v>
      </c>
      <c r="G942" s="20" t="s">
        <v>2645</v>
      </c>
      <c r="H942" s="72">
        <v>2399</v>
      </c>
      <c r="I942" s="73">
        <v>365</v>
      </c>
      <c r="J942" s="72">
        <f t="shared" si="29"/>
        <v>2399</v>
      </c>
    </row>
    <row r="943" spans="1:10" ht="14.1" customHeight="1">
      <c r="A943" s="21" t="s">
        <v>1107</v>
      </c>
      <c r="B943" s="21" t="s">
        <v>14</v>
      </c>
      <c r="C943" s="21" t="s">
        <v>1124</v>
      </c>
      <c r="D943" s="21" t="s">
        <v>1125</v>
      </c>
      <c r="E943" s="21" t="s">
        <v>2585</v>
      </c>
      <c r="F943" s="21" t="str">
        <f t="shared" si="28"/>
        <v>14301</v>
      </c>
      <c r="G943" s="21" t="s">
        <v>2645</v>
      </c>
      <c r="H943" s="74">
        <v>13882</v>
      </c>
      <c r="I943" s="75">
        <v>365</v>
      </c>
      <c r="J943" s="74">
        <f t="shared" si="29"/>
        <v>13883</v>
      </c>
    </row>
    <row r="944" spans="1:10" ht="14.1" customHeight="1">
      <c r="A944" s="20" t="s">
        <v>1107</v>
      </c>
      <c r="B944" s="20" t="s">
        <v>14</v>
      </c>
      <c r="C944" s="20" t="s">
        <v>1126</v>
      </c>
      <c r="D944" s="20" t="s">
        <v>1127</v>
      </c>
      <c r="E944" s="20" t="s">
        <v>2585</v>
      </c>
      <c r="F944" s="20" t="str">
        <f t="shared" si="28"/>
        <v>14301</v>
      </c>
      <c r="G944" s="20" t="s">
        <v>2645</v>
      </c>
      <c r="H944" s="72">
        <v>0</v>
      </c>
      <c r="I944" s="73">
        <v>375</v>
      </c>
      <c r="J944" s="72">
        <f t="shared" si="29"/>
        <v>0</v>
      </c>
    </row>
    <row r="945" spans="1:10" ht="14.1" customHeight="1">
      <c r="A945" s="21" t="s">
        <v>1107</v>
      </c>
      <c r="B945" s="21" t="s">
        <v>14</v>
      </c>
      <c r="C945" s="21" t="s">
        <v>1128</v>
      </c>
      <c r="D945" s="21" t="s">
        <v>1129</v>
      </c>
      <c r="E945" s="21" t="s">
        <v>2585</v>
      </c>
      <c r="F945" s="21" t="str">
        <f t="shared" si="28"/>
        <v>14301</v>
      </c>
      <c r="G945" s="21" t="s">
        <v>2645</v>
      </c>
      <c r="H945" s="74">
        <v>42727</v>
      </c>
      <c r="I945" s="75">
        <v>365</v>
      </c>
      <c r="J945" s="74">
        <f t="shared" si="29"/>
        <v>42728</v>
      </c>
    </row>
    <row r="946" spans="1:10" ht="14.1" customHeight="1">
      <c r="A946" s="20" t="s">
        <v>1107</v>
      </c>
      <c r="B946" s="20" t="s">
        <v>14</v>
      </c>
      <c r="C946" s="20" t="s">
        <v>1130</v>
      </c>
      <c r="D946" s="20" t="s">
        <v>1131</v>
      </c>
      <c r="E946" s="20" t="s">
        <v>2585</v>
      </c>
      <c r="F946" s="20" t="str">
        <f t="shared" si="28"/>
        <v>14301</v>
      </c>
      <c r="G946" s="20" t="s">
        <v>2645</v>
      </c>
      <c r="H946" s="72">
        <v>109251</v>
      </c>
      <c r="I946" s="73">
        <v>365</v>
      </c>
      <c r="J946" s="72">
        <f t="shared" si="29"/>
        <v>109250</v>
      </c>
    </row>
    <row r="947" spans="1:10" ht="14.1" customHeight="1">
      <c r="A947" s="21" t="s">
        <v>1107</v>
      </c>
      <c r="B947" s="21" t="s">
        <v>14</v>
      </c>
      <c r="C947" s="21" t="s">
        <v>1132</v>
      </c>
      <c r="D947" s="21" t="s">
        <v>1133</v>
      </c>
      <c r="E947" s="21" t="s">
        <v>2585</v>
      </c>
      <c r="F947" s="21" t="str">
        <f t="shared" si="28"/>
        <v>14301</v>
      </c>
      <c r="G947" s="21" t="s">
        <v>2645</v>
      </c>
      <c r="H947" s="74">
        <v>165562</v>
      </c>
      <c r="I947" s="75">
        <v>365</v>
      </c>
      <c r="J947" s="74">
        <f t="shared" si="29"/>
        <v>165561</v>
      </c>
    </row>
    <row r="948" spans="1:10" ht="14.1" customHeight="1">
      <c r="A948" s="20" t="s">
        <v>1107</v>
      </c>
      <c r="B948" s="20" t="s">
        <v>14</v>
      </c>
      <c r="C948" s="20" t="s">
        <v>1134</v>
      </c>
      <c r="D948" s="20" t="s">
        <v>1135</v>
      </c>
      <c r="E948" s="20" t="s">
        <v>2585</v>
      </c>
      <c r="F948" s="20" t="str">
        <f t="shared" si="28"/>
        <v>14301</v>
      </c>
      <c r="G948" s="20" t="s">
        <v>2645</v>
      </c>
      <c r="H948" s="72">
        <v>10956</v>
      </c>
      <c r="I948" s="73">
        <v>365</v>
      </c>
      <c r="J948" s="72">
        <f t="shared" si="29"/>
        <v>10956</v>
      </c>
    </row>
    <row r="949" spans="1:10" ht="14.1" customHeight="1">
      <c r="A949" s="21" t="s">
        <v>1107</v>
      </c>
      <c r="B949" s="21" t="s">
        <v>14</v>
      </c>
      <c r="C949" s="21" t="s">
        <v>1136</v>
      </c>
      <c r="D949" s="21" t="s">
        <v>1137</v>
      </c>
      <c r="E949" s="21" t="s">
        <v>2585</v>
      </c>
      <c r="F949" s="21" t="str">
        <f t="shared" si="28"/>
        <v>14301</v>
      </c>
      <c r="G949" s="21" t="s">
        <v>2645</v>
      </c>
      <c r="H949" s="74">
        <v>59721</v>
      </c>
      <c r="I949" s="75">
        <v>375</v>
      </c>
      <c r="J949" s="74">
        <f t="shared" si="29"/>
        <v>57965</v>
      </c>
    </row>
    <row r="950" spans="1:10" ht="14.1" customHeight="1">
      <c r="A950" s="20" t="s">
        <v>1107</v>
      </c>
      <c r="B950" s="20" t="s">
        <v>89</v>
      </c>
      <c r="C950" s="20" t="s">
        <v>140</v>
      </c>
      <c r="D950" s="20" t="s">
        <v>1138</v>
      </c>
      <c r="E950" s="20" t="s">
        <v>2585</v>
      </c>
      <c r="F950" s="20" t="str">
        <f t="shared" si="28"/>
        <v>14302</v>
      </c>
      <c r="G950" s="20" t="s">
        <v>2646</v>
      </c>
      <c r="H950" s="72">
        <v>0</v>
      </c>
      <c r="I950" s="73">
        <v>365</v>
      </c>
      <c r="J950" s="72">
        <f t="shared" si="29"/>
        <v>0</v>
      </c>
    </row>
    <row r="951" spans="1:10" ht="14.1" customHeight="1">
      <c r="A951" s="21" t="s">
        <v>1107</v>
      </c>
      <c r="B951" s="21" t="s">
        <v>89</v>
      </c>
      <c r="C951" s="21" t="s">
        <v>142</v>
      </c>
      <c r="D951" s="21" t="s">
        <v>1139</v>
      </c>
      <c r="E951" s="21" t="s">
        <v>2585</v>
      </c>
      <c r="F951" s="21" t="str">
        <f t="shared" si="28"/>
        <v>14302</v>
      </c>
      <c r="G951" s="21" t="s">
        <v>2646</v>
      </c>
      <c r="H951" s="74">
        <v>0</v>
      </c>
      <c r="I951" s="75">
        <v>375</v>
      </c>
      <c r="J951" s="74">
        <f t="shared" si="29"/>
        <v>0</v>
      </c>
    </row>
    <row r="952" spans="1:10" ht="14.1" customHeight="1">
      <c r="A952" s="20" t="s">
        <v>1107</v>
      </c>
      <c r="B952" s="20" t="s">
        <v>89</v>
      </c>
      <c r="C952" s="20" t="s">
        <v>144</v>
      </c>
      <c r="D952" s="20" t="s">
        <v>1140</v>
      </c>
      <c r="E952" s="20" t="s">
        <v>2585</v>
      </c>
      <c r="F952" s="20" t="str">
        <f t="shared" si="28"/>
        <v>14302</v>
      </c>
      <c r="G952" s="20" t="s">
        <v>2646</v>
      </c>
      <c r="H952" s="72">
        <v>0</v>
      </c>
      <c r="I952" s="73">
        <v>365</v>
      </c>
      <c r="J952" s="72">
        <f t="shared" si="29"/>
        <v>0</v>
      </c>
    </row>
    <row r="953" spans="1:10" ht="14.1" customHeight="1">
      <c r="A953" s="21" t="s">
        <v>1107</v>
      </c>
      <c r="B953" s="21" t="s">
        <v>89</v>
      </c>
      <c r="C953" s="21" t="s">
        <v>723</v>
      </c>
      <c r="D953" s="21" t="s">
        <v>1141</v>
      </c>
      <c r="E953" s="21" t="s">
        <v>2585</v>
      </c>
      <c r="F953" s="21" t="str">
        <f t="shared" si="28"/>
        <v>14302</v>
      </c>
      <c r="G953" s="21" t="s">
        <v>2646</v>
      </c>
      <c r="H953" s="74">
        <v>517</v>
      </c>
      <c r="I953" s="75">
        <v>380</v>
      </c>
      <c r="J953" s="74">
        <f t="shared" si="29"/>
        <v>495</v>
      </c>
    </row>
    <row r="954" spans="1:10" ht="14.1" customHeight="1">
      <c r="A954" s="20" t="s">
        <v>1107</v>
      </c>
      <c r="B954" s="20" t="s">
        <v>89</v>
      </c>
      <c r="C954" s="20" t="s">
        <v>727</v>
      </c>
      <c r="D954" s="20" t="s">
        <v>1142</v>
      </c>
      <c r="E954" s="20" t="s">
        <v>2585</v>
      </c>
      <c r="F954" s="20" t="str">
        <f t="shared" si="28"/>
        <v>14302</v>
      </c>
      <c r="G954" s="20" t="s">
        <v>2646</v>
      </c>
      <c r="H954" s="72">
        <v>12561</v>
      </c>
      <c r="I954" s="73">
        <v>390</v>
      </c>
      <c r="J954" s="72">
        <f t="shared" si="29"/>
        <v>11675</v>
      </c>
    </row>
    <row r="955" spans="1:10" ht="14.1" customHeight="1">
      <c r="A955" s="21" t="s">
        <v>1107</v>
      </c>
      <c r="B955" s="21" t="s">
        <v>89</v>
      </c>
      <c r="C955" s="21" t="s">
        <v>737</v>
      </c>
      <c r="D955" s="21" t="s">
        <v>1143</v>
      </c>
      <c r="E955" s="21" t="s">
        <v>2585</v>
      </c>
      <c r="F955" s="21" t="str">
        <f t="shared" si="28"/>
        <v>14302</v>
      </c>
      <c r="G955" s="21" t="s">
        <v>2646</v>
      </c>
      <c r="H955" s="74">
        <v>0</v>
      </c>
      <c r="I955" s="75">
        <v>365</v>
      </c>
      <c r="J955" s="74">
        <f t="shared" si="29"/>
        <v>0</v>
      </c>
    </row>
    <row r="956" spans="1:10" ht="14.1" customHeight="1">
      <c r="A956" s="20" t="s">
        <v>1107</v>
      </c>
      <c r="B956" s="20" t="s">
        <v>89</v>
      </c>
      <c r="C956" s="20" t="s">
        <v>712</v>
      </c>
      <c r="D956" s="20" t="s">
        <v>1144</v>
      </c>
      <c r="E956" s="20" t="s">
        <v>2585</v>
      </c>
      <c r="F956" s="20" t="str">
        <f t="shared" si="28"/>
        <v>14302</v>
      </c>
      <c r="G956" s="20" t="s">
        <v>2646</v>
      </c>
      <c r="H956" s="72">
        <v>6996</v>
      </c>
      <c r="I956" s="73">
        <v>365</v>
      </c>
      <c r="J956" s="72">
        <f t="shared" si="29"/>
        <v>6996</v>
      </c>
    </row>
    <row r="957" spans="1:10" ht="14.1" customHeight="1">
      <c r="A957" s="21" t="s">
        <v>1107</v>
      </c>
      <c r="B957" s="21" t="s">
        <v>89</v>
      </c>
      <c r="C957" s="21" t="s">
        <v>703</v>
      </c>
      <c r="D957" s="21" t="s">
        <v>1145</v>
      </c>
      <c r="E957" s="21" t="s">
        <v>2585</v>
      </c>
      <c r="F957" s="21" t="str">
        <f t="shared" si="28"/>
        <v>14302</v>
      </c>
      <c r="G957" s="21" t="s">
        <v>2646</v>
      </c>
      <c r="H957" s="74">
        <v>788274</v>
      </c>
      <c r="I957" s="75">
        <v>365</v>
      </c>
      <c r="J957" s="74">
        <f t="shared" si="29"/>
        <v>788274</v>
      </c>
    </row>
    <row r="958" spans="1:10" ht="14.1" customHeight="1">
      <c r="A958" s="20" t="s">
        <v>1107</v>
      </c>
      <c r="B958" s="20" t="s">
        <v>89</v>
      </c>
      <c r="C958" s="20" t="s">
        <v>1146</v>
      </c>
      <c r="D958" s="20" t="s">
        <v>1147</v>
      </c>
      <c r="E958" s="20" t="s">
        <v>2585</v>
      </c>
      <c r="F958" s="20" t="str">
        <f t="shared" si="28"/>
        <v>14302</v>
      </c>
      <c r="G958" s="20" t="s">
        <v>2646</v>
      </c>
      <c r="H958" s="72">
        <v>0</v>
      </c>
      <c r="I958" s="73">
        <v>365</v>
      </c>
      <c r="J958" s="72">
        <f t="shared" si="29"/>
        <v>0</v>
      </c>
    </row>
    <row r="959" spans="1:10" ht="14.1" customHeight="1">
      <c r="A959" s="21" t="s">
        <v>1107</v>
      </c>
      <c r="B959" s="21" t="s">
        <v>89</v>
      </c>
      <c r="C959" s="21" t="s">
        <v>1148</v>
      </c>
      <c r="D959" s="21" t="s">
        <v>1149</v>
      </c>
      <c r="E959" s="21" t="s">
        <v>2585</v>
      </c>
      <c r="F959" s="21" t="str">
        <f t="shared" si="28"/>
        <v>14302</v>
      </c>
      <c r="G959" s="21" t="s">
        <v>2646</v>
      </c>
      <c r="H959" s="74">
        <v>8523</v>
      </c>
      <c r="I959" s="75">
        <v>390</v>
      </c>
      <c r="J959" s="74">
        <f t="shared" si="29"/>
        <v>7923</v>
      </c>
    </row>
    <row r="960" spans="1:10" ht="14.1" customHeight="1">
      <c r="A960" s="20" t="s">
        <v>1107</v>
      </c>
      <c r="B960" s="20" t="s">
        <v>89</v>
      </c>
      <c r="C960" s="20" t="s">
        <v>1150</v>
      </c>
      <c r="D960" s="20" t="s">
        <v>1151</v>
      </c>
      <c r="E960" s="20" t="s">
        <v>2585</v>
      </c>
      <c r="F960" s="20" t="str">
        <f t="shared" si="28"/>
        <v>14302</v>
      </c>
      <c r="G960" s="20" t="s">
        <v>2646</v>
      </c>
      <c r="H960" s="72">
        <v>3675</v>
      </c>
      <c r="I960" s="73">
        <v>400</v>
      </c>
      <c r="J960" s="72">
        <f t="shared" si="29"/>
        <v>3323</v>
      </c>
    </row>
    <row r="961" spans="1:10" ht="14.1" customHeight="1">
      <c r="A961" s="21" t="s">
        <v>1107</v>
      </c>
      <c r="B961" s="21" t="s">
        <v>89</v>
      </c>
      <c r="C961" s="21" t="s">
        <v>1152</v>
      </c>
      <c r="D961" s="21" t="s">
        <v>1153</v>
      </c>
      <c r="E961" s="21" t="s">
        <v>2585</v>
      </c>
      <c r="F961" s="21" t="str">
        <f t="shared" si="28"/>
        <v>14302</v>
      </c>
      <c r="G961" s="21" t="s">
        <v>2646</v>
      </c>
      <c r="H961" s="74">
        <v>0</v>
      </c>
      <c r="I961" s="75">
        <v>365</v>
      </c>
      <c r="J961" s="74">
        <f t="shared" si="29"/>
        <v>0</v>
      </c>
    </row>
    <row r="962" spans="1:10" ht="14.1" customHeight="1">
      <c r="A962" s="20" t="s">
        <v>1107</v>
      </c>
      <c r="B962" s="20" t="s">
        <v>89</v>
      </c>
      <c r="C962" s="20" t="s">
        <v>1154</v>
      </c>
      <c r="D962" s="20" t="s">
        <v>1155</v>
      </c>
      <c r="E962" s="20" t="s">
        <v>2585</v>
      </c>
      <c r="F962" s="20" t="str">
        <f t="shared" si="28"/>
        <v>14302</v>
      </c>
      <c r="G962" s="20" t="s">
        <v>2646</v>
      </c>
      <c r="H962" s="72">
        <v>46860</v>
      </c>
      <c r="I962" s="73">
        <v>365</v>
      </c>
      <c r="J962" s="72">
        <f t="shared" si="29"/>
        <v>46860</v>
      </c>
    </row>
    <row r="963" spans="1:10" ht="14.1" customHeight="1">
      <c r="A963" s="21" t="s">
        <v>1107</v>
      </c>
      <c r="B963" s="21" t="s">
        <v>89</v>
      </c>
      <c r="C963" s="21" t="s">
        <v>1156</v>
      </c>
      <c r="D963" s="21" t="s">
        <v>1157</v>
      </c>
      <c r="E963" s="21" t="s">
        <v>2585</v>
      </c>
      <c r="F963" s="21" t="str">
        <f t="shared" si="28"/>
        <v>14302</v>
      </c>
      <c r="G963" s="21" t="s">
        <v>2646</v>
      </c>
      <c r="H963" s="74">
        <v>6417</v>
      </c>
      <c r="I963" s="75">
        <v>365</v>
      </c>
      <c r="J963" s="74">
        <f t="shared" si="29"/>
        <v>6419</v>
      </c>
    </row>
    <row r="964" spans="1:10" ht="14.1" customHeight="1">
      <c r="A964" s="20" t="s">
        <v>1107</v>
      </c>
      <c r="B964" s="20" t="s">
        <v>89</v>
      </c>
      <c r="C964" s="20" t="s">
        <v>1158</v>
      </c>
      <c r="D964" s="20" t="s">
        <v>395</v>
      </c>
      <c r="E964" s="20" t="s">
        <v>2585</v>
      </c>
      <c r="F964" s="20" t="str">
        <f t="shared" si="28"/>
        <v>14302</v>
      </c>
      <c r="G964" s="20" t="s">
        <v>2646</v>
      </c>
      <c r="H964" s="72">
        <v>2930</v>
      </c>
      <c r="I964" s="73">
        <v>400</v>
      </c>
      <c r="J964" s="72">
        <f t="shared" si="29"/>
        <v>2650</v>
      </c>
    </row>
    <row r="965" spans="1:10" ht="14.1" customHeight="1">
      <c r="A965" s="21" t="s">
        <v>1107</v>
      </c>
      <c r="B965" s="21" t="s">
        <v>89</v>
      </c>
      <c r="C965" s="21" t="s">
        <v>1159</v>
      </c>
      <c r="D965" s="21" t="s">
        <v>1160</v>
      </c>
      <c r="E965" s="21" t="s">
        <v>2585</v>
      </c>
      <c r="F965" s="21" t="str">
        <f t="shared" si="28"/>
        <v>14302</v>
      </c>
      <c r="G965" s="21" t="s">
        <v>2646</v>
      </c>
      <c r="H965" s="74">
        <v>0</v>
      </c>
      <c r="I965" s="75">
        <v>365</v>
      </c>
      <c r="J965" s="74">
        <f t="shared" si="29"/>
        <v>0</v>
      </c>
    </row>
    <row r="966" spans="1:10" ht="14.1" customHeight="1">
      <c r="A966" s="20" t="s">
        <v>1107</v>
      </c>
      <c r="B966" s="20" t="s">
        <v>89</v>
      </c>
      <c r="C966" s="20" t="s">
        <v>1161</v>
      </c>
      <c r="D966" s="20" t="s">
        <v>1162</v>
      </c>
      <c r="E966" s="20" t="s">
        <v>2585</v>
      </c>
      <c r="F966" s="20" t="str">
        <f t="shared" si="28"/>
        <v>14302</v>
      </c>
      <c r="G966" s="20" t="s">
        <v>2646</v>
      </c>
      <c r="H966" s="72">
        <v>0</v>
      </c>
      <c r="I966" s="73">
        <v>365</v>
      </c>
      <c r="J966" s="72">
        <f t="shared" si="29"/>
        <v>0</v>
      </c>
    </row>
    <row r="967" spans="1:10" ht="14.1" customHeight="1">
      <c r="A967" s="21" t="s">
        <v>1107</v>
      </c>
      <c r="B967" s="21" t="s">
        <v>89</v>
      </c>
      <c r="C967" s="21" t="s">
        <v>1163</v>
      </c>
      <c r="D967" s="21" t="s">
        <v>1164</v>
      </c>
      <c r="E967" s="21" t="s">
        <v>2585</v>
      </c>
      <c r="F967" s="21" t="str">
        <f t="shared" si="28"/>
        <v>14302</v>
      </c>
      <c r="G967" s="21" t="s">
        <v>2646</v>
      </c>
      <c r="H967" s="74">
        <v>246650</v>
      </c>
      <c r="I967" s="75">
        <v>365</v>
      </c>
      <c r="J967" s="74">
        <f t="shared" si="29"/>
        <v>246649</v>
      </c>
    </row>
    <row r="968" spans="1:10" ht="14.1" customHeight="1">
      <c r="A968" s="20" t="s">
        <v>1107</v>
      </c>
      <c r="B968" s="20" t="s">
        <v>89</v>
      </c>
      <c r="C968" s="20" t="s">
        <v>1165</v>
      </c>
      <c r="D968" s="20" t="s">
        <v>1166</v>
      </c>
      <c r="E968" s="20" t="s">
        <v>2585</v>
      </c>
      <c r="F968" s="20" t="str">
        <f t="shared" si="28"/>
        <v>14302</v>
      </c>
      <c r="G968" s="20" t="s">
        <v>2646</v>
      </c>
      <c r="H968" s="72">
        <v>1144</v>
      </c>
      <c r="I968" s="73">
        <v>365</v>
      </c>
      <c r="J968" s="72">
        <f t="shared" si="29"/>
        <v>1145</v>
      </c>
    </row>
    <row r="969" spans="1:10" ht="14.1" customHeight="1">
      <c r="A969" s="21" t="s">
        <v>1107</v>
      </c>
      <c r="B969" s="21" t="s">
        <v>89</v>
      </c>
      <c r="C969" s="21" t="s">
        <v>1167</v>
      </c>
      <c r="D969" s="21" t="s">
        <v>1168</v>
      </c>
      <c r="E969" s="21" t="s">
        <v>2585</v>
      </c>
      <c r="F969" s="21" t="str">
        <f t="shared" si="28"/>
        <v>14302</v>
      </c>
      <c r="G969" s="21" t="s">
        <v>2646</v>
      </c>
      <c r="H969" s="74">
        <v>14602</v>
      </c>
      <c r="I969" s="75">
        <v>365</v>
      </c>
      <c r="J969" s="74">
        <f t="shared" si="29"/>
        <v>14603</v>
      </c>
    </row>
    <row r="970" spans="1:10" ht="14.1" customHeight="1">
      <c r="A970" s="20" t="s">
        <v>1107</v>
      </c>
      <c r="B970" s="20" t="s">
        <v>89</v>
      </c>
      <c r="C970" s="20" t="s">
        <v>1169</v>
      </c>
      <c r="D970" s="20" t="s">
        <v>1170</v>
      </c>
      <c r="E970" s="20" t="s">
        <v>2585</v>
      </c>
      <c r="F970" s="20" t="str">
        <f t="shared" si="28"/>
        <v>14302</v>
      </c>
      <c r="G970" s="20" t="s">
        <v>2646</v>
      </c>
      <c r="H970" s="72">
        <v>3602</v>
      </c>
      <c r="I970" s="73">
        <v>400</v>
      </c>
      <c r="J970" s="72">
        <f t="shared" si="29"/>
        <v>3257</v>
      </c>
    </row>
    <row r="971" spans="1:10" ht="14.1" customHeight="1">
      <c r="A971" s="21" t="s">
        <v>1107</v>
      </c>
      <c r="B971" s="21" t="s">
        <v>89</v>
      </c>
      <c r="C971" s="21" t="s">
        <v>1171</v>
      </c>
      <c r="D971" s="21" t="s">
        <v>1172</v>
      </c>
      <c r="E971" s="21" t="s">
        <v>2585</v>
      </c>
      <c r="F971" s="21" t="str">
        <f t="shared" si="28"/>
        <v>14302</v>
      </c>
      <c r="G971" s="21" t="s">
        <v>2646</v>
      </c>
      <c r="H971" s="74">
        <v>0</v>
      </c>
      <c r="I971" s="75">
        <v>385</v>
      </c>
      <c r="J971" s="74">
        <f t="shared" si="29"/>
        <v>0</v>
      </c>
    </row>
    <row r="972" spans="1:10" ht="14.1" customHeight="1">
      <c r="A972" s="20" t="s">
        <v>1107</v>
      </c>
      <c r="B972" s="20" t="s">
        <v>89</v>
      </c>
      <c r="C972" s="20" t="s">
        <v>1173</v>
      </c>
      <c r="D972" s="20" t="s">
        <v>1174</v>
      </c>
      <c r="E972" s="20" t="s">
        <v>2585</v>
      </c>
      <c r="F972" s="20" t="str">
        <f t="shared" si="28"/>
        <v>14302</v>
      </c>
      <c r="G972" s="20" t="s">
        <v>2646</v>
      </c>
      <c r="H972" s="72">
        <v>18025</v>
      </c>
      <c r="I972" s="73">
        <v>365</v>
      </c>
      <c r="J972" s="72">
        <f t="shared" si="29"/>
        <v>18025</v>
      </c>
    </row>
    <row r="973" spans="1:10" ht="14.1" customHeight="1">
      <c r="A973" s="21" t="s">
        <v>1107</v>
      </c>
      <c r="B973" s="21" t="s">
        <v>89</v>
      </c>
      <c r="C973" s="21" t="s">
        <v>1175</v>
      </c>
      <c r="D973" s="21" t="s">
        <v>1176</v>
      </c>
      <c r="E973" s="21" t="s">
        <v>2585</v>
      </c>
      <c r="F973" s="21" t="str">
        <f t="shared" ref="F973:F1036" si="30">CONCATENATE(A973,B973)</f>
        <v>14302</v>
      </c>
      <c r="G973" s="21" t="s">
        <v>2646</v>
      </c>
      <c r="H973" s="74">
        <v>58169</v>
      </c>
      <c r="I973" s="75">
        <v>380</v>
      </c>
      <c r="J973" s="74">
        <f t="shared" ref="J973:J1036" si="31">ROUND((ROUND(H973/(I973-35)*100, 0))*3.3, 0)</f>
        <v>55641</v>
      </c>
    </row>
    <row r="974" spans="1:10" ht="14.1" customHeight="1">
      <c r="A974" s="20" t="s">
        <v>1107</v>
      </c>
      <c r="B974" s="20" t="s">
        <v>89</v>
      </c>
      <c r="C974" s="20" t="s">
        <v>1177</v>
      </c>
      <c r="D974" s="20" t="s">
        <v>1178</v>
      </c>
      <c r="E974" s="20" t="s">
        <v>2585</v>
      </c>
      <c r="F974" s="20" t="str">
        <f t="shared" si="30"/>
        <v>14302</v>
      </c>
      <c r="G974" s="20" t="s">
        <v>2646</v>
      </c>
      <c r="H974" s="72">
        <v>0</v>
      </c>
      <c r="I974" s="73">
        <v>400</v>
      </c>
      <c r="J974" s="72">
        <f t="shared" si="31"/>
        <v>0</v>
      </c>
    </row>
    <row r="975" spans="1:10" ht="14.1" customHeight="1">
      <c r="A975" s="21" t="s">
        <v>1107</v>
      </c>
      <c r="B975" s="21" t="s">
        <v>89</v>
      </c>
      <c r="C975" s="21" t="s">
        <v>1179</v>
      </c>
      <c r="D975" s="21" t="s">
        <v>804</v>
      </c>
      <c r="E975" s="21" t="s">
        <v>2585</v>
      </c>
      <c r="F975" s="21" t="str">
        <f t="shared" si="30"/>
        <v>14302</v>
      </c>
      <c r="G975" s="21" t="s">
        <v>2646</v>
      </c>
      <c r="H975" s="74">
        <v>10061</v>
      </c>
      <c r="I975" s="75">
        <v>365</v>
      </c>
      <c r="J975" s="74">
        <f t="shared" si="31"/>
        <v>10062</v>
      </c>
    </row>
    <row r="976" spans="1:10" ht="14.1" customHeight="1">
      <c r="A976" s="20" t="s">
        <v>1107</v>
      </c>
      <c r="B976" s="20" t="s">
        <v>89</v>
      </c>
      <c r="C976" s="20" t="s">
        <v>1180</v>
      </c>
      <c r="D976" s="20" t="s">
        <v>1181</v>
      </c>
      <c r="E976" s="20" t="s">
        <v>2585</v>
      </c>
      <c r="F976" s="20" t="str">
        <f t="shared" si="30"/>
        <v>14302</v>
      </c>
      <c r="G976" s="20" t="s">
        <v>2646</v>
      </c>
      <c r="H976" s="72">
        <v>112122</v>
      </c>
      <c r="I976" s="73">
        <v>365</v>
      </c>
      <c r="J976" s="72">
        <f t="shared" si="31"/>
        <v>112121</v>
      </c>
    </row>
    <row r="977" spans="1:10" ht="14.1" customHeight="1">
      <c r="A977" s="21" t="s">
        <v>1107</v>
      </c>
      <c r="B977" s="21" t="s">
        <v>89</v>
      </c>
      <c r="C977" s="21" t="s">
        <v>1182</v>
      </c>
      <c r="D977" s="21" t="s">
        <v>1183</v>
      </c>
      <c r="E977" s="21" t="s">
        <v>2585</v>
      </c>
      <c r="F977" s="21" t="str">
        <f t="shared" si="30"/>
        <v>14302</v>
      </c>
      <c r="G977" s="21" t="s">
        <v>2646</v>
      </c>
      <c r="H977" s="74">
        <v>1497</v>
      </c>
      <c r="I977" s="75">
        <v>365</v>
      </c>
      <c r="J977" s="74">
        <f t="shared" si="31"/>
        <v>1498</v>
      </c>
    </row>
    <row r="978" spans="1:10" ht="14.1" customHeight="1">
      <c r="A978" s="20" t="s">
        <v>1107</v>
      </c>
      <c r="B978" s="20" t="s">
        <v>89</v>
      </c>
      <c r="C978" s="20" t="s">
        <v>1184</v>
      </c>
      <c r="D978" s="20" t="s">
        <v>1185</v>
      </c>
      <c r="E978" s="20" t="s">
        <v>2585</v>
      </c>
      <c r="F978" s="20" t="str">
        <f t="shared" si="30"/>
        <v>14302</v>
      </c>
      <c r="G978" s="20" t="s">
        <v>2646</v>
      </c>
      <c r="H978" s="72">
        <v>0</v>
      </c>
      <c r="I978" s="73">
        <v>380</v>
      </c>
      <c r="J978" s="72">
        <f t="shared" si="31"/>
        <v>0</v>
      </c>
    </row>
    <row r="979" spans="1:10" ht="14.1" customHeight="1">
      <c r="A979" s="21" t="s">
        <v>1107</v>
      </c>
      <c r="B979" s="21" t="s">
        <v>89</v>
      </c>
      <c r="C979" s="21" t="s">
        <v>1186</v>
      </c>
      <c r="D979" s="21" t="s">
        <v>1187</v>
      </c>
      <c r="E979" s="21" t="s">
        <v>2585</v>
      </c>
      <c r="F979" s="21" t="str">
        <f t="shared" si="30"/>
        <v>14302</v>
      </c>
      <c r="G979" s="21" t="s">
        <v>2646</v>
      </c>
      <c r="H979" s="74">
        <v>0</v>
      </c>
      <c r="I979" s="75">
        <v>365</v>
      </c>
      <c r="J979" s="74">
        <f t="shared" si="31"/>
        <v>0</v>
      </c>
    </row>
    <row r="980" spans="1:10" ht="14.1" customHeight="1">
      <c r="A980" s="20" t="s">
        <v>1107</v>
      </c>
      <c r="B980" s="20" t="s">
        <v>89</v>
      </c>
      <c r="C980" s="20" t="s">
        <v>1188</v>
      </c>
      <c r="D980" s="20" t="s">
        <v>1189</v>
      </c>
      <c r="E980" s="20" t="s">
        <v>2585</v>
      </c>
      <c r="F980" s="20" t="str">
        <f t="shared" si="30"/>
        <v>14302</v>
      </c>
      <c r="G980" s="20" t="s">
        <v>2646</v>
      </c>
      <c r="H980" s="72">
        <v>3700</v>
      </c>
      <c r="I980" s="73">
        <v>400</v>
      </c>
      <c r="J980" s="72">
        <f t="shared" si="31"/>
        <v>3346</v>
      </c>
    </row>
    <row r="981" spans="1:10" ht="14.1" customHeight="1">
      <c r="A981" s="21" t="s">
        <v>1107</v>
      </c>
      <c r="B981" s="21" t="s">
        <v>89</v>
      </c>
      <c r="C981" s="21" t="s">
        <v>1190</v>
      </c>
      <c r="D981" s="21" t="s">
        <v>1191</v>
      </c>
      <c r="E981" s="21" t="s">
        <v>2585</v>
      </c>
      <c r="F981" s="21" t="str">
        <f t="shared" si="30"/>
        <v>14302</v>
      </c>
      <c r="G981" s="21" t="s">
        <v>2646</v>
      </c>
      <c r="H981" s="74">
        <v>17617</v>
      </c>
      <c r="I981" s="75">
        <v>400</v>
      </c>
      <c r="J981" s="74">
        <f t="shared" si="31"/>
        <v>15929</v>
      </c>
    </row>
    <row r="982" spans="1:10" ht="14.1" customHeight="1">
      <c r="A982" s="20" t="s">
        <v>1107</v>
      </c>
      <c r="B982" s="20" t="s">
        <v>89</v>
      </c>
      <c r="C982" s="20" t="s">
        <v>1192</v>
      </c>
      <c r="D982" s="20" t="s">
        <v>1193</v>
      </c>
      <c r="E982" s="20" t="s">
        <v>2585</v>
      </c>
      <c r="F982" s="20" t="str">
        <f t="shared" si="30"/>
        <v>14302</v>
      </c>
      <c r="G982" s="20" t="s">
        <v>2646</v>
      </c>
      <c r="H982" s="72">
        <v>14251</v>
      </c>
      <c r="I982" s="73">
        <v>400</v>
      </c>
      <c r="J982" s="72">
        <f t="shared" si="31"/>
        <v>12883</v>
      </c>
    </row>
    <row r="983" spans="1:10" ht="14.1" customHeight="1">
      <c r="A983" s="21" t="s">
        <v>1107</v>
      </c>
      <c r="B983" s="21" t="s">
        <v>114</v>
      </c>
      <c r="C983" s="21" t="s">
        <v>37</v>
      </c>
      <c r="D983" s="21" t="s">
        <v>1194</v>
      </c>
      <c r="E983" s="21" t="s">
        <v>2585</v>
      </c>
      <c r="F983" s="21" t="str">
        <f t="shared" si="30"/>
        <v>14303</v>
      </c>
      <c r="G983" s="21" t="s">
        <v>2647</v>
      </c>
      <c r="H983" s="74">
        <v>0</v>
      </c>
      <c r="I983" s="75">
        <v>380</v>
      </c>
      <c r="J983" s="74">
        <f t="shared" si="31"/>
        <v>0</v>
      </c>
    </row>
    <row r="984" spans="1:10" ht="14.1" customHeight="1">
      <c r="A984" s="20" t="s">
        <v>1107</v>
      </c>
      <c r="B984" s="20" t="s">
        <v>114</v>
      </c>
      <c r="C984" s="20" t="s">
        <v>249</v>
      </c>
      <c r="D984" s="20" t="s">
        <v>1195</v>
      </c>
      <c r="E984" s="20" t="s">
        <v>2585</v>
      </c>
      <c r="F984" s="20" t="str">
        <f t="shared" si="30"/>
        <v>14303</v>
      </c>
      <c r="G984" s="20" t="s">
        <v>2647</v>
      </c>
      <c r="H984" s="72">
        <v>0</v>
      </c>
      <c r="I984" s="73">
        <v>365</v>
      </c>
      <c r="J984" s="72">
        <f t="shared" si="31"/>
        <v>0</v>
      </c>
    </row>
    <row r="985" spans="1:10" ht="14.1" customHeight="1">
      <c r="A985" s="21" t="s">
        <v>1107</v>
      </c>
      <c r="B985" s="21" t="s">
        <v>114</v>
      </c>
      <c r="C985" s="21" t="s">
        <v>39</v>
      </c>
      <c r="D985" s="21" t="s">
        <v>1196</v>
      </c>
      <c r="E985" s="21" t="s">
        <v>2585</v>
      </c>
      <c r="F985" s="21" t="str">
        <f t="shared" si="30"/>
        <v>14303</v>
      </c>
      <c r="G985" s="21" t="s">
        <v>2647</v>
      </c>
      <c r="H985" s="74">
        <v>2113918</v>
      </c>
      <c r="I985" s="75">
        <v>375</v>
      </c>
      <c r="J985" s="74">
        <f t="shared" si="31"/>
        <v>2051745</v>
      </c>
    </row>
    <row r="986" spans="1:10" ht="14.1" customHeight="1">
      <c r="A986" s="20" t="s">
        <v>1107</v>
      </c>
      <c r="B986" s="20" t="s">
        <v>114</v>
      </c>
      <c r="C986" s="20" t="s">
        <v>106</v>
      </c>
      <c r="D986" s="20" t="s">
        <v>1197</v>
      </c>
      <c r="E986" s="20" t="s">
        <v>2585</v>
      </c>
      <c r="F986" s="20" t="str">
        <f t="shared" si="30"/>
        <v>14303</v>
      </c>
      <c r="G986" s="20" t="s">
        <v>2647</v>
      </c>
      <c r="H986" s="72">
        <v>23977</v>
      </c>
      <c r="I986" s="73">
        <v>370</v>
      </c>
      <c r="J986" s="72">
        <f t="shared" si="31"/>
        <v>23618</v>
      </c>
    </row>
    <row r="987" spans="1:10" ht="14.1" customHeight="1">
      <c r="A987" s="21" t="s">
        <v>1107</v>
      </c>
      <c r="B987" s="21" t="s">
        <v>123</v>
      </c>
      <c r="C987" s="21" t="s">
        <v>19</v>
      </c>
      <c r="D987" s="21" t="s">
        <v>1198</v>
      </c>
      <c r="E987" s="21" t="s">
        <v>2585</v>
      </c>
      <c r="F987" s="21" t="str">
        <f t="shared" si="30"/>
        <v>14304</v>
      </c>
      <c r="G987" s="21" t="s">
        <v>2648</v>
      </c>
      <c r="H987" s="74">
        <v>9567</v>
      </c>
      <c r="I987" s="75">
        <v>365</v>
      </c>
      <c r="J987" s="74">
        <f t="shared" si="31"/>
        <v>9567</v>
      </c>
    </row>
    <row r="988" spans="1:10" ht="14.1" customHeight="1">
      <c r="A988" s="20" t="s">
        <v>1107</v>
      </c>
      <c r="B988" s="20" t="s">
        <v>123</v>
      </c>
      <c r="C988" s="20" t="s">
        <v>21</v>
      </c>
      <c r="D988" s="20" t="s">
        <v>413</v>
      </c>
      <c r="E988" s="20" t="s">
        <v>2585</v>
      </c>
      <c r="F988" s="20" t="str">
        <f t="shared" si="30"/>
        <v>14304</v>
      </c>
      <c r="G988" s="20" t="s">
        <v>2648</v>
      </c>
      <c r="H988" s="72">
        <v>18265</v>
      </c>
      <c r="I988" s="73">
        <v>365</v>
      </c>
      <c r="J988" s="72">
        <f t="shared" si="31"/>
        <v>18266</v>
      </c>
    </row>
    <row r="989" spans="1:10" ht="14.1" customHeight="1">
      <c r="A989" s="21" t="s">
        <v>1107</v>
      </c>
      <c r="B989" s="21" t="s">
        <v>123</v>
      </c>
      <c r="C989" s="21" t="s">
        <v>176</v>
      </c>
      <c r="D989" s="21" t="s">
        <v>1199</v>
      </c>
      <c r="E989" s="21" t="s">
        <v>2585</v>
      </c>
      <c r="F989" s="21" t="str">
        <f t="shared" si="30"/>
        <v>14304</v>
      </c>
      <c r="G989" s="21" t="s">
        <v>2648</v>
      </c>
      <c r="H989" s="74">
        <v>0</v>
      </c>
      <c r="I989" s="75">
        <v>365</v>
      </c>
      <c r="J989" s="74">
        <f t="shared" si="31"/>
        <v>0</v>
      </c>
    </row>
    <row r="990" spans="1:10" ht="14.1" customHeight="1">
      <c r="A990" s="20" t="s">
        <v>1107</v>
      </c>
      <c r="B990" s="20" t="s">
        <v>123</v>
      </c>
      <c r="C990" s="20" t="s">
        <v>214</v>
      </c>
      <c r="D990" s="20" t="s">
        <v>1200</v>
      </c>
      <c r="E990" s="20" t="s">
        <v>2585</v>
      </c>
      <c r="F990" s="20" t="str">
        <f t="shared" si="30"/>
        <v>14304</v>
      </c>
      <c r="G990" s="20" t="s">
        <v>2648</v>
      </c>
      <c r="H990" s="72">
        <v>100092</v>
      </c>
      <c r="I990" s="73">
        <v>365</v>
      </c>
      <c r="J990" s="72">
        <f t="shared" si="31"/>
        <v>100092</v>
      </c>
    </row>
    <row r="991" spans="1:10" ht="14.1" customHeight="1">
      <c r="A991" s="21" t="s">
        <v>1107</v>
      </c>
      <c r="B991" s="21" t="s">
        <v>123</v>
      </c>
      <c r="C991" s="21" t="s">
        <v>29</v>
      </c>
      <c r="D991" s="21" t="s">
        <v>1201</v>
      </c>
      <c r="E991" s="21" t="s">
        <v>2585</v>
      </c>
      <c r="F991" s="21" t="str">
        <f t="shared" si="30"/>
        <v>14304</v>
      </c>
      <c r="G991" s="21" t="s">
        <v>2648</v>
      </c>
      <c r="H991" s="74">
        <v>0</v>
      </c>
      <c r="I991" s="75">
        <v>365</v>
      </c>
      <c r="J991" s="74">
        <f t="shared" si="31"/>
        <v>0</v>
      </c>
    </row>
    <row r="992" spans="1:10" ht="14.1" customHeight="1">
      <c r="A992" s="20" t="s">
        <v>1107</v>
      </c>
      <c r="B992" s="20" t="s">
        <v>123</v>
      </c>
      <c r="C992" s="20" t="s">
        <v>245</v>
      </c>
      <c r="D992" s="20" t="s">
        <v>1202</v>
      </c>
      <c r="E992" s="20" t="s">
        <v>2585</v>
      </c>
      <c r="F992" s="20" t="str">
        <f t="shared" si="30"/>
        <v>14304</v>
      </c>
      <c r="G992" s="20" t="s">
        <v>2648</v>
      </c>
      <c r="H992" s="72">
        <v>0</v>
      </c>
      <c r="I992" s="73">
        <v>365</v>
      </c>
      <c r="J992" s="72">
        <f t="shared" si="31"/>
        <v>0</v>
      </c>
    </row>
    <row r="993" spans="1:10" ht="14.1" customHeight="1">
      <c r="A993" s="21" t="s">
        <v>1107</v>
      </c>
      <c r="B993" s="21" t="s">
        <v>123</v>
      </c>
      <c r="C993" s="21" t="s">
        <v>216</v>
      </c>
      <c r="D993" s="21" t="s">
        <v>1203</v>
      </c>
      <c r="E993" s="21" t="s">
        <v>2585</v>
      </c>
      <c r="F993" s="21" t="str">
        <f t="shared" si="30"/>
        <v>14304</v>
      </c>
      <c r="G993" s="21" t="s">
        <v>2648</v>
      </c>
      <c r="H993" s="74">
        <v>20625</v>
      </c>
      <c r="I993" s="75">
        <v>365</v>
      </c>
      <c r="J993" s="74">
        <f t="shared" si="31"/>
        <v>20625</v>
      </c>
    </row>
    <row r="994" spans="1:10" ht="14.1" customHeight="1">
      <c r="A994" s="20" t="s">
        <v>1107</v>
      </c>
      <c r="B994" s="20" t="s">
        <v>123</v>
      </c>
      <c r="C994" s="20" t="s">
        <v>33</v>
      </c>
      <c r="D994" s="20" t="s">
        <v>1204</v>
      </c>
      <c r="E994" s="20" t="s">
        <v>2585</v>
      </c>
      <c r="F994" s="20" t="str">
        <f t="shared" si="30"/>
        <v>14304</v>
      </c>
      <c r="G994" s="20" t="s">
        <v>2648</v>
      </c>
      <c r="H994" s="72">
        <v>22909</v>
      </c>
      <c r="I994" s="73">
        <v>365</v>
      </c>
      <c r="J994" s="72">
        <f t="shared" si="31"/>
        <v>22909</v>
      </c>
    </row>
    <row r="995" spans="1:10" ht="14.1" customHeight="1">
      <c r="A995" s="21" t="s">
        <v>1107</v>
      </c>
      <c r="B995" s="21" t="s">
        <v>123</v>
      </c>
      <c r="C995" s="21" t="s">
        <v>98</v>
      </c>
      <c r="D995" s="21" t="s">
        <v>1205</v>
      </c>
      <c r="E995" s="21" t="s">
        <v>2585</v>
      </c>
      <c r="F995" s="21" t="str">
        <f t="shared" si="30"/>
        <v>14304</v>
      </c>
      <c r="G995" s="21" t="s">
        <v>2648</v>
      </c>
      <c r="H995" s="74">
        <v>1428603</v>
      </c>
      <c r="I995" s="75">
        <v>365</v>
      </c>
      <c r="J995" s="74">
        <f t="shared" si="31"/>
        <v>1428603</v>
      </c>
    </row>
    <row r="996" spans="1:10" ht="14.1" customHeight="1">
      <c r="A996" s="20" t="s">
        <v>1107</v>
      </c>
      <c r="B996" s="20" t="s">
        <v>123</v>
      </c>
      <c r="C996" s="20" t="s">
        <v>41</v>
      </c>
      <c r="D996" s="20" t="s">
        <v>1206</v>
      </c>
      <c r="E996" s="20" t="s">
        <v>2585</v>
      </c>
      <c r="F996" s="20" t="str">
        <f t="shared" si="30"/>
        <v>14304</v>
      </c>
      <c r="G996" s="20" t="s">
        <v>2648</v>
      </c>
      <c r="H996" s="72">
        <v>0</v>
      </c>
      <c r="I996" s="73">
        <v>365</v>
      </c>
      <c r="J996" s="72">
        <f t="shared" si="31"/>
        <v>0</v>
      </c>
    </row>
    <row r="997" spans="1:10" ht="14.1" customHeight="1">
      <c r="A997" s="21" t="s">
        <v>1107</v>
      </c>
      <c r="B997" s="21" t="s">
        <v>123</v>
      </c>
      <c r="C997" s="21" t="s">
        <v>43</v>
      </c>
      <c r="D997" s="21" t="s">
        <v>393</v>
      </c>
      <c r="E997" s="21" t="s">
        <v>2585</v>
      </c>
      <c r="F997" s="21" t="str">
        <f t="shared" si="30"/>
        <v>14304</v>
      </c>
      <c r="G997" s="21" t="s">
        <v>2648</v>
      </c>
      <c r="H997" s="74">
        <v>0</v>
      </c>
      <c r="I997" s="75">
        <v>365</v>
      </c>
      <c r="J997" s="74">
        <f t="shared" si="31"/>
        <v>0</v>
      </c>
    </row>
    <row r="998" spans="1:10" ht="14.1" customHeight="1">
      <c r="A998" s="20" t="s">
        <v>1107</v>
      </c>
      <c r="B998" s="20" t="s">
        <v>123</v>
      </c>
      <c r="C998" s="20" t="s">
        <v>102</v>
      </c>
      <c r="D998" s="20" t="s">
        <v>1207</v>
      </c>
      <c r="E998" s="20" t="s">
        <v>2585</v>
      </c>
      <c r="F998" s="20" t="str">
        <f t="shared" si="30"/>
        <v>14304</v>
      </c>
      <c r="G998" s="20" t="s">
        <v>2648</v>
      </c>
      <c r="H998" s="72">
        <v>0</v>
      </c>
      <c r="I998" s="73">
        <v>365</v>
      </c>
      <c r="J998" s="72">
        <f t="shared" si="31"/>
        <v>0</v>
      </c>
    </row>
    <row r="999" spans="1:10" ht="14.1" customHeight="1">
      <c r="A999" s="21" t="s">
        <v>1107</v>
      </c>
      <c r="B999" s="21" t="s">
        <v>123</v>
      </c>
      <c r="C999" s="21" t="s">
        <v>104</v>
      </c>
      <c r="D999" s="21" t="s">
        <v>1208</v>
      </c>
      <c r="E999" s="21" t="s">
        <v>2585</v>
      </c>
      <c r="F999" s="21" t="str">
        <f t="shared" si="30"/>
        <v>14304</v>
      </c>
      <c r="G999" s="21" t="s">
        <v>2648</v>
      </c>
      <c r="H999" s="74">
        <v>0</v>
      </c>
      <c r="I999" s="75">
        <v>365</v>
      </c>
      <c r="J999" s="74">
        <f t="shared" si="31"/>
        <v>0</v>
      </c>
    </row>
    <row r="1000" spans="1:10" ht="14.1" customHeight="1">
      <c r="A1000" s="20" t="s">
        <v>1107</v>
      </c>
      <c r="B1000" s="20" t="s">
        <v>123</v>
      </c>
      <c r="C1000" s="20" t="s">
        <v>262</v>
      </c>
      <c r="D1000" s="20" t="s">
        <v>1209</v>
      </c>
      <c r="E1000" s="20" t="s">
        <v>2585</v>
      </c>
      <c r="F1000" s="20" t="str">
        <f t="shared" si="30"/>
        <v>14304</v>
      </c>
      <c r="G1000" s="20" t="s">
        <v>2648</v>
      </c>
      <c r="H1000" s="72">
        <v>0</v>
      </c>
      <c r="I1000" s="73">
        <v>370</v>
      </c>
      <c r="J1000" s="72">
        <f t="shared" si="31"/>
        <v>0</v>
      </c>
    </row>
    <row r="1001" spans="1:10" ht="14.1" customHeight="1">
      <c r="A1001" s="21" t="s">
        <v>1107</v>
      </c>
      <c r="B1001" s="21" t="s">
        <v>123</v>
      </c>
      <c r="C1001" s="21" t="s">
        <v>53</v>
      </c>
      <c r="D1001" s="21" t="s">
        <v>1210</v>
      </c>
      <c r="E1001" s="21" t="s">
        <v>2585</v>
      </c>
      <c r="F1001" s="21" t="str">
        <f t="shared" si="30"/>
        <v>14304</v>
      </c>
      <c r="G1001" s="21" t="s">
        <v>2648</v>
      </c>
      <c r="H1001" s="74">
        <v>19365</v>
      </c>
      <c r="I1001" s="75">
        <v>365</v>
      </c>
      <c r="J1001" s="74">
        <f t="shared" si="31"/>
        <v>19364</v>
      </c>
    </row>
    <row r="1002" spans="1:10" ht="14.1" customHeight="1">
      <c r="A1002" s="20" t="s">
        <v>1107</v>
      </c>
      <c r="B1002" s="20" t="s">
        <v>123</v>
      </c>
      <c r="C1002" s="20" t="s">
        <v>55</v>
      </c>
      <c r="D1002" s="20" t="s">
        <v>1211</v>
      </c>
      <c r="E1002" s="20" t="s">
        <v>2585</v>
      </c>
      <c r="F1002" s="20" t="str">
        <f t="shared" si="30"/>
        <v>14304</v>
      </c>
      <c r="G1002" s="20" t="s">
        <v>2648</v>
      </c>
      <c r="H1002" s="72">
        <v>0</v>
      </c>
      <c r="I1002" s="73">
        <v>365</v>
      </c>
      <c r="J1002" s="72">
        <f t="shared" si="31"/>
        <v>0</v>
      </c>
    </row>
    <row r="1003" spans="1:10" ht="14.1" customHeight="1">
      <c r="A1003" s="21" t="s">
        <v>1107</v>
      </c>
      <c r="B1003" s="21" t="s">
        <v>123</v>
      </c>
      <c r="C1003" s="21" t="s">
        <v>267</v>
      </c>
      <c r="D1003" s="21" t="s">
        <v>1212</v>
      </c>
      <c r="E1003" s="21" t="s">
        <v>2585</v>
      </c>
      <c r="F1003" s="21" t="str">
        <f t="shared" si="30"/>
        <v>14304</v>
      </c>
      <c r="G1003" s="21" t="s">
        <v>2648</v>
      </c>
      <c r="H1003" s="74">
        <v>204025</v>
      </c>
      <c r="I1003" s="75">
        <v>365</v>
      </c>
      <c r="J1003" s="74">
        <f t="shared" si="31"/>
        <v>204026</v>
      </c>
    </row>
    <row r="1004" spans="1:10" ht="14.1" customHeight="1">
      <c r="A1004" s="20" t="s">
        <v>1107</v>
      </c>
      <c r="B1004" s="20" t="s">
        <v>123</v>
      </c>
      <c r="C1004" s="20" t="s">
        <v>128</v>
      </c>
      <c r="D1004" s="20" t="s">
        <v>1213</v>
      </c>
      <c r="E1004" s="20" t="s">
        <v>2585</v>
      </c>
      <c r="F1004" s="20" t="str">
        <f t="shared" si="30"/>
        <v>14304</v>
      </c>
      <c r="G1004" s="20" t="s">
        <v>2648</v>
      </c>
      <c r="H1004" s="72">
        <v>16555</v>
      </c>
      <c r="I1004" s="73">
        <v>365</v>
      </c>
      <c r="J1004" s="72">
        <f t="shared" si="31"/>
        <v>16556</v>
      </c>
    </row>
    <row r="1005" spans="1:10" ht="14.1" customHeight="1">
      <c r="A1005" s="21" t="s">
        <v>1107</v>
      </c>
      <c r="B1005" s="21" t="s">
        <v>123</v>
      </c>
      <c r="C1005" s="21" t="s">
        <v>130</v>
      </c>
      <c r="D1005" s="21" t="s">
        <v>1214</v>
      </c>
      <c r="E1005" s="21" t="s">
        <v>2585</v>
      </c>
      <c r="F1005" s="21" t="str">
        <f t="shared" si="30"/>
        <v>14304</v>
      </c>
      <c r="G1005" s="21" t="s">
        <v>2648</v>
      </c>
      <c r="H1005" s="74">
        <v>0</v>
      </c>
      <c r="I1005" s="75">
        <v>365</v>
      </c>
      <c r="J1005" s="74">
        <f t="shared" si="31"/>
        <v>0</v>
      </c>
    </row>
    <row r="1006" spans="1:10" ht="14.1" customHeight="1">
      <c r="A1006" s="20" t="s">
        <v>1107</v>
      </c>
      <c r="B1006" s="20" t="s">
        <v>123</v>
      </c>
      <c r="C1006" s="20" t="s">
        <v>272</v>
      </c>
      <c r="D1006" s="20" t="s">
        <v>1215</v>
      </c>
      <c r="E1006" s="20" t="s">
        <v>2585</v>
      </c>
      <c r="F1006" s="20" t="str">
        <f t="shared" si="30"/>
        <v>14304</v>
      </c>
      <c r="G1006" s="20" t="s">
        <v>2648</v>
      </c>
      <c r="H1006" s="72">
        <v>0</v>
      </c>
      <c r="I1006" s="73">
        <v>365</v>
      </c>
      <c r="J1006" s="72">
        <f t="shared" si="31"/>
        <v>0</v>
      </c>
    </row>
    <row r="1007" spans="1:10" ht="14.1" customHeight="1">
      <c r="A1007" s="21" t="s">
        <v>1107</v>
      </c>
      <c r="B1007" s="21" t="s">
        <v>123</v>
      </c>
      <c r="C1007" s="21" t="s">
        <v>61</v>
      </c>
      <c r="D1007" s="21" t="s">
        <v>1216</v>
      </c>
      <c r="E1007" s="21" t="s">
        <v>2585</v>
      </c>
      <c r="F1007" s="21" t="str">
        <f t="shared" si="30"/>
        <v>14304</v>
      </c>
      <c r="G1007" s="21" t="s">
        <v>2648</v>
      </c>
      <c r="H1007" s="74">
        <v>54772</v>
      </c>
      <c r="I1007" s="75">
        <v>365</v>
      </c>
      <c r="J1007" s="74">
        <f t="shared" si="31"/>
        <v>54773</v>
      </c>
    </row>
    <row r="1008" spans="1:10" ht="14.1" customHeight="1">
      <c r="A1008" s="20" t="s">
        <v>1107</v>
      </c>
      <c r="B1008" s="20" t="s">
        <v>123</v>
      </c>
      <c r="C1008" s="20" t="s">
        <v>224</v>
      </c>
      <c r="D1008" s="20" t="s">
        <v>1217</v>
      </c>
      <c r="E1008" s="20" t="s">
        <v>2585</v>
      </c>
      <c r="F1008" s="20" t="str">
        <f t="shared" si="30"/>
        <v>14304</v>
      </c>
      <c r="G1008" s="20" t="s">
        <v>2648</v>
      </c>
      <c r="H1008" s="72">
        <v>0</v>
      </c>
      <c r="I1008" s="73">
        <v>365</v>
      </c>
      <c r="J1008" s="72">
        <f t="shared" si="31"/>
        <v>0</v>
      </c>
    </row>
    <row r="1009" spans="1:10" ht="14.1" customHeight="1">
      <c r="A1009" s="21" t="s">
        <v>1107</v>
      </c>
      <c r="B1009" s="21" t="s">
        <v>123</v>
      </c>
      <c r="C1009" s="21" t="s">
        <v>67</v>
      </c>
      <c r="D1009" s="21" t="s">
        <v>1218</v>
      </c>
      <c r="E1009" s="21" t="s">
        <v>2585</v>
      </c>
      <c r="F1009" s="21" t="str">
        <f t="shared" si="30"/>
        <v>14304</v>
      </c>
      <c r="G1009" s="21" t="s">
        <v>2648</v>
      </c>
      <c r="H1009" s="74">
        <v>18479</v>
      </c>
      <c r="I1009" s="75">
        <v>365</v>
      </c>
      <c r="J1009" s="74">
        <f t="shared" si="31"/>
        <v>18480</v>
      </c>
    </row>
    <row r="1010" spans="1:10" ht="14.1" customHeight="1">
      <c r="A1010" s="20" t="s">
        <v>1107</v>
      </c>
      <c r="B1010" s="20" t="s">
        <v>123</v>
      </c>
      <c r="C1010" s="20" t="s">
        <v>10</v>
      </c>
      <c r="D1010" s="20" t="s">
        <v>1219</v>
      </c>
      <c r="E1010" s="20" t="s">
        <v>2585</v>
      </c>
      <c r="F1010" s="20" t="str">
        <f t="shared" si="30"/>
        <v>14304</v>
      </c>
      <c r="G1010" s="20" t="s">
        <v>2648</v>
      </c>
      <c r="H1010" s="72">
        <v>0</v>
      </c>
      <c r="I1010" s="73">
        <v>365</v>
      </c>
      <c r="J1010" s="72">
        <f t="shared" si="31"/>
        <v>0</v>
      </c>
    </row>
    <row r="1011" spans="1:10" ht="14.1" customHeight="1">
      <c r="A1011" s="21" t="s">
        <v>1107</v>
      </c>
      <c r="B1011" s="21" t="s">
        <v>123</v>
      </c>
      <c r="C1011" s="21" t="s">
        <v>75</v>
      </c>
      <c r="D1011" s="21" t="s">
        <v>1220</v>
      </c>
      <c r="E1011" s="21" t="s">
        <v>2585</v>
      </c>
      <c r="F1011" s="21" t="str">
        <f t="shared" si="30"/>
        <v>14304</v>
      </c>
      <c r="G1011" s="21" t="s">
        <v>2648</v>
      </c>
      <c r="H1011" s="74">
        <v>15602</v>
      </c>
      <c r="I1011" s="75">
        <v>365</v>
      </c>
      <c r="J1011" s="74">
        <f t="shared" si="31"/>
        <v>15602</v>
      </c>
    </row>
    <row r="1012" spans="1:10" ht="14.1" customHeight="1">
      <c r="A1012" s="20" t="s">
        <v>1107</v>
      </c>
      <c r="B1012" s="20" t="s">
        <v>503</v>
      </c>
      <c r="C1012" s="20" t="s">
        <v>15</v>
      </c>
      <c r="D1012" s="20" t="s">
        <v>1221</v>
      </c>
      <c r="E1012" s="20" t="s">
        <v>2585</v>
      </c>
      <c r="F1012" s="20" t="str">
        <f t="shared" si="30"/>
        <v>14305</v>
      </c>
      <c r="G1012" s="20" t="s">
        <v>2649</v>
      </c>
      <c r="H1012" s="72">
        <v>14666</v>
      </c>
      <c r="I1012" s="73">
        <v>375</v>
      </c>
      <c r="J1012" s="72">
        <f t="shared" si="31"/>
        <v>14236</v>
      </c>
    </row>
    <row r="1013" spans="1:10" ht="14.1" customHeight="1">
      <c r="A1013" s="21" t="s">
        <v>1107</v>
      </c>
      <c r="B1013" s="21" t="s">
        <v>503</v>
      </c>
      <c r="C1013" s="21" t="s">
        <v>115</v>
      </c>
      <c r="D1013" s="21" t="s">
        <v>1222</v>
      </c>
      <c r="E1013" s="21" t="s">
        <v>2585</v>
      </c>
      <c r="F1013" s="21" t="str">
        <f t="shared" si="30"/>
        <v>14305</v>
      </c>
      <c r="G1013" s="21" t="s">
        <v>2649</v>
      </c>
      <c r="H1013" s="74">
        <v>27079</v>
      </c>
      <c r="I1013" s="75">
        <v>365</v>
      </c>
      <c r="J1013" s="74">
        <f t="shared" si="31"/>
        <v>27080</v>
      </c>
    </row>
    <row r="1014" spans="1:10" ht="14.1" customHeight="1">
      <c r="A1014" s="20" t="s">
        <v>1107</v>
      </c>
      <c r="B1014" s="20" t="s">
        <v>503</v>
      </c>
      <c r="C1014" s="20" t="s">
        <v>6</v>
      </c>
      <c r="D1014" s="20" t="s">
        <v>1223</v>
      </c>
      <c r="E1014" s="20" t="s">
        <v>2585</v>
      </c>
      <c r="F1014" s="20" t="str">
        <f t="shared" si="30"/>
        <v>14305</v>
      </c>
      <c r="G1014" s="20" t="s">
        <v>2649</v>
      </c>
      <c r="H1014" s="72">
        <v>0</v>
      </c>
      <c r="I1014" s="73">
        <v>365</v>
      </c>
      <c r="J1014" s="72">
        <f t="shared" si="31"/>
        <v>0</v>
      </c>
    </row>
    <row r="1015" spans="1:10" ht="14.1" customHeight="1">
      <c r="A1015" s="21" t="s">
        <v>1107</v>
      </c>
      <c r="B1015" s="21" t="s">
        <v>503</v>
      </c>
      <c r="C1015" s="21" t="s">
        <v>23</v>
      </c>
      <c r="D1015" s="21" t="s">
        <v>1224</v>
      </c>
      <c r="E1015" s="21" t="s">
        <v>2585</v>
      </c>
      <c r="F1015" s="21" t="str">
        <f t="shared" si="30"/>
        <v>14305</v>
      </c>
      <c r="G1015" s="21" t="s">
        <v>2649</v>
      </c>
      <c r="H1015" s="74">
        <v>5993</v>
      </c>
      <c r="I1015" s="75">
        <v>365</v>
      </c>
      <c r="J1015" s="74">
        <f t="shared" si="31"/>
        <v>5993</v>
      </c>
    </row>
    <row r="1016" spans="1:10" ht="14.1" customHeight="1">
      <c r="A1016" s="20" t="s">
        <v>1107</v>
      </c>
      <c r="B1016" s="20" t="s">
        <v>503</v>
      </c>
      <c r="C1016" s="20" t="s">
        <v>181</v>
      </c>
      <c r="D1016" s="20" t="s">
        <v>1225</v>
      </c>
      <c r="E1016" s="20" t="s">
        <v>2585</v>
      </c>
      <c r="F1016" s="20" t="str">
        <f t="shared" si="30"/>
        <v>14305</v>
      </c>
      <c r="G1016" s="20" t="s">
        <v>2649</v>
      </c>
      <c r="H1016" s="72">
        <v>0</v>
      </c>
      <c r="I1016" s="73">
        <v>365</v>
      </c>
      <c r="J1016" s="72">
        <f t="shared" si="31"/>
        <v>0</v>
      </c>
    </row>
    <row r="1017" spans="1:10" ht="14.1" customHeight="1">
      <c r="A1017" s="21" t="s">
        <v>1107</v>
      </c>
      <c r="B1017" s="21" t="s">
        <v>503</v>
      </c>
      <c r="C1017" s="21" t="s">
        <v>51</v>
      </c>
      <c r="D1017" s="21" t="s">
        <v>1226</v>
      </c>
      <c r="E1017" s="21" t="s">
        <v>2585</v>
      </c>
      <c r="F1017" s="21" t="str">
        <f t="shared" si="30"/>
        <v>14305</v>
      </c>
      <c r="G1017" s="21" t="s">
        <v>2649</v>
      </c>
      <c r="H1017" s="74">
        <v>78469</v>
      </c>
      <c r="I1017" s="75">
        <v>365</v>
      </c>
      <c r="J1017" s="74">
        <f t="shared" si="31"/>
        <v>78467</v>
      </c>
    </row>
    <row r="1018" spans="1:10" ht="14.1" customHeight="1">
      <c r="A1018" s="20" t="s">
        <v>1107</v>
      </c>
      <c r="B1018" s="20" t="s">
        <v>503</v>
      </c>
      <c r="C1018" s="20" t="s">
        <v>132</v>
      </c>
      <c r="D1018" s="20" t="s">
        <v>1227</v>
      </c>
      <c r="E1018" s="20" t="s">
        <v>2585</v>
      </c>
      <c r="F1018" s="20" t="str">
        <f t="shared" si="30"/>
        <v>14305</v>
      </c>
      <c r="G1018" s="20" t="s">
        <v>2649</v>
      </c>
      <c r="H1018" s="72">
        <v>15226</v>
      </c>
      <c r="I1018" s="73">
        <v>365</v>
      </c>
      <c r="J1018" s="72">
        <f t="shared" si="31"/>
        <v>15226</v>
      </c>
    </row>
    <row r="1019" spans="1:10" ht="14.1" customHeight="1">
      <c r="A1019" s="21" t="s">
        <v>1107</v>
      </c>
      <c r="B1019" s="21" t="s">
        <v>503</v>
      </c>
      <c r="C1019" s="21" t="s">
        <v>59</v>
      </c>
      <c r="D1019" s="21" t="s">
        <v>1228</v>
      </c>
      <c r="E1019" s="21" t="s">
        <v>2585</v>
      </c>
      <c r="F1019" s="21" t="str">
        <f t="shared" si="30"/>
        <v>14305</v>
      </c>
      <c r="G1019" s="21" t="s">
        <v>2649</v>
      </c>
      <c r="H1019" s="74">
        <v>691744</v>
      </c>
      <c r="I1019" s="75">
        <v>370</v>
      </c>
      <c r="J1019" s="74">
        <f t="shared" si="31"/>
        <v>681420</v>
      </c>
    </row>
    <row r="1020" spans="1:10" ht="14.1" customHeight="1">
      <c r="A1020" s="20" t="s">
        <v>1107</v>
      </c>
      <c r="B1020" s="20" t="s">
        <v>503</v>
      </c>
      <c r="C1020" s="20" t="s">
        <v>112</v>
      </c>
      <c r="D1020" s="20" t="s">
        <v>1229</v>
      </c>
      <c r="E1020" s="20" t="s">
        <v>2585</v>
      </c>
      <c r="F1020" s="20" t="str">
        <f t="shared" si="30"/>
        <v>14305</v>
      </c>
      <c r="G1020" s="20" t="s">
        <v>2649</v>
      </c>
      <c r="H1020" s="72">
        <v>0</v>
      </c>
      <c r="I1020" s="73">
        <v>380</v>
      </c>
      <c r="J1020" s="72">
        <f t="shared" si="31"/>
        <v>0</v>
      </c>
    </row>
    <row r="1021" spans="1:10" ht="14.1" customHeight="1">
      <c r="A1021" s="21" t="s">
        <v>1107</v>
      </c>
      <c r="B1021" s="21" t="s">
        <v>503</v>
      </c>
      <c r="C1021" s="21" t="s">
        <v>77</v>
      </c>
      <c r="D1021" s="21" t="s">
        <v>1230</v>
      </c>
      <c r="E1021" s="21" t="s">
        <v>2585</v>
      </c>
      <c r="F1021" s="21" t="str">
        <f t="shared" si="30"/>
        <v>14305</v>
      </c>
      <c r="G1021" s="21" t="s">
        <v>2649</v>
      </c>
      <c r="H1021" s="74">
        <v>0</v>
      </c>
      <c r="I1021" s="75">
        <v>365</v>
      </c>
      <c r="J1021" s="74">
        <f t="shared" si="31"/>
        <v>0</v>
      </c>
    </row>
    <row r="1022" spans="1:10" ht="14.1" customHeight="1">
      <c r="A1022" s="20" t="s">
        <v>1107</v>
      </c>
      <c r="B1022" s="20" t="s">
        <v>503</v>
      </c>
      <c r="C1022" s="20" t="s">
        <v>81</v>
      </c>
      <c r="D1022" s="20" t="s">
        <v>1231</v>
      </c>
      <c r="E1022" s="20" t="s">
        <v>2585</v>
      </c>
      <c r="F1022" s="20" t="str">
        <f t="shared" si="30"/>
        <v>14305</v>
      </c>
      <c r="G1022" s="20" t="s">
        <v>2649</v>
      </c>
      <c r="H1022" s="72">
        <v>0</v>
      </c>
      <c r="I1022" s="73">
        <v>365</v>
      </c>
      <c r="J1022" s="72">
        <f t="shared" si="31"/>
        <v>0</v>
      </c>
    </row>
    <row r="1023" spans="1:10" ht="14.1" customHeight="1">
      <c r="A1023" s="21" t="s">
        <v>1107</v>
      </c>
      <c r="B1023" s="21" t="s">
        <v>172</v>
      </c>
      <c r="C1023" s="21" t="s">
        <v>725</v>
      </c>
      <c r="D1023" s="21" t="s">
        <v>1232</v>
      </c>
      <c r="E1023" s="21" t="s">
        <v>2585</v>
      </c>
      <c r="F1023" s="21" t="str">
        <f t="shared" si="30"/>
        <v>14306</v>
      </c>
      <c r="G1023" s="21" t="s">
        <v>2650</v>
      </c>
      <c r="H1023" s="74">
        <v>0</v>
      </c>
      <c r="I1023" s="75">
        <v>365</v>
      </c>
      <c r="J1023" s="74">
        <f t="shared" si="31"/>
        <v>0</v>
      </c>
    </row>
    <row r="1024" spans="1:10" ht="14.1" customHeight="1">
      <c r="A1024" s="20" t="s">
        <v>1107</v>
      </c>
      <c r="B1024" s="20" t="s">
        <v>172</v>
      </c>
      <c r="C1024" s="20" t="s">
        <v>697</v>
      </c>
      <c r="D1024" s="20" t="s">
        <v>1233</v>
      </c>
      <c r="E1024" s="20" t="s">
        <v>2585</v>
      </c>
      <c r="F1024" s="20" t="str">
        <f t="shared" si="30"/>
        <v>14306</v>
      </c>
      <c r="G1024" s="20" t="s">
        <v>2650</v>
      </c>
      <c r="H1024" s="72">
        <v>0</v>
      </c>
      <c r="I1024" s="73">
        <v>365</v>
      </c>
      <c r="J1024" s="72">
        <f t="shared" si="31"/>
        <v>0</v>
      </c>
    </row>
    <row r="1025" spans="1:10" ht="14.1" customHeight="1">
      <c r="A1025" s="21" t="s">
        <v>1107</v>
      </c>
      <c r="B1025" s="21" t="s">
        <v>172</v>
      </c>
      <c r="C1025" s="21" t="s">
        <v>1234</v>
      </c>
      <c r="D1025" s="21" t="s">
        <v>1235</v>
      </c>
      <c r="E1025" s="21" t="s">
        <v>2585</v>
      </c>
      <c r="F1025" s="21" t="str">
        <f t="shared" si="30"/>
        <v>14306</v>
      </c>
      <c r="G1025" s="21" t="s">
        <v>2650</v>
      </c>
      <c r="H1025" s="74">
        <v>0</v>
      </c>
      <c r="I1025" s="75">
        <v>365</v>
      </c>
      <c r="J1025" s="74">
        <f t="shared" si="31"/>
        <v>0</v>
      </c>
    </row>
    <row r="1026" spans="1:10" ht="14.1" customHeight="1">
      <c r="A1026" s="20" t="s">
        <v>1107</v>
      </c>
      <c r="B1026" s="20" t="s">
        <v>172</v>
      </c>
      <c r="C1026" s="20" t="s">
        <v>1236</v>
      </c>
      <c r="D1026" s="20" t="s">
        <v>1237</v>
      </c>
      <c r="E1026" s="20" t="s">
        <v>2585</v>
      </c>
      <c r="F1026" s="20" t="str">
        <f t="shared" si="30"/>
        <v>14306</v>
      </c>
      <c r="G1026" s="20" t="s">
        <v>2650</v>
      </c>
      <c r="H1026" s="72">
        <v>0</v>
      </c>
      <c r="I1026" s="73">
        <v>365</v>
      </c>
      <c r="J1026" s="72">
        <f t="shared" si="31"/>
        <v>0</v>
      </c>
    </row>
    <row r="1027" spans="1:10" ht="14.1" customHeight="1">
      <c r="A1027" s="21" t="s">
        <v>1107</v>
      </c>
      <c r="B1027" s="21" t="s">
        <v>172</v>
      </c>
      <c r="C1027" s="21" t="s">
        <v>1238</v>
      </c>
      <c r="D1027" s="21" t="s">
        <v>1239</v>
      </c>
      <c r="E1027" s="21" t="s">
        <v>2585</v>
      </c>
      <c r="F1027" s="21" t="str">
        <f t="shared" si="30"/>
        <v>14306</v>
      </c>
      <c r="G1027" s="21" t="s">
        <v>2650</v>
      </c>
      <c r="H1027" s="74">
        <v>0</v>
      </c>
      <c r="I1027" s="75">
        <v>365</v>
      </c>
      <c r="J1027" s="74">
        <f t="shared" si="31"/>
        <v>0</v>
      </c>
    </row>
    <row r="1028" spans="1:10" ht="14.1" customHeight="1">
      <c r="A1028" s="20" t="s">
        <v>1107</v>
      </c>
      <c r="B1028" s="20" t="s">
        <v>172</v>
      </c>
      <c r="C1028" s="20" t="s">
        <v>1240</v>
      </c>
      <c r="D1028" s="20" t="s">
        <v>1241</v>
      </c>
      <c r="E1028" s="20" t="s">
        <v>2585</v>
      </c>
      <c r="F1028" s="20" t="str">
        <f t="shared" si="30"/>
        <v>14306</v>
      </c>
      <c r="G1028" s="20" t="s">
        <v>2650</v>
      </c>
      <c r="H1028" s="72">
        <v>10582</v>
      </c>
      <c r="I1028" s="73">
        <v>380</v>
      </c>
      <c r="J1028" s="72">
        <f t="shared" si="31"/>
        <v>10121</v>
      </c>
    </row>
    <row r="1029" spans="1:10" ht="14.1" customHeight="1">
      <c r="A1029" s="21" t="s">
        <v>1107</v>
      </c>
      <c r="B1029" s="21" t="s">
        <v>172</v>
      </c>
      <c r="C1029" s="21" t="s">
        <v>1242</v>
      </c>
      <c r="D1029" s="21" t="s">
        <v>1243</v>
      </c>
      <c r="E1029" s="21" t="s">
        <v>2585</v>
      </c>
      <c r="F1029" s="21" t="str">
        <f t="shared" si="30"/>
        <v>14306</v>
      </c>
      <c r="G1029" s="21" t="s">
        <v>2650</v>
      </c>
      <c r="H1029" s="74">
        <v>126834</v>
      </c>
      <c r="I1029" s="75">
        <v>365</v>
      </c>
      <c r="J1029" s="74">
        <f t="shared" si="31"/>
        <v>126836</v>
      </c>
    </row>
    <row r="1030" spans="1:10" ht="14.1" customHeight="1">
      <c r="A1030" s="20" t="s">
        <v>1107</v>
      </c>
      <c r="B1030" s="20" t="s">
        <v>172</v>
      </c>
      <c r="C1030" s="20" t="s">
        <v>1244</v>
      </c>
      <c r="D1030" s="20" t="s">
        <v>1245</v>
      </c>
      <c r="E1030" s="20" t="s">
        <v>2585</v>
      </c>
      <c r="F1030" s="20" t="str">
        <f t="shared" si="30"/>
        <v>14306</v>
      </c>
      <c r="G1030" s="20" t="s">
        <v>2650</v>
      </c>
      <c r="H1030" s="72">
        <v>45396</v>
      </c>
      <c r="I1030" s="73">
        <v>365</v>
      </c>
      <c r="J1030" s="72">
        <f t="shared" si="31"/>
        <v>45395</v>
      </c>
    </row>
    <row r="1031" spans="1:10" ht="14.1" customHeight="1">
      <c r="A1031" s="21" t="s">
        <v>1107</v>
      </c>
      <c r="B1031" s="21" t="s">
        <v>172</v>
      </c>
      <c r="C1031" s="21" t="s">
        <v>1246</v>
      </c>
      <c r="D1031" s="21" t="s">
        <v>1247</v>
      </c>
      <c r="E1031" s="21" t="s">
        <v>2585</v>
      </c>
      <c r="F1031" s="21" t="str">
        <f t="shared" si="30"/>
        <v>14306</v>
      </c>
      <c r="G1031" s="21" t="s">
        <v>2650</v>
      </c>
      <c r="H1031" s="74">
        <v>5698</v>
      </c>
      <c r="I1031" s="75">
        <v>365</v>
      </c>
      <c r="J1031" s="74">
        <f t="shared" si="31"/>
        <v>5699</v>
      </c>
    </row>
    <row r="1032" spans="1:10" ht="14.1" customHeight="1">
      <c r="A1032" s="20" t="s">
        <v>1107</v>
      </c>
      <c r="B1032" s="20" t="s">
        <v>172</v>
      </c>
      <c r="C1032" s="20" t="s">
        <v>1248</v>
      </c>
      <c r="D1032" s="20" t="s">
        <v>1249</v>
      </c>
      <c r="E1032" s="20" t="s">
        <v>2585</v>
      </c>
      <c r="F1032" s="20" t="str">
        <f t="shared" si="30"/>
        <v>14306</v>
      </c>
      <c r="G1032" s="20" t="s">
        <v>2650</v>
      </c>
      <c r="H1032" s="72">
        <v>0</v>
      </c>
      <c r="I1032" s="73">
        <v>365</v>
      </c>
      <c r="J1032" s="72">
        <f t="shared" si="31"/>
        <v>0</v>
      </c>
    </row>
    <row r="1033" spans="1:10" ht="14.1" customHeight="1">
      <c r="A1033" s="21" t="s">
        <v>1107</v>
      </c>
      <c r="B1033" s="21" t="s">
        <v>172</v>
      </c>
      <c r="C1033" s="21" t="s">
        <v>1250</v>
      </c>
      <c r="D1033" s="21" t="s">
        <v>1251</v>
      </c>
      <c r="E1033" s="21" t="s">
        <v>2585</v>
      </c>
      <c r="F1033" s="21" t="str">
        <f t="shared" si="30"/>
        <v>14306</v>
      </c>
      <c r="G1033" s="21" t="s">
        <v>2650</v>
      </c>
      <c r="H1033" s="74">
        <v>53213</v>
      </c>
      <c r="I1033" s="75">
        <v>365</v>
      </c>
      <c r="J1033" s="74">
        <f t="shared" si="31"/>
        <v>53213</v>
      </c>
    </row>
    <row r="1034" spans="1:10" ht="14.1" customHeight="1">
      <c r="A1034" s="20" t="s">
        <v>1107</v>
      </c>
      <c r="B1034" s="20" t="s">
        <v>172</v>
      </c>
      <c r="C1034" s="20" t="s">
        <v>1252</v>
      </c>
      <c r="D1034" s="20" t="s">
        <v>1253</v>
      </c>
      <c r="E1034" s="20" t="s">
        <v>2585</v>
      </c>
      <c r="F1034" s="20" t="str">
        <f t="shared" si="30"/>
        <v>14306</v>
      </c>
      <c r="G1034" s="20" t="s">
        <v>2650</v>
      </c>
      <c r="H1034" s="72">
        <v>14705</v>
      </c>
      <c r="I1034" s="73">
        <v>365</v>
      </c>
      <c r="J1034" s="72">
        <f t="shared" si="31"/>
        <v>14705</v>
      </c>
    </row>
    <row r="1035" spans="1:10" ht="14.1" customHeight="1">
      <c r="A1035" s="21" t="s">
        <v>1107</v>
      </c>
      <c r="B1035" s="21" t="s">
        <v>172</v>
      </c>
      <c r="C1035" s="21" t="s">
        <v>1254</v>
      </c>
      <c r="D1035" s="21" t="s">
        <v>1255</v>
      </c>
      <c r="E1035" s="21" t="s">
        <v>2585</v>
      </c>
      <c r="F1035" s="21" t="str">
        <f t="shared" si="30"/>
        <v>14306</v>
      </c>
      <c r="G1035" s="21" t="s">
        <v>2650</v>
      </c>
      <c r="H1035" s="74">
        <v>216262</v>
      </c>
      <c r="I1035" s="75">
        <v>365</v>
      </c>
      <c r="J1035" s="74">
        <f t="shared" si="31"/>
        <v>216262</v>
      </c>
    </row>
    <row r="1036" spans="1:10" ht="14.1" customHeight="1">
      <c r="A1036" s="20" t="s">
        <v>1107</v>
      </c>
      <c r="B1036" s="20" t="s">
        <v>172</v>
      </c>
      <c r="C1036" s="20" t="s">
        <v>1256</v>
      </c>
      <c r="D1036" s="20" t="s">
        <v>1257</v>
      </c>
      <c r="E1036" s="20" t="s">
        <v>2585</v>
      </c>
      <c r="F1036" s="20" t="str">
        <f t="shared" si="30"/>
        <v>14306</v>
      </c>
      <c r="G1036" s="20" t="s">
        <v>2650</v>
      </c>
      <c r="H1036" s="72">
        <v>0</v>
      </c>
      <c r="I1036" s="73">
        <v>365</v>
      </c>
      <c r="J1036" s="72">
        <f t="shared" si="31"/>
        <v>0</v>
      </c>
    </row>
    <row r="1037" spans="1:10" ht="14.1" customHeight="1">
      <c r="A1037" s="21" t="s">
        <v>1107</v>
      </c>
      <c r="B1037" s="21" t="s">
        <v>172</v>
      </c>
      <c r="C1037" s="21" t="s">
        <v>1258</v>
      </c>
      <c r="D1037" s="21" t="s">
        <v>1259</v>
      </c>
      <c r="E1037" s="21" t="s">
        <v>2585</v>
      </c>
      <c r="F1037" s="21" t="str">
        <f t="shared" ref="F1037:F1100" si="32">CONCATENATE(A1037,B1037)</f>
        <v>14306</v>
      </c>
      <c r="G1037" s="21" t="s">
        <v>2650</v>
      </c>
      <c r="H1037" s="74">
        <v>83538</v>
      </c>
      <c r="I1037" s="75">
        <v>365</v>
      </c>
      <c r="J1037" s="74">
        <f t="shared" ref="J1037:J1100" si="33">ROUND((ROUND(H1037/(I1037-35)*100, 0))*3.3, 0)</f>
        <v>83540</v>
      </c>
    </row>
    <row r="1038" spans="1:10" ht="14.1" customHeight="1">
      <c r="A1038" s="20" t="s">
        <v>1107</v>
      </c>
      <c r="B1038" s="20" t="s">
        <v>172</v>
      </c>
      <c r="C1038" s="20" t="s">
        <v>1260</v>
      </c>
      <c r="D1038" s="20" t="s">
        <v>1261</v>
      </c>
      <c r="E1038" s="20" t="s">
        <v>2585</v>
      </c>
      <c r="F1038" s="20" t="str">
        <f t="shared" si="32"/>
        <v>14306</v>
      </c>
      <c r="G1038" s="20" t="s">
        <v>2650</v>
      </c>
      <c r="H1038" s="72">
        <v>517</v>
      </c>
      <c r="I1038" s="73">
        <v>365</v>
      </c>
      <c r="J1038" s="72">
        <f t="shared" si="33"/>
        <v>518</v>
      </c>
    </row>
    <row r="1039" spans="1:10" ht="14.1" customHeight="1">
      <c r="A1039" s="21" t="s">
        <v>1107</v>
      </c>
      <c r="B1039" s="21" t="s">
        <v>172</v>
      </c>
      <c r="C1039" s="21" t="s">
        <v>1262</v>
      </c>
      <c r="D1039" s="21" t="s">
        <v>1263</v>
      </c>
      <c r="E1039" s="21" t="s">
        <v>2585</v>
      </c>
      <c r="F1039" s="21" t="str">
        <f t="shared" si="32"/>
        <v>14306</v>
      </c>
      <c r="G1039" s="21" t="s">
        <v>2650</v>
      </c>
      <c r="H1039" s="74">
        <v>0</v>
      </c>
      <c r="I1039" s="75">
        <v>365</v>
      </c>
      <c r="J1039" s="74">
        <f t="shared" si="33"/>
        <v>0</v>
      </c>
    </row>
    <row r="1040" spans="1:10" ht="14.1" customHeight="1">
      <c r="A1040" s="20" t="s">
        <v>1107</v>
      </c>
      <c r="B1040" s="20" t="s">
        <v>172</v>
      </c>
      <c r="C1040" s="20" t="s">
        <v>1264</v>
      </c>
      <c r="D1040" s="20" t="s">
        <v>1265</v>
      </c>
      <c r="E1040" s="20" t="s">
        <v>2585</v>
      </c>
      <c r="F1040" s="20" t="str">
        <f t="shared" si="32"/>
        <v>14306</v>
      </c>
      <c r="G1040" s="20" t="s">
        <v>2650</v>
      </c>
      <c r="H1040" s="72">
        <v>47460</v>
      </c>
      <c r="I1040" s="73">
        <v>365</v>
      </c>
      <c r="J1040" s="72">
        <f t="shared" si="33"/>
        <v>47461</v>
      </c>
    </row>
    <row r="1041" spans="1:10" ht="14.1" customHeight="1">
      <c r="A1041" s="21" t="s">
        <v>1107</v>
      </c>
      <c r="B1041" s="21" t="s">
        <v>172</v>
      </c>
      <c r="C1041" s="21" t="s">
        <v>1266</v>
      </c>
      <c r="D1041" s="21" t="s">
        <v>1267</v>
      </c>
      <c r="E1041" s="21" t="s">
        <v>2585</v>
      </c>
      <c r="F1041" s="21" t="str">
        <f t="shared" si="32"/>
        <v>14306</v>
      </c>
      <c r="G1041" s="21" t="s">
        <v>2650</v>
      </c>
      <c r="H1041" s="74">
        <v>0</v>
      </c>
      <c r="I1041" s="75">
        <v>365</v>
      </c>
      <c r="J1041" s="74">
        <f t="shared" si="33"/>
        <v>0</v>
      </c>
    </row>
    <row r="1042" spans="1:10" ht="14.1" customHeight="1">
      <c r="A1042" s="20" t="s">
        <v>1107</v>
      </c>
      <c r="B1042" s="20" t="s">
        <v>172</v>
      </c>
      <c r="C1042" s="20" t="s">
        <v>1268</v>
      </c>
      <c r="D1042" s="20" t="s">
        <v>1269</v>
      </c>
      <c r="E1042" s="20" t="s">
        <v>2585</v>
      </c>
      <c r="F1042" s="20" t="str">
        <f t="shared" si="32"/>
        <v>14306</v>
      </c>
      <c r="G1042" s="20" t="s">
        <v>2650</v>
      </c>
      <c r="H1042" s="72">
        <v>1971</v>
      </c>
      <c r="I1042" s="73">
        <v>365</v>
      </c>
      <c r="J1042" s="72">
        <f t="shared" si="33"/>
        <v>1970</v>
      </c>
    </row>
    <row r="1043" spans="1:10" ht="14.1" customHeight="1">
      <c r="A1043" s="21" t="s">
        <v>1107</v>
      </c>
      <c r="B1043" s="21" t="s">
        <v>172</v>
      </c>
      <c r="C1043" s="21" t="s">
        <v>1270</v>
      </c>
      <c r="D1043" s="21" t="s">
        <v>1271</v>
      </c>
      <c r="E1043" s="21" t="s">
        <v>2585</v>
      </c>
      <c r="F1043" s="21" t="str">
        <f t="shared" si="32"/>
        <v>14306</v>
      </c>
      <c r="G1043" s="21" t="s">
        <v>2650</v>
      </c>
      <c r="H1043" s="74">
        <v>0</v>
      </c>
      <c r="I1043" s="75">
        <v>365</v>
      </c>
      <c r="J1043" s="74">
        <f t="shared" si="33"/>
        <v>0</v>
      </c>
    </row>
    <row r="1044" spans="1:10" ht="14.1" customHeight="1">
      <c r="A1044" s="20" t="s">
        <v>1107</v>
      </c>
      <c r="B1044" s="20" t="s">
        <v>172</v>
      </c>
      <c r="C1044" s="20" t="s">
        <v>1272</v>
      </c>
      <c r="D1044" s="20" t="s">
        <v>1273</v>
      </c>
      <c r="E1044" s="20" t="s">
        <v>2585</v>
      </c>
      <c r="F1044" s="20" t="str">
        <f t="shared" si="32"/>
        <v>14306</v>
      </c>
      <c r="G1044" s="20" t="s">
        <v>2650</v>
      </c>
      <c r="H1044" s="72">
        <v>0</v>
      </c>
      <c r="I1044" s="73">
        <v>365</v>
      </c>
      <c r="J1044" s="72">
        <f t="shared" si="33"/>
        <v>0</v>
      </c>
    </row>
    <row r="1045" spans="1:10" ht="14.1" customHeight="1">
      <c r="A1045" s="21" t="s">
        <v>1107</v>
      </c>
      <c r="B1045" s="21" t="s">
        <v>172</v>
      </c>
      <c r="C1045" s="21" t="s">
        <v>1274</v>
      </c>
      <c r="D1045" s="21" t="s">
        <v>1275</v>
      </c>
      <c r="E1045" s="21" t="s">
        <v>2585</v>
      </c>
      <c r="F1045" s="21" t="str">
        <f t="shared" si="32"/>
        <v>14306</v>
      </c>
      <c r="G1045" s="21" t="s">
        <v>2650</v>
      </c>
      <c r="H1045" s="74">
        <v>11766</v>
      </c>
      <c r="I1045" s="75">
        <v>365</v>
      </c>
      <c r="J1045" s="74">
        <f t="shared" si="33"/>
        <v>11765</v>
      </c>
    </row>
    <row r="1046" spans="1:10" ht="14.1" customHeight="1">
      <c r="A1046" s="20" t="s">
        <v>1107</v>
      </c>
      <c r="B1046" s="20" t="s">
        <v>191</v>
      </c>
      <c r="C1046" s="20" t="s">
        <v>25</v>
      </c>
      <c r="D1046" s="20" t="s">
        <v>1276</v>
      </c>
      <c r="E1046" s="20" t="s">
        <v>2585</v>
      </c>
      <c r="F1046" s="20" t="str">
        <f t="shared" si="32"/>
        <v>14307</v>
      </c>
      <c r="G1046" s="20" t="s">
        <v>2651</v>
      </c>
      <c r="H1046" s="72">
        <v>17912</v>
      </c>
      <c r="I1046" s="73">
        <v>365</v>
      </c>
      <c r="J1046" s="72">
        <f t="shared" si="33"/>
        <v>17912</v>
      </c>
    </row>
    <row r="1047" spans="1:10" ht="14.1" customHeight="1">
      <c r="A1047" s="21" t="s">
        <v>1107</v>
      </c>
      <c r="B1047" s="21" t="s">
        <v>191</v>
      </c>
      <c r="C1047" s="21" t="s">
        <v>27</v>
      </c>
      <c r="D1047" s="21" t="s">
        <v>1277</v>
      </c>
      <c r="E1047" s="21" t="s">
        <v>2585</v>
      </c>
      <c r="F1047" s="21" t="str">
        <f t="shared" si="32"/>
        <v>14307</v>
      </c>
      <c r="G1047" s="21" t="s">
        <v>2651</v>
      </c>
      <c r="H1047" s="74">
        <v>4072</v>
      </c>
      <c r="I1047" s="75">
        <v>365</v>
      </c>
      <c r="J1047" s="74">
        <f t="shared" si="33"/>
        <v>4072</v>
      </c>
    </row>
    <row r="1048" spans="1:10" ht="14.1" customHeight="1">
      <c r="A1048" s="20" t="s">
        <v>1107</v>
      </c>
      <c r="B1048" s="20" t="s">
        <v>191</v>
      </c>
      <c r="C1048" s="20" t="s">
        <v>160</v>
      </c>
      <c r="D1048" s="20" t="s">
        <v>1278</v>
      </c>
      <c r="E1048" s="20" t="s">
        <v>2585</v>
      </c>
      <c r="F1048" s="20" t="str">
        <f t="shared" si="32"/>
        <v>14307</v>
      </c>
      <c r="G1048" s="20" t="s">
        <v>2651</v>
      </c>
      <c r="H1048" s="72">
        <v>0</v>
      </c>
      <c r="I1048" s="73">
        <v>365</v>
      </c>
      <c r="J1048" s="72">
        <f t="shared" si="33"/>
        <v>0</v>
      </c>
    </row>
    <row r="1049" spans="1:10" ht="14.1" customHeight="1">
      <c r="A1049" s="21" t="s">
        <v>1107</v>
      </c>
      <c r="B1049" s="21" t="s">
        <v>191</v>
      </c>
      <c r="C1049" s="21" t="s">
        <v>31</v>
      </c>
      <c r="D1049" s="21" t="s">
        <v>1279</v>
      </c>
      <c r="E1049" s="21" t="s">
        <v>2585</v>
      </c>
      <c r="F1049" s="21" t="str">
        <f t="shared" si="32"/>
        <v>14307</v>
      </c>
      <c r="G1049" s="21" t="s">
        <v>2651</v>
      </c>
      <c r="H1049" s="74">
        <v>41309</v>
      </c>
      <c r="I1049" s="75">
        <v>365</v>
      </c>
      <c r="J1049" s="74">
        <f t="shared" si="33"/>
        <v>41309</v>
      </c>
    </row>
    <row r="1050" spans="1:10" ht="14.1" customHeight="1">
      <c r="A1050" s="20" t="s">
        <v>1107</v>
      </c>
      <c r="B1050" s="20" t="s">
        <v>191</v>
      </c>
      <c r="C1050" s="20" t="s">
        <v>119</v>
      </c>
      <c r="D1050" s="20" t="s">
        <v>1280</v>
      </c>
      <c r="E1050" s="20" t="s">
        <v>2585</v>
      </c>
      <c r="F1050" s="20" t="str">
        <f t="shared" si="32"/>
        <v>14307</v>
      </c>
      <c r="G1050" s="20" t="s">
        <v>2651</v>
      </c>
      <c r="H1050" s="72">
        <v>0</v>
      </c>
      <c r="I1050" s="73">
        <v>365</v>
      </c>
      <c r="J1050" s="72">
        <f t="shared" si="33"/>
        <v>0</v>
      </c>
    </row>
    <row r="1051" spans="1:10" ht="14.1" customHeight="1">
      <c r="A1051" s="21" t="s">
        <v>1107</v>
      </c>
      <c r="B1051" s="21" t="s">
        <v>191</v>
      </c>
      <c r="C1051" s="21" t="s">
        <v>100</v>
      </c>
      <c r="D1051" s="21" t="s">
        <v>1281</v>
      </c>
      <c r="E1051" s="21" t="s">
        <v>2585</v>
      </c>
      <c r="F1051" s="21" t="str">
        <f t="shared" si="32"/>
        <v>14307</v>
      </c>
      <c r="G1051" s="21" t="s">
        <v>2651</v>
      </c>
      <c r="H1051" s="74">
        <v>0</v>
      </c>
      <c r="I1051" s="75">
        <v>365</v>
      </c>
      <c r="J1051" s="74">
        <f t="shared" si="33"/>
        <v>0</v>
      </c>
    </row>
    <row r="1052" spans="1:10" ht="14.1" customHeight="1">
      <c r="A1052" s="20" t="s">
        <v>1107</v>
      </c>
      <c r="B1052" s="20" t="s">
        <v>191</v>
      </c>
      <c r="C1052" s="20" t="s">
        <v>126</v>
      </c>
      <c r="D1052" s="20" t="s">
        <v>1282</v>
      </c>
      <c r="E1052" s="20" t="s">
        <v>2585</v>
      </c>
      <c r="F1052" s="20" t="str">
        <f t="shared" si="32"/>
        <v>14307</v>
      </c>
      <c r="G1052" s="20" t="s">
        <v>2651</v>
      </c>
      <c r="H1052" s="72">
        <v>0</v>
      </c>
      <c r="I1052" s="73">
        <v>365</v>
      </c>
      <c r="J1052" s="72">
        <f t="shared" si="33"/>
        <v>0</v>
      </c>
    </row>
    <row r="1053" spans="1:10" ht="14.1" customHeight="1">
      <c r="A1053" s="21" t="s">
        <v>1107</v>
      </c>
      <c r="B1053" s="21" t="s">
        <v>191</v>
      </c>
      <c r="C1053" s="21" t="s">
        <v>49</v>
      </c>
      <c r="D1053" s="21" t="s">
        <v>1283</v>
      </c>
      <c r="E1053" s="21" t="s">
        <v>2585</v>
      </c>
      <c r="F1053" s="21" t="str">
        <f t="shared" si="32"/>
        <v>14307</v>
      </c>
      <c r="G1053" s="21" t="s">
        <v>2651</v>
      </c>
      <c r="H1053" s="74">
        <v>0</v>
      </c>
      <c r="I1053" s="75">
        <v>365</v>
      </c>
      <c r="J1053" s="74">
        <f t="shared" si="33"/>
        <v>0</v>
      </c>
    </row>
    <row r="1054" spans="1:10" ht="14.1" customHeight="1">
      <c r="A1054" s="20" t="s">
        <v>1107</v>
      </c>
      <c r="B1054" s="20" t="s">
        <v>191</v>
      </c>
      <c r="C1054" s="20" t="s">
        <v>195</v>
      </c>
      <c r="D1054" s="20" t="s">
        <v>1284</v>
      </c>
      <c r="E1054" s="20" t="s">
        <v>2585</v>
      </c>
      <c r="F1054" s="20" t="str">
        <f t="shared" si="32"/>
        <v>14307</v>
      </c>
      <c r="G1054" s="20" t="s">
        <v>2651</v>
      </c>
      <c r="H1054" s="72">
        <v>0</v>
      </c>
      <c r="I1054" s="73">
        <v>365</v>
      </c>
      <c r="J1054" s="72">
        <f t="shared" si="33"/>
        <v>0</v>
      </c>
    </row>
    <row r="1055" spans="1:10" ht="14.1" customHeight="1">
      <c r="A1055" s="21" t="s">
        <v>1107</v>
      </c>
      <c r="B1055" s="21" t="s">
        <v>191</v>
      </c>
      <c r="C1055" s="21" t="s">
        <v>259</v>
      </c>
      <c r="D1055" s="21" t="s">
        <v>1285</v>
      </c>
      <c r="E1055" s="21" t="s">
        <v>2585</v>
      </c>
      <c r="F1055" s="21" t="str">
        <f t="shared" si="32"/>
        <v>14307</v>
      </c>
      <c r="G1055" s="21" t="s">
        <v>2651</v>
      </c>
      <c r="H1055" s="74">
        <v>0</v>
      </c>
      <c r="I1055" s="75">
        <v>365</v>
      </c>
      <c r="J1055" s="74">
        <f t="shared" si="33"/>
        <v>0</v>
      </c>
    </row>
    <row r="1056" spans="1:10" ht="14.1" customHeight="1">
      <c r="A1056" s="20" t="s">
        <v>1107</v>
      </c>
      <c r="B1056" s="20" t="s">
        <v>191</v>
      </c>
      <c r="C1056" s="20" t="s">
        <v>270</v>
      </c>
      <c r="D1056" s="20" t="s">
        <v>1286</v>
      </c>
      <c r="E1056" s="20" t="s">
        <v>2585</v>
      </c>
      <c r="F1056" s="20" t="str">
        <f t="shared" si="32"/>
        <v>14307</v>
      </c>
      <c r="G1056" s="20" t="s">
        <v>2651</v>
      </c>
      <c r="H1056" s="72">
        <v>64681</v>
      </c>
      <c r="I1056" s="73">
        <v>365</v>
      </c>
      <c r="J1056" s="72">
        <f t="shared" si="33"/>
        <v>64680</v>
      </c>
    </row>
    <row r="1057" spans="1:10" ht="14.1" customHeight="1">
      <c r="A1057" s="21" t="s">
        <v>1107</v>
      </c>
      <c r="B1057" s="21" t="s">
        <v>191</v>
      </c>
      <c r="C1057" s="21" t="s">
        <v>276</v>
      </c>
      <c r="D1057" s="21" t="s">
        <v>1287</v>
      </c>
      <c r="E1057" s="21" t="s">
        <v>2585</v>
      </c>
      <c r="F1057" s="21" t="str">
        <f t="shared" si="32"/>
        <v>14307</v>
      </c>
      <c r="G1057" s="21" t="s">
        <v>2651</v>
      </c>
      <c r="H1057" s="74">
        <v>2704</v>
      </c>
      <c r="I1057" s="75">
        <v>365</v>
      </c>
      <c r="J1057" s="74">
        <f t="shared" si="33"/>
        <v>2703</v>
      </c>
    </row>
    <row r="1058" spans="1:10" ht="14.1" customHeight="1">
      <c r="A1058" s="20" t="s">
        <v>1107</v>
      </c>
      <c r="B1058" s="20" t="s">
        <v>191</v>
      </c>
      <c r="C1058" s="20" t="s">
        <v>279</v>
      </c>
      <c r="D1058" s="20" t="s">
        <v>1288</v>
      </c>
      <c r="E1058" s="20" t="s">
        <v>2585</v>
      </c>
      <c r="F1058" s="20" t="str">
        <f t="shared" si="32"/>
        <v>14307</v>
      </c>
      <c r="G1058" s="20" t="s">
        <v>2651</v>
      </c>
      <c r="H1058" s="72">
        <v>16402</v>
      </c>
      <c r="I1058" s="73">
        <v>365</v>
      </c>
      <c r="J1058" s="72">
        <f t="shared" si="33"/>
        <v>16401</v>
      </c>
    </row>
    <row r="1059" spans="1:10" ht="14.1" customHeight="1">
      <c r="A1059" s="21" t="s">
        <v>1107</v>
      </c>
      <c r="B1059" s="21" t="s">
        <v>191</v>
      </c>
      <c r="C1059" s="21" t="s">
        <v>63</v>
      </c>
      <c r="D1059" s="21" t="s">
        <v>1289</v>
      </c>
      <c r="E1059" s="21" t="s">
        <v>2585</v>
      </c>
      <c r="F1059" s="21" t="str">
        <f t="shared" si="32"/>
        <v>14307</v>
      </c>
      <c r="G1059" s="21" t="s">
        <v>2651</v>
      </c>
      <c r="H1059" s="74">
        <v>4900</v>
      </c>
      <c r="I1059" s="75">
        <v>365</v>
      </c>
      <c r="J1059" s="74">
        <f t="shared" si="33"/>
        <v>4901</v>
      </c>
    </row>
    <row r="1060" spans="1:10" ht="14.1" customHeight="1">
      <c r="A1060" s="20" t="s">
        <v>1107</v>
      </c>
      <c r="B1060" s="20" t="s">
        <v>191</v>
      </c>
      <c r="C1060" s="20" t="s">
        <v>282</v>
      </c>
      <c r="D1060" s="20" t="s">
        <v>1290</v>
      </c>
      <c r="E1060" s="20" t="s">
        <v>2585</v>
      </c>
      <c r="F1060" s="20" t="str">
        <f t="shared" si="32"/>
        <v>14307</v>
      </c>
      <c r="G1060" s="20" t="s">
        <v>2651</v>
      </c>
      <c r="H1060" s="72">
        <v>0</v>
      </c>
      <c r="I1060" s="73">
        <v>365</v>
      </c>
      <c r="J1060" s="72">
        <f t="shared" si="33"/>
        <v>0</v>
      </c>
    </row>
    <row r="1061" spans="1:10" ht="14.1" customHeight="1">
      <c r="A1061" s="21" t="s">
        <v>1107</v>
      </c>
      <c r="B1061" s="21" t="s">
        <v>191</v>
      </c>
      <c r="C1061" s="21" t="s">
        <v>65</v>
      </c>
      <c r="D1061" s="21" t="s">
        <v>1291</v>
      </c>
      <c r="E1061" s="21" t="s">
        <v>2585</v>
      </c>
      <c r="F1061" s="21" t="str">
        <f t="shared" si="32"/>
        <v>14307</v>
      </c>
      <c r="G1061" s="21" t="s">
        <v>2651</v>
      </c>
      <c r="H1061" s="74">
        <v>332362</v>
      </c>
      <c r="I1061" s="75">
        <v>365</v>
      </c>
      <c r="J1061" s="74">
        <f t="shared" si="33"/>
        <v>332363</v>
      </c>
    </row>
    <row r="1062" spans="1:10" ht="14.1" customHeight="1">
      <c r="A1062" s="20" t="s">
        <v>1107</v>
      </c>
      <c r="B1062" s="20" t="s">
        <v>191</v>
      </c>
      <c r="C1062" s="20" t="s">
        <v>71</v>
      </c>
      <c r="D1062" s="20" t="s">
        <v>1292</v>
      </c>
      <c r="E1062" s="20" t="s">
        <v>2585</v>
      </c>
      <c r="F1062" s="20" t="str">
        <f t="shared" si="32"/>
        <v>14307</v>
      </c>
      <c r="G1062" s="20" t="s">
        <v>2651</v>
      </c>
      <c r="H1062" s="72">
        <v>0</v>
      </c>
      <c r="I1062" s="73">
        <v>365</v>
      </c>
      <c r="J1062" s="72">
        <f t="shared" si="33"/>
        <v>0</v>
      </c>
    </row>
    <row r="1063" spans="1:10" ht="14.1" customHeight="1">
      <c r="A1063" s="21" t="s">
        <v>1107</v>
      </c>
      <c r="B1063" s="21" t="s">
        <v>191</v>
      </c>
      <c r="C1063" s="21" t="s">
        <v>287</v>
      </c>
      <c r="D1063" s="21" t="s">
        <v>1293</v>
      </c>
      <c r="E1063" s="21" t="s">
        <v>2585</v>
      </c>
      <c r="F1063" s="21" t="str">
        <f t="shared" si="32"/>
        <v>14307</v>
      </c>
      <c r="G1063" s="21" t="s">
        <v>2651</v>
      </c>
      <c r="H1063" s="74">
        <v>18213</v>
      </c>
      <c r="I1063" s="75">
        <v>365</v>
      </c>
      <c r="J1063" s="74">
        <f t="shared" si="33"/>
        <v>18213</v>
      </c>
    </row>
    <row r="1064" spans="1:10" ht="14.1" customHeight="1">
      <c r="A1064" s="20" t="s">
        <v>1107</v>
      </c>
      <c r="B1064" s="20" t="s">
        <v>191</v>
      </c>
      <c r="C1064" s="20" t="s">
        <v>83</v>
      </c>
      <c r="D1064" s="20" t="s">
        <v>1294</v>
      </c>
      <c r="E1064" s="20" t="s">
        <v>2585</v>
      </c>
      <c r="F1064" s="20" t="str">
        <f t="shared" si="32"/>
        <v>14307</v>
      </c>
      <c r="G1064" s="20" t="s">
        <v>2651</v>
      </c>
      <c r="H1064" s="72">
        <v>49306</v>
      </c>
      <c r="I1064" s="73">
        <v>365</v>
      </c>
      <c r="J1064" s="72">
        <f t="shared" si="33"/>
        <v>49305</v>
      </c>
    </row>
    <row r="1065" spans="1:10" ht="14.1" customHeight="1">
      <c r="A1065" s="21" t="s">
        <v>1107</v>
      </c>
      <c r="B1065" s="21" t="s">
        <v>191</v>
      </c>
      <c r="C1065" s="21" t="s">
        <v>735</v>
      </c>
      <c r="D1065" s="21" t="s">
        <v>1295</v>
      </c>
      <c r="E1065" s="21" t="s">
        <v>2585</v>
      </c>
      <c r="F1065" s="21" t="str">
        <f t="shared" si="32"/>
        <v>14307</v>
      </c>
      <c r="G1065" s="21" t="s">
        <v>2651</v>
      </c>
      <c r="H1065" s="74">
        <v>0</v>
      </c>
      <c r="I1065" s="75">
        <v>365</v>
      </c>
      <c r="J1065" s="74">
        <f t="shared" si="33"/>
        <v>0</v>
      </c>
    </row>
    <row r="1066" spans="1:10" ht="14.1" customHeight="1">
      <c r="A1066" s="20" t="s">
        <v>1107</v>
      </c>
      <c r="B1066" s="20" t="s">
        <v>191</v>
      </c>
      <c r="C1066" s="20" t="s">
        <v>1296</v>
      </c>
      <c r="D1066" s="20" t="s">
        <v>1297</v>
      </c>
      <c r="E1066" s="20" t="s">
        <v>2585</v>
      </c>
      <c r="F1066" s="20" t="str">
        <f t="shared" si="32"/>
        <v>14307</v>
      </c>
      <c r="G1066" s="20" t="s">
        <v>2651</v>
      </c>
      <c r="H1066" s="72">
        <v>0</v>
      </c>
      <c r="I1066" s="73">
        <v>365</v>
      </c>
      <c r="J1066" s="72">
        <f t="shared" si="33"/>
        <v>0</v>
      </c>
    </row>
    <row r="1067" spans="1:10" ht="14.1" customHeight="1">
      <c r="A1067" s="21" t="s">
        <v>1107</v>
      </c>
      <c r="B1067" s="21" t="s">
        <v>201</v>
      </c>
      <c r="C1067" s="21" t="s">
        <v>94</v>
      </c>
      <c r="D1067" s="21" t="s">
        <v>1298</v>
      </c>
      <c r="E1067" s="21" t="s">
        <v>2585</v>
      </c>
      <c r="F1067" s="21" t="str">
        <f t="shared" si="32"/>
        <v>14308</v>
      </c>
      <c r="G1067" s="21" t="s">
        <v>2652</v>
      </c>
      <c r="H1067" s="74">
        <v>80306</v>
      </c>
      <c r="I1067" s="75">
        <v>365</v>
      </c>
      <c r="J1067" s="74">
        <f t="shared" si="33"/>
        <v>80306</v>
      </c>
    </row>
    <row r="1068" spans="1:10" ht="14.1" customHeight="1">
      <c r="A1068" s="20" t="s">
        <v>1107</v>
      </c>
      <c r="B1068" s="20" t="s">
        <v>201</v>
      </c>
      <c r="C1068" s="20" t="s">
        <v>45</v>
      </c>
      <c r="D1068" s="20" t="s">
        <v>1299</v>
      </c>
      <c r="E1068" s="20" t="s">
        <v>2585</v>
      </c>
      <c r="F1068" s="20" t="str">
        <f t="shared" si="32"/>
        <v>14308</v>
      </c>
      <c r="G1068" s="20" t="s">
        <v>2652</v>
      </c>
      <c r="H1068" s="72">
        <v>149440</v>
      </c>
      <c r="I1068" s="73">
        <v>365</v>
      </c>
      <c r="J1068" s="72">
        <f t="shared" si="33"/>
        <v>149441</v>
      </c>
    </row>
    <row r="1069" spans="1:10" ht="14.1" customHeight="1">
      <c r="A1069" s="21" t="s">
        <v>1107</v>
      </c>
      <c r="B1069" s="21" t="s">
        <v>201</v>
      </c>
      <c r="C1069" s="21" t="s">
        <v>57</v>
      </c>
      <c r="D1069" s="21" t="s">
        <v>1300</v>
      </c>
      <c r="E1069" s="21" t="s">
        <v>2585</v>
      </c>
      <c r="F1069" s="21" t="str">
        <f t="shared" si="32"/>
        <v>14308</v>
      </c>
      <c r="G1069" s="21" t="s">
        <v>2652</v>
      </c>
      <c r="H1069" s="74">
        <v>51302</v>
      </c>
      <c r="I1069" s="75">
        <v>365</v>
      </c>
      <c r="J1069" s="74">
        <f t="shared" si="33"/>
        <v>51302</v>
      </c>
    </row>
    <row r="1070" spans="1:10" ht="14.1" customHeight="1">
      <c r="A1070" s="20" t="s">
        <v>1107</v>
      </c>
      <c r="B1070" s="20" t="s">
        <v>201</v>
      </c>
      <c r="C1070" s="20" t="s">
        <v>69</v>
      </c>
      <c r="D1070" s="20" t="s">
        <v>1301</v>
      </c>
      <c r="E1070" s="20" t="s">
        <v>2585</v>
      </c>
      <c r="F1070" s="20" t="str">
        <f t="shared" si="32"/>
        <v>14308</v>
      </c>
      <c r="G1070" s="20" t="s">
        <v>2652</v>
      </c>
      <c r="H1070" s="72">
        <v>5502</v>
      </c>
      <c r="I1070" s="73">
        <v>365</v>
      </c>
      <c r="J1070" s="72">
        <f t="shared" si="33"/>
        <v>5501</v>
      </c>
    </row>
    <row r="1071" spans="1:10" ht="14.1" customHeight="1">
      <c r="A1071" s="21" t="s">
        <v>1107</v>
      </c>
      <c r="B1071" s="21" t="s">
        <v>201</v>
      </c>
      <c r="C1071" s="21" t="s">
        <v>205</v>
      </c>
      <c r="D1071" s="21" t="s">
        <v>1302</v>
      </c>
      <c r="E1071" s="21" t="s">
        <v>2585</v>
      </c>
      <c r="F1071" s="21" t="str">
        <f t="shared" si="32"/>
        <v>14308</v>
      </c>
      <c r="G1071" s="21" t="s">
        <v>2652</v>
      </c>
      <c r="H1071" s="74">
        <v>0</v>
      </c>
      <c r="I1071" s="75">
        <v>365</v>
      </c>
      <c r="J1071" s="74">
        <f t="shared" si="33"/>
        <v>0</v>
      </c>
    </row>
    <row r="1072" spans="1:10" ht="14.1" customHeight="1">
      <c r="A1072" s="20" t="s">
        <v>1107</v>
      </c>
      <c r="B1072" s="20" t="s">
        <v>201</v>
      </c>
      <c r="C1072" s="20" t="s">
        <v>403</v>
      </c>
      <c r="D1072" s="20" t="s">
        <v>1303</v>
      </c>
      <c r="E1072" s="20" t="s">
        <v>2585</v>
      </c>
      <c r="F1072" s="20" t="str">
        <f t="shared" si="32"/>
        <v>14308</v>
      </c>
      <c r="G1072" s="20" t="s">
        <v>2652</v>
      </c>
      <c r="H1072" s="72">
        <v>1782</v>
      </c>
      <c r="I1072" s="73">
        <v>365</v>
      </c>
      <c r="J1072" s="72">
        <f t="shared" si="33"/>
        <v>1782</v>
      </c>
    </row>
    <row r="1073" spans="1:10" ht="14.1" customHeight="1">
      <c r="A1073" s="21" t="s">
        <v>1107</v>
      </c>
      <c r="B1073" s="21" t="s">
        <v>201</v>
      </c>
      <c r="C1073" s="21" t="s">
        <v>148</v>
      </c>
      <c r="D1073" s="21" t="s">
        <v>1304</v>
      </c>
      <c r="E1073" s="21" t="s">
        <v>2585</v>
      </c>
      <c r="F1073" s="21" t="str">
        <f t="shared" si="32"/>
        <v>14308</v>
      </c>
      <c r="G1073" s="21" t="s">
        <v>2652</v>
      </c>
      <c r="H1073" s="74">
        <v>20876</v>
      </c>
      <c r="I1073" s="75">
        <v>365</v>
      </c>
      <c r="J1073" s="74">
        <f t="shared" si="33"/>
        <v>20876</v>
      </c>
    </row>
    <row r="1074" spans="1:10" ht="14.1" customHeight="1">
      <c r="A1074" s="20" t="s">
        <v>1107</v>
      </c>
      <c r="B1074" s="20" t="s">
        <v>201</v>
      </c>
      <c r="C1074" s="20" t="s">
        <v>152</v>
      </c>
      <c r="D1074" s="20" t="s">
        <v>1305</v>
      </c>
      <c r="E1074" s="20" t="s">
        <v>2585</v>
      </c>
      <c r="F1074" s="20" t="str">
        <f t="shared" si="32"/>
        <v>14308</v>
      </c>
      <c r="G1074" s="20" t="s">
        <v>2652</v>
      </c>
      <c r="H1074" s="72">
        <v>0</v>
      </c>
      <c r="I1074" s="73">
        <v>365</v>
      </c>
      <c r="J1074" s="72">
        <f t="shared" si="33"/>
        <v>0</v>
      </c>
    </row>
    <row r="1075" spans="1:10" ht="14.1" customHeight="1">
      <c r="A1075" s="21" t="s">
        <v>1107</v>
      </c>
      <c r="B1075" s="21" t="s">
        <v>201</v>
      </c>
      <c r="C1075" s="21" t="s">
        <v>733</v>
      </c>
      <c r="D1075" s="21" t="s">
        <v>1306</v>
      </c>
      <c r="E1075" s="21" t="s">
        <v>2585</v>
      </c>
      <c r="F1075" s="21" t="str">
        <f t="shared" si="32"/>
        <v>14308</v>
      </c>
      <c r="G1075" s="21" t="s">
        <v>2652</v>
      </c>
      <c r="H1075" s="74">
        <v>0</v>
      </c>
      <c r="I1075" s="75">
        <v>365</v>
      </c>
      <c r="J1075" s="74">
        <f t="shared" si="33"/>
        <v>0</v>
      </c>
    </row>
    <row r="1076" spans="1:10" ht="14.1" customHeight="1">
      <c r="A1076" s="20" t="s">
        <v>1107</v>
      </c>
      <c r="B1076" s="20" t="s">
        <v>201</v>
      </c>
      <c r="C1076" s="20" t="s">
        <v>1307</v>
      </c>
      <c r="D1076" s="20" t="s">
        <v>1308</v>
      </c>
      <c r="E1076" s="20" t="s">
        <v>2585</v>
      </c>
      <c r="F1076" s="20" t="str">
        <f t="shared" si="32"/>
        <v>14308</v>
      </c>
      <c r="G1076" s="20" t="s">
        <v>2652</v>
      </c>
      <c r="H1076" s="72">
        <v>82578</v>
      </c>
      <c r="I1076" s="73">
        <v>365</v>
      </c>
      <c r="J1076" s="72">
        <f t="shared" si="33"/>
        <v>82579</v>
      </c>
    </row>
    <row r="1077" spans="1:10" ht="14.1" customHeight="1">
      <c r="A1077" s="21" t="s">
        <v>1107</v>
      </c>
      <c r="B1077" s="21" t="s">
        <v>201</v>
      </c>
      <c r="C1077" s="21" t="s">
        <v>1309</v>
      </c>
      <c r="D1077" s="21" t="s">
        <v>1310</v>
      </c>
      <c r="E1077" s="21" t="s">
        <v>2585</v>
      </c>
      <c r="F1077" s="21" t="str">
        <f t="shared" si="32"/>
        <v>14308</v>
      </c>
      <c r="G1077" s="21" t="s">
        <v>2652</v>
      </c>
      <c r="H1077" s="74">
        <v>0</v>
      </c>
      <c r="I1077" s="75">
        <v>365</v>
      </c>
      <c r="J1077" s="74">
        <f t="shared" si="33"/>
        <v>0</v>
      </c>
    </row>
    <row r="1078" spans="1:10" ht="14.1" customHeight="1">
      <c r="A1078" s="20" t="s">
        <v>1107</v>
      </c>
      <c r="B1078" s="20" t="s">
        <v>201</v>
      </c>
      <c r="C1078" s="20" t="s">
        <v>1311</v>
      </c>
      <c r="D1078" s="20" t="s">
        <v>1312</v>
      </c>
      <c r="E1078" s="20" t="s">
        <v>2585</v>
      </c>
      <c r="F1078" s="20" t="str">
        <f t="shared" si="32"/>
        <v>14308</v>
      </c>
      <c r="G1078" s="20" t="s">
        <v>2652</v>
      </c>
      <c r="H1078" s="72">
        <v>2937</v>
      </c>
      <c r="I1078" s="73">
        <v>365</v>
      </c>
      <c r="J1078" s="72">
        <f t="shared" si="33"/>
        <v>2937</v>
      </c>
    </row>
    <row r="1079" spans="1:10" ht="14.1" customHeight="1">
      <c r="A1079" s="21" t="s">
        <v>1107</v>
      </c>
      <c r="B1079" s="21" t="s">
        <v>201</v>
      </c>
      <c r="C1079" s="21" t="s">
        <v>1313</v>
      </c>
      <c r="D1079" s="21" t="s">
        <v>1314</v>
      </c>
      <c r="E1079" s="21" t="s">
        <v>2585</v>
      </c>
      <c r="F1079" s="21" t="str">
        <f t="shared" si="32"/>
        <v>14308</v>
      </c>
      <c r="G1079" s="21" t="s">
        <v>2652</v>
      </c>
      <c r="H1079" s="74">
        <v>0</v>
      </c>
      <c r="I1079" s="75">
        <v>365</v>
      </c>
      <c r="J1079" s="74">
        <f t="shared" si="33"/>
        <v>0</v>
      </c>
    </row>
    <row r="1080" spans="1:10" ht="14.1" customHeight="1">
      <c r="A1080" s="20" t="s">
        <v>1107</v>
      </c>
      <c r="B1080" s="20" t="s">
        <v>201</v>
      </c>
      <c r="C1080" s="20" t="s">
        <v>1315</v>
      </c>
      <c r="D1080" s="20" t="s">
        <v>1316</v>
      </c>
      <c r="E1080" s="20" t="s">
        <v>2585</v>
      </c>
      <c r="F1080" s="20" t="str">
        <f t="shared" si="32"/>
        <v>14308</v>
      </c>
      <c r="G1080" s="20" t="s">
        <v>2652</v>
      </c>
      <c r="H1080" s="72">
        <v>0</v>
      </c>
      <c r="I1080" s="73">
        <v>365</v>
      </c>
      <c r="J1080" s="72">
        <f t="shared" si="33"/>
        <v>0</v>
      </c>
    </row>
    <row r="1081" spans="1:10" ht="14.1" customHeight="1">
      <c r="A1081" s="21" t="s">
        <v>1107</v>
      </c>
      <c r="B1081" s="21" t="s">
        <v>201</v>
      </c>
      <c r="C1081" s="21" t="s">
        <v>1317</v>
      </c>
      <c r="D1081" s="21" t="s">
        <v>1318</v>
      </c>
      <c r="E1081" s="21" t="s">
        <v>2585</v>
      </c>
      <c r="F1081" s="21" t="str">
        <f t="shared" si="32"/>
        <v>14308</v>
      </c>
      <c r="G1081" s="21" t="s">
        <v>2652</v>
      </c>
      <c r="H1081" s="74">
        <v>154353</v>
      </c>
      <c r="I1081" s="75">
        <v>365</v>
      </c>
      <c r="J1081" s="74">
        <f t="shared" si="33"/>
        <v>154354</v>
      </c>
    </row>
    <row r="1082" spans="1:10" ht="14.1" customHeight="1">
      <c r="A1082" s="20" t="s">
        <v>1107</v>
      </c>
      <c r="B1082" s="20" t="s">
        <v>201</v>
      </c>
      <c r="C1082" s="20" t="s">
        <v>1319</v>
      </c>
      <c r="D1082" s="20" t="s">
        <v>1320</v>
      </c>
      <c r="E1082" s="20" t="s">
        <v>2585</v>
      </c>
      <c r="F1082" s="20" t="str">
        <f t="shared" si="32"/>
        <v>14308</v>
      </c>
      <c r="G1082" s="20" t="s">
        <v>2652</v>
      </c>
      <c r="H1082" s="72">
        <v>8835</v>
      </c>
      <c r="I1082" s="73">
        <v>365</v>
      </c>
      <c r="J1082" s="72">
        <f t="shared" si="33"/>
        <v>8834</v>
      </c>
    </row>
    <row r="1083" spans="1:10" ht="14.1" customHeight="1">
      <c r="A1083" s="21" t="s">
        <v>1107</v>
      </c>
      <c r="B1083" s="21" t="s">
        <v>201</v>
      </c>
      <c r="C1083" s="21" t="s">
        <v>1321</v>
      </c>
      <c r="D1083" s="21" t="s">
        <v>1322</v>
      </c>
      <c r="E1083" s="21" t="s">
        <v>2585</v>
      </c>
      <c r="F1083" s="21" t="str">
        <f t="shared" si="32"/>
        <v>14308</v>
      </c>
      <c r="G1083" s="21" t="s">
        <v>2652</v>
      </c>
      <c r="H1083" s="74">
        <v>50590</v>
      </c>
      <c r="I1083" s="75">
        <v>365</v>
      </c>
      <c r="J1083" s="74">
        <f t="shared" si="33"/>
        <v>50589</v>
      </c>
    </row>
    <row r="1084" spans="1:10" ht="14.1" customHeight="1">
      <c r="A1084" s="20" t="s">
        <v>1107</v>
      </c>
      <c r="B1084" s="20" t="s">
        <v>201</v>
      </c>
      <c r="C1084" s="20" t="s">
        <v>1323</v>
      </c>
      <c r="D1084" s="20" t="s">
        <v>1324</v>
      </c>
      <c r="E1084" s="20" t="s">
        <v>2585</v>
      </c>
      <c r="F1084" s="20" t="str">
        <f t="shared" si="32"/>
        <v>14308</v>
      </c>
      <c r="G1084" s="20" t="s">
        <v>2652</v>
      </c>
      <c r="H1084" s="72">
        <v>0</v>
      </c>
      <c r="I1084" s="73">
        <v>365</v>
      </c>
      <c r="J1084" s="72">
        <f t="shared" si="33"/>
        <v>0</v>
      </c>
    </row>
    <row r="1085" spans="1:10" ht="14.1" customHeight="1">
      <c r="A1085" s="21" t="s">
        <v>1107</v>
      </c>
      <c r="B1085" s="21" t="s">
        <v>201</v>
      </c>
      <c r="C1085" s="21" t="s">
        <v>1325</v>
      </c>
      <c r="D1085" s="21" t="s">
        <v>1326</v>
      </c>
      <c r="E1085" s="21" t="s">
        <v>2585</v>
      </c>
      <c r="F1085" s="21" t="str">
        <f t="shared" si="32"/>
        <v>14308</v>
      </c>
      <c r="G1085" s="21" t="s">
        <v>2652</v>
      </c>
      <c r="H1085" s="74">
        <v>1702</v>
      </c>
      <c r="I1085" s="75">
        <v>365</v>
      </c>
      <c r="J1085" s="74">
        <f t="shared" si="33"/>
        <v>1703</v>
      </c>
    </row>
    <row r="1086" spans="1:10" ht="14.1" customHeight="1">
      <c r="A1086" s="20" t="s">
        <v>1107</v>
      </c>
      <c r="B1086" s="20" t="s">
        <v>201</v>
      </c>
      <c r="C1086" s="20" t="s">
        <v>87</v>
      </c>
      <c r="D1086" s="20" t="s">
        <v>1327</v>
      </c>
      <c r="E1086" s="20" t="s">
        <v>2585</v>
      </c>
      <c r="F1086" s="20" t="str">
        <f t="shared" si="32"/>
        <v>14308</v>
      </c>
      <c r="G1086" s="20" t="s">
        <v>2652</v>
      </c>
      <c r="H1086" s="72">
        <v>1316</v>
      </c>
      <c r="I1086" s="73">
        <v>365</v>
      </c>
      <c r="J1086" s="72">
        <f t="shared" si="33"/>
        <v>1317</v>
      </c>
    </row>
    <row r="1087" spans="1:10" ht="14.1" customHeight="1">
      <c r="A1087" s="21" t="s">
        <v>1107</v>
      </c>
      <c r="B1087" s="21" t="s">
        <v>201</v>
      </c>
      <c r="C1087" s="21" t="s">
        <v>156</v>
      </c>
      <c r="D1087" s="21" t="s">
        <v>1328</v>
      </c>
      <c r="E1087" s="21" t="s">
        <v>2585</v>
      </c>
      <c r="F1087" s="21" t="str">
        <f t="shared" si="32"/>
        <v>14308</v>
      </c>
      <c r="G1087" s="21" t="s">
        <v>2652</v>
      </c>
      <c r="H1087" s="74">
        <v>0</v>
      </c>
      <c r="I1087" s="75">
        <v>365</v>
      </c>
      <c r="J1087" s="74">
        <f t="shared" si="33"/>
        <v>0</v>
      </c>
    </row>
    <row r="1088" spans="1:10" ht="14.1" customHeight="1">
      <c r="A1088" s="20" t="s">
        <v>1107</v>
      </c>
      <c r="B1088" s="20" t="s">
        <v>211</v>
      </c>
      <c r="C1088" s="20" t="s">
        <v>1329</v>
      </c>
      <c r="D1088" s="20" t="s">
        <v>1330</v>
      </c>
      <c r="E1088" s="20" t="s">
        <v>2585</v>
      </c>
      <c r="F1088" s="20" t="str">
        <f t="shared" si="32"/>
        <v>14309</v>
      </c>
      <c r="G1088" s="20" t="s">
        <v>2653</v>
      </c>
      <c r="H1088" s="72">
        <v>0</v>
      </c>
      <c r="I1088" s="73">
        <v>375</v>
      </c>
      <c r="J1088" s="72">
        <f t="shared" si="33"/>
        <v>0</v>
      </c>
    </row>
    <row r="1089" spans="1:10" ht="14.1" customHeight="1">
      <c r="A1089" s="21" t="s">
        <v>1107</v>
      </c>
      <c r="B1089" s="21" t="s">
        <v>211</v>
      </c>
      <c r="C1089" s="21" t="s">
        <v>720</v>
      </c>
      <c r="D1089" s="21" t="s">
        <v>1331</v>
      </c>
      <c r="E1089" s="21" t="s">
        <v>2585</v>
      </c>
      <c r="F1089" s="21" t="str">
        <f t="shared" si="32"/>
        <v>14309</v>
      </c>
      <c r="G1089" s="21" t="s">
        <v>2653</v>
      </c>
      <c r="H1089" s="74">
        <v>20892</v>
      </c>
      <c r="I1089" s="75">
        <v>380</v>
      </c>
      <c r="J1089" s="74">
        <f t="shared" si="33"/>
        <v>19985</v>
      </c>
    </row>
    <row r="1090" spans="1:10" ht="14.1" customHeight="1">
      <c r="A1090" s="20" t="s">
        <v>1107</v>
      </c>
      <c r="B1090" s="20" t="s">
        <v>211</v>
      </c>
      <c r="C1090" s="20" t="s">
        <v>150</v>
      </c>
      <c r="D1090" s="20" t="s">
        <v>1332</v>
      </c>
      <c r="E1090" s="20" t="s">
        <v>2585</v>
      </c>
      <c r="F1090" s="20" t="str">
        <f t="shared" si="32"/>
        <v>14309</v>
      </c>
      <c r="G1090" s="20" t="s">
        <v>2653</v>
      </c>
      <c r="H1090" s="72">
        <v>0</v>
      </c>
      <c r="I1090" s="73">
        <v>365</v>
      </c>
      <c r="J1090" s="72">
        <f t="shared" si="33"/>
        <v>0</v>
      </c>
    </row>
    <row r="1091" spans="1:10" ht="14.1" customHeight="1">
      <c r="A1091" s="21" t="s">
        <v>1107</v>
      </c>
      <c r="B1091" s="21" t="s">
        <v>211</v>
      </c>
      <c r="C1091" s="21" t="s">
        <v>1333</v>
      </c>
      <c r="D1091" s="21" t="s">
        <v>1334</v>
      </c>
      <c r="E1091" s="21" t="s">
        <v>2585</v>
      </c>
      <c r="F1091" s="21" t="str">
        <f t="shared" si="32"/>
        <v>14309</v>
      </c>
      <c r="G1091" s="21" t="s">
        <v>2653</v>
      </c>
      <c r="H1091" s="74">
        <v>22122</v>
      </c>
      <c r="I1091" s="75">
        <v>365</v>
      </c>
      <c r="J1091" s="74">
        <f t="shared" si="33"/>
        <v>22123</v>
      </c>
    </row>
    <row r="1092" spans="1:10" ht="14.1" customHeight="1">
      <c r="A1092" s="20" t="s">
        <v>1107</v>
      </c>
      <c r="B1092" s="20" t="s">
        <v>211</v>
      </c>
      <c r="C1092" s="20" t="s">
        <v>731</v>
      </c>
      <c r="D1092" s="20" t="s">
        <v>1335</v>
      </c>
      <c r="E1092" s="20" t="s">
        <v>2585</v>
      </c>
      <c r="F1092" s="20" t="str">
        <f t="shared" si="32"/>
        <v>14309</v>
      </c>
      <c r="G1092" s="20" t="s">
        <v>2653</v>
      </c>
      <c r="H1092" s="72">
        <v>6963</v>
      </c>
      <c r="I1092" s="73">
        <v>385</v>
      </c>
      <c r="J1092" s="72">
        <f t="shared" si="33"/>
        <v>6564</v>
      </c>
    </row>
    <row r="1093" spans="1:10" ht="14.1" customHeight="1">
      <c r="A1093" s="21" t="s">
        <v>1107</v>
      </c>
      <c r="B1093" s="21" t="s">
        <v>211</v>
      </c>
      <c r="C1093" s="21" t="s">
        <v>699</v>
      </c>
      <c r="D1093" s="21" t="s">
        <v>837</v>
      </c>
      <c r="E1093" s="21" t="s">
        <v>2585</v>
      </c>
      <c r="F1093" s="21" t="str">
        <f t="shared" si="32"/>
        <v>14309</v>
      </c>
      <c r="G1093" s="21" t="s">
        <v>2653</v>
      </c>
      <c r="H1093" s="74">
        <v>3077</v>
      </c>
      <c r="I1093" s="75">
        <v>365</v>
      </c>
      <c r="J1093" s="74">
        <f t="shared" si="33"/>
        <v>3076</v>
      </c>
    </row>
    <row r="1094" spans="1:10" ht="14.1" customHeight="1">
      <c r="A1094" s="20" t="s">
        <v>1107</v>
      </c>
      <c r="B1094" s="20" t="s">
        <v>211</v>
      </c>
      <c r="C1094" s="20" t="s">
        <v>701</v>
      </c>
      <c r="D1094" s="20" t="s">
        <v>1336</v>
      </c>
      <c r="E1094" s="20" t="s">
        <v>2585</v>
      </c>
      <c r="F1094" s="20" t="str">
        <f t="shared" si="32"/>
        <v>14309</v>
      </c>
      <c r="G1094" s="20" t="s">
        <v>2653</v>
      </c>
      <c r="H1094" s="72">
        <v>0</v>
      </c>
      <c r="I1094" s="73">
        <v>365</v>
      </c>
      <c r="J1094" s="72">
        <f t="shared" si="33"/>
        <v>0</v>
      </c>
    </row>
    <row r="1095" spans="1:10" ht="14.1" customHeight="1">
      <c r="A1095" s="21" t="s">
        <v>1107</v>
      </c>
      <c r="B1095" s="21" t="s">
        <v>211</v>
      </c>
      <c r="C1095" s="21" t="s">
        <v>714</v>
      </c>
      <c r="D1095" s="21" t="s">
        <v>1337</v>
      </c>
      <c r="E1095" s="21" t="s">
        <v>2585</v>
      </c>
      <c r="F1095" s="21" t="str">
        <f t="shared" si="32"/>
        <v>14309</v>
      </c>
      <c r="G1095" s="21" t="s">
        <v>2653</v>
      </c>
      <c r="H1095" s="74">
        <v>65736</v>
      </c>
      <c r="I1095" s="75">
        <v>365</v>
      </c>
      <c r="J1095" s="74">
        <f t="shared" si="33"/>
        <v>65736</v>
      </c>
    </row>
    <row r="1096" spans="1:10" ht="14.1" customHeight="1">
      <c r="A1096" s="20" t="s">
        <v>1107</v>
      </c>
      <c r="B1096" s="20" t="s">
        <v>211</v>
      </c>
      <c r="C1096" s="20" t="s">
        <v>741</v>
      </c>
      <c r="D1096" s="20" t="s">
        <v>1338</v>
      </c>
      <c r="E1096" s="20" t="s">
        <v>2585</v>
      </c>
      <c r="F1096" s="20" t="str">
        <f t="shared" si="32"/>
        <v>14309</v>
      </c>
      <c r="G1096" s="20" t="s">
        <v>2653</v>
      </c>
      <c r="H1096" s="72">
        <v>5660</v>
      </c>
      <c r="I1096" s="73">
        <v>375</v>
      </c>
      <c r="J1096" s="72">
        <f t="shared" si="33"/>
        <v>5495</v>
      </c>
    </row>
    <row r="1097" spans="1:10" ht="14.1" customHeight="1">
      <c r="A1097" s="21" t="s">
        <v>1107</v>
      </c>
      <c r="B1097" s="21" t="s">
        <v>211</v>
      </c>
      <c r="C1097" s="21" t="s">
        <v>1339</v>
      </c>
      <c r="D1097" s="21" t="s">
        <v>1340</v>
      </c>
      <c r="E1097" s="21" t="s">
        <v>2585</v>
      </c>
      <c r="F1097" s="21" t="str">
        <f t="shared" si="32"/>
        <v>14309</v>
      </c>
      <c r="G1097" s="21" t="s">
        <v>2653</v>
      </c>
      <c r="H1097" s="74">
        <v>32956</v>
      </c>
      <c r="I1097" s="75">
        <v>365</v>
      </c>
      <c r="J1097" s="74">
        <f t="shared" si="33"/>
        <v>32957</v>
      </c>
    </row>
    <row r="1098" spans="1:10" ht="14.1" customHeight="1">
      <c r="A1098" s="20" t="s">
        <v>1107</v>
      </c>
      <c r="B1098" s="20" t="s">
        <v>211</v>
      </c>
      <c r="C1098" s="20" t="s">
        <v>1341</v>
      </c>
      <c r="D1098" s="20" t="s">
        <v>1342</v>
      </c>
      <c r="E1098" s="20" t="s">
        <v>2585</v>
      </c>
      <c r="F1098" s="20" t="str">
        <f t="shared" si="32"/>
        <v>14309</v>
      </c>
      <c r="G1098" s="20" t="s">
        <v>2653</v>
      </c>
      <c r="H1098" s="72">
        <v>0</v>
      </c>
      <c r="I1098" s="73">
        <v>365</v>
      </c>
      <c r="J1098" s="72">
        <f t="shared" si="33"/>
        <v>0</v>
      </c>
    </row>
    <row r="1099" spans="1:10" ht="14.1" customHeight="1">
      <c r="A1099" s="21" t="s">
        <v>1107</v>
      </c>
      <c r="B1099" s="21" t="s">
        <v>211</v>
      </c>
      <c r="C1099" s="21" t="s">
        <v>1343</v>
      </c>
      <c r="D1099" s="21" t="s">
        <v>1344</v>
      </c>
      <c r="E1099" s="21" t="s">
        <v>2585</v>
      </c>
      <c r="F1099" s="21" t="str">
        <f t="shared" si="32"/>
        <v>14309</v>
      </c>
      <c r="G1099" s="21" t="s">
        <v>2653</v>
      </c>
      <c r="H1099" s="74">
        <v>9177</v>
      </c>
      <c r="I1099" s="75">
        <v>365</v>
      </c>
      <c r="J1099" s="74">
        <f t="shared" si="33"/>
        <v>9177</v>
      </c>
    </row>
    <row r="1100" spans="1:10" ht="14.1" customHeight="1">
      <c r="A1100" s="20" t="s">
        <v>1107</v>
      </c>
      <c r="B1100" s="20" t="s">
        <v>211</v>
      </c>
      <c r="C1100" s="20" t="s">
        <v>1345</v>
      </c>
      <c r="D1100" s="20" t="s">
        <v>1346</v>
      </c>
      <c r="E1100" s="20" t="s">
        <v>2585</v>
      </c>
      <c r="F1100" s="20" t="str">
        <f t="shared" si="32"/>
        <v>14309</v>
      </c>
      <c r="G1100" s="20" t="s">
        <v>2653</v>
      </c>
      <c r="H1100" s="72">
        <v>20313</v>
      </c>
      <c r="I1100" s="73">
        <v>380</v>
      </c>
      <c r="J1100" s="72">
        <f t="shared" si="33"/>
        <v>19430</v>
      </c>
    </row>
    <row r="1101" spans="1:10" ht="14.1" customHeight="1">
      <c r="A1101" s="21" t="s">
        <v>1107</v>
      </c>
      <c r="B1101" s="21" t="s">
        <v>211</v>
      </c>
      <c r="C1101" s="21" t="s">
        <v>1347</v>
      </c>
      <c r="D1101" s="21" t="s">
        <v>1348</v>
      </c>
      <c r="E1101" s="21" t="s">
        <v>2585</v>
      </c>
      <c r="F1101" s="21" t="str">
        <f t="shared" ref="F1101:F1164" si="34">CONCATENATE(A1101,B1101)</f>
        <v>14309</v>
      </c>
      <c r="G1101" s="21" t="s">
        <v>2653</v>
      </c>
      <c r="H1101" s="74">
        <v>0</v>
      </c>
      <c r="I1101" s="75">
        <v>365</v>
      </c>
      <c r="J1101" s="74">
        <f t="shared" ref="J1101:J1164" si="35">ROUND((ROUND(H1101/(I1101-35)*100, 0))*3.3, 0)</f>
        <v>0</v>
      </c>
    </row>
    <row r="1102" spans="1:10" ht="14.1" customHeight="1">
      <c r="A1102" s="20" t="s">
        <v>1107</v>
      </c>
      <c r="B1102" s="20" t="s">
        <v>211</v>
      </c>
      <c r="C1102" s="20" t="s">
        <v>1349</v>
      </c>
      <c r="D1102" s="20" t="s">
        <v>1350</v>
      </c>
      <c r="E1102" s="20" t="s">
        <v>2585</v>
      </c>
      <c r="F1102" s="20" t="str">
        <f t="shared" si="34"/>
        <v>14309</v>
      </c>
      <c r="G1102" s="20" t="s">
        <v>2653</v>
      </c>
      <c r="H1102" s="72">
        <v>0</v>
      </c>
      <c r="I1102" s="73">
        <v>365</v>
      </c>
      <c r="J1102" s="72">
        <f t="shared" si="35"/>
        <v>0</v>
      </c>
    </row>
    <row r="1103" spans="1:10" ht="14.1" customHeight="1">
      <c r="A1103" s="21" t="s">
        <v>1107</v>
      </c>
      <c r="B1103" s="21" t="s">
        <v>211</v>
      </c>
      <c r="C1103" s="21" t="s">
        <v>1351</v>
      </c>
      <c r="D1103" s="21" t="s">
        <v>1352</v>
      </c>
      <c r="E1103" s="21" t="s">
        <v>2585</v>
      </c>
      <c r="F1103" s="21" t="str">
        <f t="shared" si="34"/>
        <v>14309</v>
      </c>
      <c r="G1103" s="21" t="s">
        <v>2653</v>
      </c>
      <c r="H1103" s="74">
        <v>50177</v>
      </c>
      <c r="I1103" s="75">
        <v>365</v>
      </c>
      <c r="J1103" s="74">
        <f t="shared" si="35"/>
        <v>50177</v>
      </c>
    </row>
    <row r="1104" spans="1:10" ht="14.1" customHeight="1">
      <c r="A1104" s="20" t="s">
        <v>1107</v>
      </c>
      <c r="B1104" s="20" t="s">
        <v>211</v>
      </c>
      <c r="C1104" s="20" t="s">
        <v>1353</v>
      </c>
      <c r="D1104" s="20" t="s">
        <v>1354</v>
      </c>
      <c r="E1104" s="20" t="s">
        <v>2585</v>
      </c>
      <c r="F1104" s="20" t="str">
        <f t="shared" si="34"/>
        <v>14309</v>
      </c>
      <c r="G1104" s="20" t="s">
        <v>2653</v>
      </c>
      <c r="H1104" s="72">
        <v>6552</v>
      </c>
      <c r="I1104" s="73">
        <v>386</v>
      </c>
      <c r="J1104" s="72">
        <f t="shared" si="35"/>
        <v>6161</v>
      </c>
    </row>
    <row r="1105" spans="1:10" ht="14.1" customHeight="1">
      <c r="A1105" s="21" t="s">
        <v>1107</v>
      </c>
      <c r="B1105" s="21" t="s">
        <v>211</v>
      </c>
      <c r="C1105" s="21" t="s">
        <v>1355</v>
      </c>
      <c r="D1105" s="21" t="s">
        <v>1356</v>
      </c>
      <c r="E1105" s="21" t="s">
        <v>2585</v>
      </c>
      <c r="F1105" s="21" t="str">
        <f t="shared" si="34"/>
        <v>14309</v>
      </c>
      <c r="G1105" s="21" t="s">
        <v>2653</v>
      </c>
      <c r="H1105" s="74">
        <v>0</v>
      </c>
      <c r="I1105" s="75">
        <v>365</v>
      </c>
      <c r="J1105" s="74">
        <f t="shared" si="35"/>
        <v>0</v>
      </c>
    </row>
    <row r="1106" spans="1:10" ht="14.1" customHeight="1">
      <c r="A1106" s="20" t="s">
        <v>1107</v>
      </c>
      <c r="B1106" s="20" t="s">
        <v>211</v>
      </c>
      <c r="C1106" s="20" t="s">
        <v>1357</v>
      </c>
      <c r="D1106" s="20" t="s">
        <v>1358</v>
      </c>
      <c r="E1106" s="20" t="s">
        <v>2585</v>
      </c>
      <c r="F1106" s="20" t="str">
        <f t="shared" si="34"/>
        <v>14309</v>
      </c>
      <c r="G1106" s="20" t="s">
        <v>2653</v>
      </c>
      <c r="H1106" s="72">
        <v>66396</v>
      </c>
      <c r="I1106" s="73">
        <v>365</v>
      </c>
      <c r="J1106" s="72">
        <f t="shared" si="35"/>
        <v>66396</v>
      </c>
    </row>
    <row r="1107" spans="1:10" ht="14.1" customHeight="1">
      <c r="A1107" s="21" t="s">
        <v>1107</v>
      </c>
      <c r="B1107" s="21" t="s">
        <v>211</v>
      </c>
      <c r="C1107" s="21" t="s">
        <v>1359</v>
      </c>
      <c r="D1107" s="21" t="s">
        <v>1360</v>
      </c>
      <c r="E1107" s="21" t="s">
        <v>2585</v>
      </c>
      <c r="F1107" s="21" t="str">
        <f t="shared" si="34"/>
        <v>14309</v>
      </c>
      <c r="G1107" s="21" t="s">
        <v>2653</v>
      </c>
      <c r="H1107" s="74">
        <v>0</v>
      </c>
      <c r="I1107" s="75">
        <v>365</v>
      </c>
      <c r="J1107" s="74">
        <f t="shared" si="35"/>
        <v>0</v>
      </c>
    </row>
    <row r="1108" spans="1:10" ht="14.1" customHeight="1">
      <c r="A1108" s="20" t="s">
        <v>1107</v>
      </c>
      <c r="B1108" s="20" t="s">
        <v>211</v>
      </c>
      <c r="C1108" s="20" t="s">
        <v>1361</v>
      </c>
      <c r="D1108" s="20" t="s">
        <v>1362</v>
      </c>
      <c r="E1108" s="20" t="s">
        <v>2585</v>
      </c>
      <c r="F1108" s="20" t="str">
        <f t="shared" si="34"/>
        <v>14309</v>
      </c>
      <c r="G1108" s="20" t="s">
        <v>2653</v>
      </c>
      <c r="H1108" s="72">
        <v>0</v>
      </c>
      <c r="I1108" s="73">
        <v>365</v>
      </c>
      <c r="J1108" s="72">
        <f t="shared" si="35"/>
        <v>0</v>
      </c>
    </row>
    <row r="1109" spans="1:10" ht="14.1" customHeight="1">
      <c r="A1109" s="21" t="s">
        <v>1107</v>
      </c>
      <c r="B1109" s="21" t="s">
        <v>211</v>
      </c>
      <c r="C1109" s="21" t="s">
        <v>1363</v>
      </c>
      <c r="D1109" s="21" t="s">
        <v>1364</v>
      </c>
      <c r="E1109" s="21" t="s">
        <v>2585</v>
      </c>
      <c r="F1109" s="21" t="str">
        <f t="shared" si="34"/>
        <v>14309</v>
      </c>
      <c r="G1109" s="21" t="s">
        <v>2653</v>
      </c>
      <c r="H1109" s="74">
        <v>639742</v>
      </c>
      <c r="I1109" s="75">
        <v>385</v>
      </c>
      <c r="J1109" s="74">
        <f t="shared" si="35"/>
        <v>603184</v>
      </c>
    </row>
    <row r="1110" spans="1:10" ht="14.1" customHeight="1">
      <c r="A1110" s="20" t="s">
        <v>1107</v>
      </c>
      <c r="B1110" s="20" t="s">
        <v>211</v>
      </c>
      <c r="C1110" s="20" t="s">
        <v>1365</v>
      </c>
      <c r="D1110" s="20" t="s">
        <v>1366</v>
      </c>
      <c r="E1110" s="20" t="s">
        <v>2585</v>
      </c>
      <c r="F1110" s="20" t="str">
        <f t="shared" si="34"/>
        <v>14309</v>
      </c>
      <c r="G1110" s="20" t="s">
        <v>2653</v>
      </c>
      <c r="H1110" s="72">
        <v>19946</v>
      </c>
      <c r="I1110" s="73">
        <v>400</v>
      </c>
      <c r="J1110" s="72">
        <f t="shared" si="35"/>
        <v>18035</v>
      </c>
    </row>
    <row r="1111" spans="1:10" ht="14.1" customHeight="1">
      <c r="A1111" s="21" t="s">
        <v>1107</v>
      </c>
      <c r="B1111" s="21" t="s">
        <v>211</v>
      </c>
      <c r="C1111" s="21" t="s">
        <v>1367</v>
      </c>
      <c r="D1111" s="21" t="s">
        <v>1368</v>
      </c>
      <c r="E1111" s="21" t="s">
        <v>2585</v>
      </c>
      <c r="F1111" s="21" t="str">
        <f t="shared" si="34"/>
        <v>14309</v>
      </c>
      <c r="G1111" s="21" t="s">
        <v>2653</v>
      </c>
      <c r="H1111" s="74">
        <v>0</v>
      </c>
      <c r="I1111" s="75">
        <v>365</v>
      </c>
      <c r="J1111" s="74">
        <f t="shared" si="35"/>
        <v>0</v>
      </c>
    </row>
    <row r="1112" spans="1:10" ht="14.1" customHeight="1">
      <c r="A1112" s="20" t="s">
        <v>1107</v>
      </c>
      <c r="B1112" s="20" t="s">
        <v>236</v>
      </c>
      <c r="C1112" s="20" t="s">
        <v>92</v>
      </c>
      <c r="D1112" s="20" t="s">
        <v>1369</v>
      </c>
      <c r="E1112" s="20" t="s">
        <v>2585</v>
      </c>
      <c r="F1112" s="20" t="str">
        <f t="shared" si="34"/>
        <v>14310</v>
      </c>
      <c r="G1112" s="20" t="s">
        <v>2654</v>
      </c>
      <c r="H1112" s="72">
        <v>37616</v>
      </c>
      <c r="I1112" s="73">
        <v>365</v>
      </c>
      <c r="J1112" s="72">
        <f t="shared" si="35"/>
        <v>37617</v>
      </c>
    </row>
    <row r="1113" spans="1:10" ht="14.1" customHeight="1">
      <c r="A1113" s="21" t="s">
        <v>1107</v>
      </c>
      <c r="B1113" s="21" t="s">
        <v>236</v>
      </c>
      <c r="C1113" s="21" t="s">
        <v>174</v>
      </c>
      <c r="D1113" s="21" t="s">
        <v>1370</v>
      </c>
      <c r="E1113" s="21" t="s">
        <v>2585</v>
      </c>
      <c r="F1113" s="21" t="str">
        <f t="shared" si="34"/>
        <v>14310</v>
      </c>
      <c r="G1113" s="21" t="s">
        <v>2654</v>
      </c>
      <c r="H1113" s="74">
        <v>0</v>
      </c>
      <c r="I1113" s="75">
        <v>365</v>
      </c>
      <c r="J1113" s="74">
        <f t="shared" si="35"/>
        <v>0</v>
      </c>
    </row>
    <row r="1114" spans="1:10" ht="14.1" customHeight="1">
      <c r="A1114" s="20" t="s">
        <v>1107</v>
      </c>
      <c r="B1114" s="20" t="s">
        <v>236</v>
      </c>
      <c r="C1114" s="20" t="s">
        <v>192</v>
      </c>
      <c r="D1114" s="20" t="s">
        <v>1371</v>
      </c>
      <c r="E1114" s="20" t="s">
        <v>2585</v>
      </c>
      <c r="F1114" s="20" t="str">
        <f t="shared" si="34"/>
        <v>14310</v>
      </c>
      <c r="G1114" s="20" t="s">
        <v>2654</v>
      </c>
      <c r="H1114" s="72">
        <v>0</v>
      </c>
      <c r="I1114" s="73">
        <v>365</v>
      </c>
      <c r="J1114" s="72">
        <f t="shared" si="35"/>
        <v>0</v>
      </c>
    </row>
    <row r="1115" spans="1:10" ht="14.1" customHeight="1">
      <c r="A1115" s="21" t="s">
        <v>1107</v>
      </c>
      <c r="B1115" s="21" t="s">
        <v>236</v>
      </c>
      <c r="C1115" s="21" t="s">
        <v>35</v>
      </c>
      <c r="D1115" s="21" t="s">
        <v>1372</v>
      </c>
      <c r="E1115" s="21" t="s">
        <v>2585</v>
      </c>
      <c r="F1115" s="21" t="str">
        <f t="shared" si="34"/>
        <v>14310</v>
      </c>
      <c r="G1115" s="21" t="s">
        <v>2654</v>
      </c>
      <c r="H1115" s="74">
        <v>0</v>
      </c>
      <c r="I1115" s="75">
        <v>365</v>
      </c>
      <c r="J1115" s="74">
        <f t="shared" si="35"/>
        <v>0</v>
      </c>
    </row>
    <row r="1116" spans="1:10" ht="14.1" customHeight="1">
      <c r="A1116" s="20" t="s">
        <v>1107</v>
      </c>
      <c r="B1116" s="20" t="s">
        <v>236</v>
      </c>
      <c r="C1116" s="20" t="s">
        <v>47</v>
      </c>
      <c r="D1116" s="20" t="s">
        <v>1373</v>
      </c>
      <c r="E1116" s="20" t="s">
        <v>2585</v>
      </c>
      <c r="F1116" s="20" t="str">
        <f t="shared" si="34"/>
        <v>14310</v>
      </c>
      <c r="G1116" s="20" t="s">
        <v>2654</v>
      </c>
      <c r="H1116" s="72">
        <v>29478</v>
      </c>
      <c r="I1116" s="73">
        <v>365</v>
      </c>
      <c r="J1116" s="72">
        <f t="shared" si="35"/>
        <v>29479</v>
      </c>
    </row>
    <row r="1117" spans="1:10" ht="14.1" customHeight="1">
      <c r="A1117" s="21" t="s">
        <v>1107</v>
      </c>
      <c r="B1117" s="21" t="s">
        <v>236</v>
      </c>
      <c r="C1117" s="21" t="s">
        <v>108</v>
      </c>
      <c r="D1117" s="21" t="s">
        <v>1374</v>
      </c>
      <c r="E1117" s="21" t="s">
        <v>2585</v>
      </c>
      <c r="F1117" s="21" t="str">
        <f t="shared" si="34"/>
        <v>14310</v>
      </c>
      <c r="G1117" s="21" t="s">
        <v>2654</v>
      </c>
      <c r="H1117" s="74">
        <v>0</v>
      </c>
      <c r="I1117" s="75">
        <v>365</v>
      </c>
      <c r="J1117" s="74">
        <f t="shared" si="35"/>
        <v>0</v>
      </c>
    </row>
    <row r="1118" spans="1:10" ht="14.1" customHeight="1">
      <c r="A1118" s="20" t="s">
        <v>1107</v>
      </c>
      <c r="B1118" s="20" t="s">
        <v>236</v>
      </c>
      <c r="C1118" s="20" t="s">
        <v>110</v>
      </c>
      <c r="D1118" s="20" t="s">
        <v>1375</v>
      </c>
      <c r="E1118" s="20" t="s">
        <v>2585</v>
      </c>
      <c r="F1118" s="20" t="str">
        <f t="shared" si="34"/>
        <v>14310</v>
      </c>
      <c r="G1118" s="20" t="s">
        <v>2654</v>
      </c>
      <c r="H1118" s="72">
        <v>19520</v>
      </c>
      <c r="I1118" s="73">
        <v>365</v>
      </c>
      <c r="J1118" s="72">
        <f t="shared" si="35"/>
        <v>19520</v>
      </c>
    </row>
    <row r="1119" spans="1:10" ht="14.1" customHeight="1">
      <c r="A1119" s="21" t="s">
        <v>1107</v>
      </c>
      <c r="B1119" s="21" t="s">
        <v>236</v>
      </c>
      <c r="C1119" s="21" t="s">
        <v>134</v>
      </c>
      <c r="D1119" s="21" t="s">
        <v>1376</v>
      </c>
      <c r="E1119" s="21" t="s">
        <v>2585</v>
      </c>
      <c r="F1119" s="21" t="str">
        <f t="shared" si="34"/>
        <v>14310</v>
      </c>
      <c r="G1119" s="21" t="s">
        <v>2654</v>
      </c>
      <c r="H1119" s="74">
        <v>4445</v>
      </c>
      <c r="I1119" s="75">
        <v>365</v>
      </c>
      <c r="J1119" s="74">
        <f t="shared" si="35"/>
        <v>4445</v>
      </c>
    </row>
    <row r="1120" spans="1:10" ht="14.1" customHeight="1">
      <c r="A1120" s="20" t="s">
        <v>1107</v>
      </c>
      <c r="B1120" s="20" t="s">
        <v>236</v>
      </c>
      <c r="C1120" s="20" t="s">
        <v>8</v>
      </c>
      <c r="D1120" s="20" t="s">
        <v>1377</v>
      </c>
      <c r="E1120" s="20" t="s">
        <v>2585</v>
      </c>
      <c r="F1120" s="20" t="str">
        <f t="shared" si="34"/>
        <v>14310</v>
      </c>
      <c r="G1120" s="20" t="s">
        <v>2654</v>
      </c>
      <c r="H1120" s="72">
        <v>0</v>
      </c>
      <c r="I1120" s="73">
        <v>365</v>
      </c>
      <c r="J1120" s="72">
        <f t="shared" si="35"/>
        <v>0</v>
      </c>
    </row>
    <row r="1121" spans="1:10" ht="14.1" customHeight="1">
      <c r="A1121" s="21" t="s">
        <v>1107</v>
      </c>
      <c r="B1121" s="21" t="s">
        <v>236</v>
      </c>
      <c r="C1121" s="21" t="s">
        <v>136</v>
      </c>
      <c r="D1121" s="21" t="s">
        <v>1378</v>
      </c>
      <c r="E1121" s="21" t="s">
        <v>2585</v>
      </c>
      <c r="F1121" s="21" t="str">
        <f t="shared" si="34"/>
        <v>14310</v>
      </c>
      <c r="G1121" s="21" t="s">
        <v>2654</v>
      </c>
      <c r="H1121" s="74">
        <v>0</v>
      </c>
      <c r="I1121" s="75">
        <v>365</v>
      </c>
      <c r="J1121" s="74">
        <f t="shared" si="35"/>
        <v>0</v>
      </c>
    </row>
    <row r="1122" spans="1:10" ht="14.1" customHeight="1">
      <c r="A1122" s="20" t="s">
        <v>1107</v>
      </c>
      <c r="B1122" s="20" t="s">
        <v>236</v>
      </c>
      <c r="C1122" s="20" t="s">
        <v>121</v>
      </c>
      <c r="D1122" s="20" t="s">
        <v>1379</v>
      </c>
      <c r="E1122" s="20" t="s">
        <v>2585</v>
      </c>
      <c r="F1122" s="20" t="str">
        <f t="shared" si="34"/>
        <v>14310</v>
      </c>
      <c r="G1122" s="20" t="s">
        <v>2654</v>
      </c>
      <c r="H1122" s="72">
        <v>87947</v>
      </c>
      <c r="I1122" s="73">
        <v>365</v>
      </c>
      <c r="J1122" s="72">
        <f t="shared" si="35"/>
        <v>87948</v>
      </c>
    </row>
    <row r="1123" spans="1:10" ht="14.1" customHeight="1">
      <c r="A1123" s="21" t="s">
        <v>1107</v>
      </c>
      <c r="B1123" s="21" t="s">
        <v>236</v>
      </c>
      <c r="C1123" s="21" t="s">
        <v>1380</v>
      </c>
      <c r="D1123" s="21" t="s">
        <v>1381</v>
      </c>
      <c r="E1123" s="21" t="s">
        <v>2585</v>
      </c>
      <c r="F1123" s="21" t="str">
        <f t="shared" si="34"/>
        <v>14310</v>
      </c>
      <c r="G1123" s="21" t="s">
        <v>2654</v>
      </c>
      <c r="H1123" s="74">
        <v>21210</v>
      </c>
      <c r="I1123" s="75">
        <v>365</v>
      </c>
      <c r="J1123" s="74">
        <f t="shared" si="35"/>
        <v>21209</v>
      </c>
    </row>
    <row r="1124" spans="1:10" ht="14.1" customHeight="1">
      <c r="A1124" s="20" t="s">
        <v>154</v>
      </c>
      <c r="B1124" s="20" t="s">
        <v>2</v>
      </c>
      <c r="C1124" s="20" t="s">
        <v>3</v>
      </c>
      <c r="D1124" s="20" t="s">
        <v>1382</v>
      </c>
      <c r="E1124" s="20" t="s">
        <v>2573</v>
      </c>
      <c r="F1124" s="20" t="str">
        <f t="shared" si="34"/>
        <v>21100</v>
      </c>
      <c r="G1124" s="20" t="s">
        <v>2573</v>
      </c>
      <c r="H1124" s="72">
        <v>16881952</v>
      </c>
      <c r="I1124" s="73">
        <v>430</v>
      </c>
      <c r="J1124" s="72">
        <f t="shared" si="35"/>
        <v>14103910</v>
      </c>
    </row>
    <row r="1125" spans="1:10" ht="14.1" customHeight="1">
      <c r="A1125" s="21" t="s">
        <v>743</v>
      </c>
      <c r="B1125" s="21" t="s">
        <v>2</v>
      </c>
      <c r="C1125" s="21" t="s">
        <v>457</v>
      </c>
      <c r="D1125" s="21" t="s">
        <v>1383</v>
      </c>
      <c r="E1125" s="21" t="s">
        <v>2586</v>
      </c>
      <c r="F1125" s="21" t="str">
        <f t="shared" si="34"/>
        <v>23100</v>
      </c>
      <c r="G1125" s="21" t="s">
        <v>2574</v>
      </c>
      <c r="H1125" s="74">
        <v>3670817</v>
      </c>
      <c r="I1125" s="75">
        <v>380</v>
      </c>
      <c r="J1125" s="74">
        <f t="shared" si="35"/>
        <v>3511217</v>
      </c>
    </row>
    <row r="1126" spans="1:10" ht="14.1" customHeight="1">
      <c r="A1126" s="20" t="s">
        <v>743</v>
      </c>
      <c r="B1126" s="20" t="s">
        <v>2</v>
      </c>
      <c r="C1126" s="20" t="s">
        <v>156</v>
      </c>
      <c r="D1126" s="20" t="s">
        <v>1384</v>
      </c>
      <c r="E1126" s="20" t="s">
        <v>2586</v>
      </c>
      <c r="F1126" s="20" t="str">
        <f t="shared" si="34"/>
        <v>23100</v>
      </c>
      <c r="G1126" s="20" t="s">
        <v>2575</v>
      </c>
      <c r="H1126" s="72">
        <v>0</v>
      </c>
      <c r="I1126" s="73">
        <v>365</v>
      </c>
      <c r="J1126" s="72">
        <f t="shared" si="35"/>
        <v>0</v>
      </c>
    </row>
    <row r="1127" spans="1:10" ht="14.1" customHeight="1">
      <c r="A1127" s="21" t="s">
        <v>743</v>
      </c>
      <c r="B1127" s="21" t="s">
        <v>14</v>
      </c>
      <c r="C1127" s="21" t="s">
        <v>21</v>
      </c>
      <c r="D1127" s="21" t="s">
        <v>1385</v>
      </c>
      <c r="E1127" s="21" t="s">
        <v>2586</v>
      </c>
      <c r="F1127" s="21" t="str">
        <f t="shared" si="34"/>
        <v>23101</v>
      </c>
      <c r="G1127" s="21" t="s">
        <v>2655</v>
      </c>
      <c r="H1127" s="74">
        <v>0</v>
      </c>
      <c r="I1127" s="75">
        <v>390</v>
      </c>
      <c r="J1127" s="74">
        <f t="shared" si="35"/>
        <v>0</v>
      </c>
    </row>
    <row r="1128" spans="1:10" ht="14.1" customHeight="1">
      <c r="A1128" s="20" t="s">
        <v>743</v>
      </c>
      <c r="B1128" s="20" t="s">
        <v>14</v>
      </c>
      <c r="C1128" s="20" t="s">
        <v>192</v>
      </c>
      <c r="D1128" s="20" t="s">
        <v>1386</v>
      </c>
      <c r="E1128" s="20" t="s">
        <v>2586</v>
      </c>
      <c r="F1128" s="20" t="str">
        <f t="shared" si="34"/>
        <v>23101</v>
      </c>
      <c r="G1128" s="20" t="s">
        <v>2655</v>
      </c>
      <c r="H1128" s="72">
        <v>0</v>
      </c>
      <c r="I1128" s="73">
        <v>390</v>
      </c>
      <c r="J1128" s="72">
        <f t="shared" si="35"/>
        <v>0</v>
      </c>
    </row>
    <row r="1129" spans="1:10" ht="14.1" customHeight="1">
      <c r="A1129" s="21" t="s">
        <v>743</v>
      </c>
      <c r="B1129" s="21" t="s">
        <v>14</v>
      </c>
      <c r="C1129" s="21" t="s">
        <v>124</v>
      </c>
      <c r="D1129" s="21" t="s">
        <v>719</v>
      </c>
      <c r="E1129" s="21" t="s">
        <v>2586</v>
      </c>
      <c r="F1129" s="21" t="str">
        <f t="shared" si="34"/>
        <v>23101</v>
      </c>
      <c r="G1129" s="21" t="s">
        <v>2655</v>
      </c>
      <c r="H1129" s="74">
        <v>0</v>
      </c>
      <c r="I1129" s="75">
        <v>415</v>
      </c>
      <c r="J1129" s="74">
        <f t="shared" si="35"/>
        <v>0</v>
      </c>
    </row>
    <row r="1130" spans="1:10" ht="14.1" customHeight="1">
      <c r="A1130" s="20" t="s">
        <v>743</v>
      </c>
      <c r="B1130" s="20" t="s">
        <v>14</v>
      </c>
      <c r="C1130" s="20" t="s">
        <v>37</v>
      </c>
      <c r="D1130" s="20" t="s">
        <v>1387</v>
      </c>
      <c r="E1130" s="20" t="s">
        <v>2586</v>
      </c>
      <c r="F1130" s="20" t="str">
        <f t="shared" si="34"/>
        <v>23101</v>
      </c>
      <c r="G1130" s="20" t="s">
        <v>2655</v>
      </c>
      <c r="H1130" s="72">
        <v>0</v>
      </c>
      <c r="I1130" s="73">
        <v>400</v>
      </c>
      <c r="J1130" s="72">
        <f t="shared" si="35"/>
        <v>0</v>
      </c>
    </row>
    <row r="1131" spans="1:10" ht="14.1" customHeight="1">
      <c r="A1131" s="21" t="s">
        <v>743</v>
      </c>
      <c r="B1131" s="21" t="s">
        <v>14</v>
      </c>
      <c r="C1131" s="21" t="s">
        <v>106</v>
      </c>
      <c r="D1131" s="21" t="s">
        <v>1388</v>
      </c>
      <c r="E1131" s="21" t="s">
        <v>2586</v>
      </c>
      <c r="F1131" s="21" t="str">
        <f t="shared" si="34"/>
        <v>23101</v>
      </c>
      <c r="G1131" s="21" t="s">
        <v>2655</v>
      </c>
      <c r="H1131" s="74">
        <v>2897</v>
      </c>
      <c r="I1131" s="75">
        <v>365</v>
      </c>
      <c r="J1131" s="74">
        <f t="shared" si="35"/>
        <v>2897</v>
      </c>
    </row>
    <row r="1132" spans="1:10" ht="14.1" customHeight="1">
      <c r="A1132" s="20" t="s">
        <v>743</v>
      </c>
      <c r="B1132" s="20" t="s">
        <v>14</v>
      </c>
      <c r="C1132" s="20" t="s">
        <v>126</v>
      </c>
      <c r="D1132" s="20" t="s">
        <v>1389</v>
      </c>
      <c r="E1132" s="20" t="s">
        <v>2586</v>
      </c>
      <c r="F1132" s="20" t="str">
        <f t="shared" si="34"/>
        <v>23101</v>
      </c>
      <c r="G1132" s="20" t="s">
        <v>2655</v>
      </c>
      <c r="H1132" s="72">
        <v>1766</v>
      </c>
      <c r="I1132" s="73">
        <v>390</v>
      </c>
      <c r="J1132" s="72">
        <f t="shared" si="35"/>
        <v>1640</v>
      </c>
    </row>
    <row r="1133" spans="1:10" ht="14.1" customHeight="1">
      <c r="A1133" s="21" t="s">
        <v>743</v>
      </c>
      <c r="B1133" s="21" t="s">
        <v>14</v>
      </c>
      <c r="C1133" s="21" t="s">
        <v>270</v>
      </c>
      <c r="D1133" s="21" t="s">
        <v>1390</v>
      </c>
      <c r="E1133" s="21" t="s">
        <v>2586</v>
      </c>
      <c r="F1133" s="21" t="str">
        <f t="shared" si="34"/>
        <v>23101</v>
      </c>
      <c r="G1133" s="21" t="s">
        <v>2655</v>
      </c>
      <c r="H1133" s="74">
        <v>0</v>
      </c>
      <c r="I1133" s="75">
        <v>365</v>
      </c>
      <c r="J1133" s="74">
        <f t="shared" si="35"/>
        <v>0</v>
      </c>
    </row>
    <row r="1134" spans="1:10" ht="14.1" customHeight="1">
      <c r="A1134" s="20" t="s">
        <v>743</v>
      </c>
      <c r="B1134" s="20" t="s">
        <v>14</v>
      </c>
      <c r="C1134" s="20" t="s">
        <v>63</v>
      </c>
      <c r="D1134" s="20" t="s">
        <v>1391</v>
      </c>
      <c r="E1134" s="20" t="s">
        <v>2586</v>
      </c>
      <c r="F1134" s="20" t="str">
        <f t="shared" si="34"/>
        <v>23101</v>
      </c>
      <c r="G1134" s="20" t="s">
        <v>2655</v>
      </c>
      <c r="H1134" s="72">
        <v>48762</v>
      </c>
      <c r="I1134" s="73">
        <v>410</v>
      </c>
      <c r="J1134" s="72">
        <f t="shared" si="35"/>
        <v>42910</v>
      </c>
    </row>
    <row r="1135" spans="1:10" ht="14.1" customHeight="1">
      <c r="A1135" s="21" t="s">
        <v>743</v>
      </c>
      <c r="B1135" s="21" t="s">
        <v>14</v>
      </c>
      <c r="C1135" s="21" t="s">
        <v>8</v>
      </c>
      <c r="D1135" s="21" t="s">
        <v>1392</v>
      </c>
      <c r="E1135" s="21" t="s">
        <v>2586</v>
      </c>
      <c r="F1135" s="21" t="str">
        <f t="shared" si="34"/>
        <v>23101</v>
      </c>
      <c r="G1135" s="21" t="s">
        <v>2655</v>
      </c>
      <c r="H1135" s="74">
        <v>13097</v>
      </c>
      <c r="I1135" s="75">
        <v>350</v>
      </c>
      <c r="J1135" s="74">
        <f t="shared" si="35"/>
        <v>13721</v>
      </c>
    </row>
    <row r="1136" spans="1:10" ht="14.1" customHeight="1">
      <c r="A1136" s="20" t="s">
        <v>743</v>
      </c>
      <c r="B1136" s="20" t="s">
        <v>14</v>
      </c>
      <c r="C1136" s="20" t="s">
        <v>224</v>
      </c>
      <c r="D1136" s="20" t="s">
        <v>1393</v>
      </c>
      <c r="E1136" s="20" t="s">
        <v>2586</v>
      </c>
      <c r="F1136" s="20" t="str">
        <f t="shared" si="34"/>
        <v>23101</v>
      </c>
      <c r="G1136" s="20" t="s">
        <v>2655</v>
      </c>
      <c r="H1136" s="72">
        <v>0</v>
      </c>
      <c r="I1136" s="73">
        <v>400</v>
      </c>
      <c r="J1136" s="72">
        <f t="shared" si="35"/>
        <v>0</v>
      </c>
    </row>
    <row r="1137" spans="1:10" ht="14.1" customHeight="1">
      <c r="A1137" s="21" t="s">
        <v>743</v>
      </c>
      <c r="B1137" s="21" t="s">
        <v>14</v>
      </c>
      <c r="C1137" s="21" t="s">
        <v>71</v>
      </c>
      <c r="D1137" s="21" t="s">
        <v>1394</v>
      </c>
      <c r="E1137" s="21" t="s">
        <v>2586</v>
      </c>
      <c r="F1137" s="21" t="str">
        <f t="shared" si="34"/>
        <v>23101</v>
      </c>
      <c r="G1137" s="21" t="s">
        <v>2655</v>
      </c>
      <c r="H1137" s="74">
        <v>7370</v>
      </c>
      <c r="I1137" s="75">
        <v>400</v>
      </c>
      <c r="J1137" s="74">
        <f t="shared" si="35"/>
        <v>6663</v>
      </c>
    </row>
    <row r="1138" spans="1:10" ht="14.1" customHeight="1">
      <c r="A1138" s="20" t="s">
        <v>743</v>
      </c>
      <c r="B1138" s="20" t="s">
        <v>14</v>
      </c>
      <c r="C1138" s="20" t="s">
        <v>73</v>
      </c>
      <c r="D1138" s="20" t="s">
        <v>1395</v>
      </c>
      <c r="E1138" s="20" t="s">
        <v>2586</v>
      </c>
      <c r="F1138" s="20" t="str">
        <f t="shared" si="34"/>
        <v>23101</v>
      </c>
      <c r="G1138" s="20" t="s">
        <v>2655</v>
      </c>
      <c r="H1138" s="72">
        <v>7923</v>
      </c>
      <c r="I1138" s="73">
        <v>380</v>
      </c>
      <c r="J1138" s="72">
        <f t="shared" si="35"/>
        <v>7580</v>
      </c>
    </row>
    <row r="1139" spans="1:10" ht="14.1" customHeight="1">
      <c r="A1139" s="21" t="s">
        <v>743</v>
      </c>
      <c r="B1139" s="21" t="s">
        <v>14</v>
      </c>
      <c r="C1139" s="21" t="s">
        <v>10</v>
      </c>
      <c r="D1139" s="21" t="s">
        <v>1396</v>
      </c>
      <c r="E1139" s="21" t="s">
        <v>2586</v>
      </c>
      <c r="F1139" s="21" t="str">
        <f t="shared" si="34"/>
        <v>23101</v>
      </c>
      <c r="G1139" s="21" t="s">
        <v>2655</v>
      </c>
      <c r="H1139" s="74">
        <v>2875</v>
      </c>
      <c r="I1139" s="75">
        <v>400</v>
      </c>
      <c r="J1139" s="74">
        <f t="shared" si="35"/>
        <v>2600</v>
      </c>
    </row>
    <row r="1140" spans="1:10" ht="14.1" customHeight="1">
      <c r="A1140" s="20" t="s">
        <v>743</v>
      </c>
      <c r="B1140" s="20" t="s">
        <v>14</v>
      </c>
      <c r="C1140" s="20" t="s">
        <v>121</v>
      </c>
      <c r="D1140" s="20" t="s">
        <v>1397</v>
      </c>
      <c r="E1140" s="20" t="s">
        <v>2586</v>
      </c>
      <c r="F1140" s="20" t="str">
        <f t="shared" si="34"/>
        <v>23101</v>
      </c>
      <c r="G1140" s="20" t="s">
        <v>2655</v>
      </c>
      <c r="H1140" s="72">
        <v>0</v>
      </c>
      <c r="I1140" s="73">
        <v>390</v>
      </c>
      <c r="J1140" s="72">
        <f t="shared" si="35"/>
        <v>0</v>
      </c>
    </row>
    <row r="1141" spans="1:10" ht="14.1" customHeight="1">
      <c r="A1141" s="21" t="s">
        <v>743</v>
      </c>
      <c r="B1141" s="21" t="s">
        <v>14</v>
      </c>
      <c r="C1141" s="21" t="s">
        <v>85</v>
      </c>
      <c r="D1141" s="21" t="s">
        <v>1398</v>
      </c>
      <c r="E1141" s="21" t="s">
        <v>2586</v>
      </c>
      <c r="F1141" s="21" t="str">
        <f t="shared" si="34"/>
        <v>23101</v>
      </c>
      <c r="G1141" s="21" t="s">
        <v>2655</v>
      </c>
      <c r="H1141" s="74">
        <v>460</v>
      </c>
      <c r="I1141" s="75">
        <v>400</v>
      </c>
      <c r="J1141" s="74">
        <f t="shared" si="35"/>
        <v>416</v>
      </c>
    </row>
    <row r="1142" spans="1:10" ht="14.1" customHeight="1">
      <c r="A1142" s="20" t="s">
        <v>743</v>
      </c>
      <c r="B1142" s="20" t="s">
        <v>14</v>
      </c>
      <c r="C1142" s="20" t="s">
        <v>295</v>
      </c>
      <c r="D1142" s="20" t="s">
        <v>1399</v>
      </c>
      <c r="E1142" s="20" t="s">
        <v>2586</v>
      </c>
      <c r="F1142" s="20" t="str">
        <f t="shared" si="34"/>
        <v>23101</v>
      </c>
      <c r="G1142" s="20" t="s">
        <v>2655</v>
      </c>
      <c r="H1142" s="72">
        <v>55816</v>
      </c>
      <c r="I1142" s="73">
        <v>380</v>
      </c>
      <c r="J1142" s="72">
        <f t="shared" si="35"/>
        <v>53391</v>
      </c>
    </row>
    <row r="1143" spans="1:10" ht="14.1" customHeight="1">
      <c r="A1143" s="21" t="s">
        <v>743</v>
      </c>
      <c r="B1143" s="21" t="s">
        <v>14</v>
      </c>
      <c r="C1143" s="21" t="s">
        <v>12</v>
      </c>
      <c r="D1143" s="21" t="s">
        <v>1400</v>
      </c>
      <c r="E1143" s="21" t="s">
        <v>2586</v>
      </c>
      <c r="F1143" s="21" t="str">
        <f t="shared" si="34"/>
        <v>23101</v>
      </c>
      <c r="G1143" s="21" t="s">
        <v>2655</v>
      </c>
      <c r="H1143" s="74">
        <v>188966</v>
      </c>
      <c r="I1143" s="75">
        <v>400</v>
      </c>
      <c r="J1143" s="74">
        <f t="shared" si="35"/>
        <v>170848</v>
      </c>
    </row>
    <row r="1144" spans="1:10" ht="14.1" customHeight="1">
      <c r="A1144" s="20" t="s">
        <v>743</v>
      </c>
      <c r="B1144" s="20" t="s">
        <v>14</v>
      </c>
      <c r="C1144" s="20" t="s">
        <v>302</v>
      </c>
      <c r="D1144" s="20" t="s">
        <v>1401</v>
      </c>
      <c r="E1144" s="20" t="s">
        <v>2586</v>
      </c>
      <c r="F1144" s="20" t="str">
        <f t="shared" si="34"/>
        <v>23101</v>
      </c>
      <c r="G1144" s="20" t="s">
        <v>2655</v>
      </c>
      <c r="H1144" s="72">
        <v>4265</v>
      </c>
      <c r="I1144" s="73">
        <v>390</v>
      </c>
      <c r="J1144" s="72">
        <f t="shared" si="35"/>
        <v>3963</v>
      </c>
    </row>
    <row r="1145" spans="1:10" ht="14.1" customHeight="1">
      <c r="A1145" s="21" t="s">
        <v>743</v>
      </c>
      <c r="B1145" s="21" t="s">
        <v>14</v>
      </c>
      <c r="C1145" s="21" t="s">
        <v>207</v>
      </c>
      <c r="D1145" s="21" t="s">
        <v>1402</v>
      </c>
      <c r="E1145" s="21" t="s">
        <v>2586</v>
      </c>
      <c r="F1145" s="21" t="str">
        <f t="shared" si="34"/>
        <v>23101</v>
      </c>
      <c r="G1145" s="21" t="s">
        <v>2655</v>
      </c>
      <c r="H1145" s="74">
        <v>0</v>
      </c>
      <c r="I1145" s="75">
        <v>400</v>
      </c>
      <c r="J1145" s="74">
        <f t="shared" si="35"/>
        <v>0</v>
      </c>
    </row>
    <row r="1146" spans="1:10" ht="14.1" customHeight="1">
      <c r="A1146" s="20" t="s">
        <v>743</v>
      </c>
      <c r="B1146" s="20" t="s">
        <v>14</v>
      </c>
      <c r="C1146" s="20" t="s">
        <v>917</v>
      </c>
      <c r="D1146" s="20" t="s">
        <v>1403</v>
      </c>
      <c r="E1146" s="20" t="s">
        <v>2586</v>
      </c>
      <c r="F1146" s="20" t="str">
        <f t="shared" si="34"/>
        <v>23101</v>
      </c>
      <c r="G1146" s="20" t="s">
        <v>2655</v>
      </c>
      <c r="H1146" s="72">
        <v>27469</v>
      </c>
      <c r="I1146" s="73">
        <v>400</v>
      </c>
      <c r="J1146" s="72">
        <f t="shared" si="35"/>
        <v>24836</v>
      </c>
    </row>
    <row r="1147" spans="1:10" ht="14.1" customHeight="1">
      <c r="A1147" s="21" t="s">
        <v>743</v>
      </c>
      <c r="B1147" s="21" t="s">
        <v>14</v>
      </c>
      <c r="C1147" s="21" t="s">
        <v>919</v>
      </c>
      <c r="D1147" s="21" t="s">
        <v>1404</v>
      </c>
      <c r="E1147" s="21" t="s">
        <v>2586</v>
      </c>
      <c r="F1147" s="21" t="str">
        <f t="shared" si="34"/>
        <v>23101</v>
      </c>
      <c r="G1147" s="21" t="s">
        <v>2655</v>
      </c>
      <c r="H1147" s="74">
        <v>0</v>
      </c>
      <c r="I1147" s="75">
        <v>400</v>
      </c>
      <c r="J1147" s="74">
        <f t="shared" si="35"/>
        <v>0</v>
      </c>
    </row>
    <row r="1148" spans="1:10" ht="14.1" customHeight="1">
      <c r="A1148" s="20" t="s">
        <v>743</v>
      </c>
      <c r="B1148" s="20" t="s">
        <v>14</v>
      </c>
      <c r="C1148" s="20" t="s">
        <v>338</v>
      </c>
      <c r="D1148" s="20" t="s">
        <v>1405</v>
      </c>
      <c r="E1148" s="20" t="s">
        <v>2586</v>
      </c>
      <c r="F1148" s="20" t="str">
        <f t="shared" si="34"/>
        <v>23101</v>
      </c>
      <c r="G1148" s="20" t="s">
        <v>2655</v>
      </c>
      <c r="H1148" s="72">
        <v>0</v>
      </c>
      <c r="I1148" s="73">
        <v>365</v>
      </c>
      <c r="J1148" s="72">
        <f t="shared" si="35"/>
        <v>0</v>
      </c>
    </row>
    <row r="1149" spans="1:10" ht="14.1" customHeight="1">
      <c r="A1149" s="21" t="s">
        <v>743</v>
      </c>
      <c r="B1149" s="21" t="s">
        <v>14</v>
      </c>
      <c r="C1149" s="21" t="s">
        <v>1047</v>
      </c>
      <c r="D1149" s="21" t="s">
        <v>1406</v>
      </c>
      <c r="E1149" s="21" t="s">
        <v>2586</v>
      </c>
      <c r="F1149" s="21" t="str">
        <f t="shared" si="34"/>
        <v>23101</v>
      </c>
      <c r="G1149" s="21" t="s">
        <v>2655</v>
      </c>
      <c r="H1149" s="74">
        <v>184005</v>
      </c>
      <c r="I1149" s="75">
        <v>390</v>
      </c>
      <c r="J1149" s="74">
        <f t="shared" si="35"/>
        <v>171046</v>
      </c>
    </row>
    <row r="1150" spans="1:10" ht="14.1" customHeight="1">
      <c r="A1150" s="20" t="s">
        <v>743</v>
      </c>
      <c r="B1150" s="20" t="s">
        <v>172</v>
      </c>
      <c r="C1150" s="20" t="s">
        <v>115</v>
      </c>
      <c r="D1150" s="20" t="s">
        <v>1407</v>
      </c>
      <c r="E1150" s="20" t="s">
        <v>2586</v>
      </c>
      <c r="F1150" s="20" t="str">
        <f t="shared" si="34"/>
        <v>23106</v>
      </c>
      <c r="G1150" s="20" t="s">
        <v>2656</v>
      </c>
      <c r="H1150" s="72">
        <v>3863</v>
      </c>
      <c r="I1150" s="73">
        <v>365</v>
      </c>
      <c r="J1150" s="72">
        <f t="shared" si="35"/>
        <v>3864</v>
      </c>
    </row>
    <row r="1151" spans="1:10" ht="14.1" customHeight="1">
      <c r="A1151" s="21" t="s">
        <v>743</v>
      </c>
      <c r="B1151" s="21" t="s">
        <v>172</v>
      </c>
      <c r="C1151" s="21" t="s">
        <v>96</v>
      </c>
      <c r="D1151" s="21" t="s">
        <v>1408</v>
      </c>
      <c r="E1151" s="21" t="s">
        <v>2586</v>
      </c>
      <c r="F1151" s="21" t="str">
        <f t="shared" si="34"/>
        <v>23106</v>
      </c>
      <c r="G1151" s="21" t="s">
        <v>2656</v>
      </c>
      <c r="H1151" s="74">
        <v>2001</v>
      </c>
      <c r="I1151" s="75">
        <v>445</v>
      </c>
      <c r="J1151" s="74">
        <f t="shared" si="35"/>
        <v>1610</v>
      </c>
    </row>
    <row r="1152" spans="1:10" ht="14.1" customHeight="1">
      <c r="A1152" s="20" t="s">
        <v>743</v>
      </c>
      <c r="B1152" s="20" t="s">
        <v>172</v>
      </c>
      <c r="C1152" s="20" t="s">
        <v>27</v>
      </c>
      <c r="D1152" s="20" t="s">
        <v>1409</v>
      </c>
      <c r="E1152" s="20" t="s">
        <v>2586</v>
      </c>
      <c r="F1152" s="20" t="str">
        <f t="shared" si="34"/>
        <v>23106</v>
      </c>
      <c r="G1152" s="20" t="s">
        <v>2656</v>
      </c>
      <c r="H1152" s="72">
        <v>0</v>
      </c>
      <c r="I1152" s="73">
        <v>365</v>
      </c>
      <c r="J1152" s="72">
        <f t="shared" si="35"/>
        <v>0</v>
      </c>
    </row>
    <row r="1153" spans="1:10" ht="14.1" customHeight="1">
      <c r="A1153" s="21" t="s">
        <v>743</v>
      </c>
      <c r="B1153" s="21" t="s">
        <v>172</v>
      </c>
      <c r="C1153" s="21" t="s">
        <v>160</v>
      </c>
      <c r="D1153" s="21" t="s">
        <v>1410</v>
      </c>
      <c r="E1153" s="21" t="s">
        <v>2586</v>
      </c>
      <c r="F1153" s="21" t="str">
        <f t="shared" si="34"/>
        <v>23106</v>
      </c>
      <c r="G1153" s="21" t="s">
        <v>2656</v>
      </c>
      <c r="H1153" s="74">
        <v>2309</v>
      </c>
      <c r="I1153" s="75">
        <v>385</v>
      </c>
      <c r="J1153" s="74">
        <f t="shared" si="35"/>
        <v>2178</v>
      </c>
    </row>
    <row r="1154" spans="1:10" ht="14.1" customHeight="1">
      <c r="A1154" s="20" t="s">
        <v>743</v>
      </c>
      <c r="B1154" s="20" t="s">
        <v>172</v>
      </c>
      <c r="C1154" s="20" t="s">
        <v>39</v>
      </c>
      <c r="D1154" s="20" t="s">
        <v>1411</v>
      </c>
      <c r="E1154" s="20" t="s">
        <v>2586</v>
      </c>
      <c r="F1154" s="20" t="str">
        <f t="shared" si="34"/>
        <v>23106</v>
      </c>
      <c r="G1154" s="20" t="s">
        <v>2656</v>
      </c>
      <c r="H1154" s="72">
        <v>4330</v>
      </c>
      <c r="I1154" s="73">
        <v>365</v>
      </c>
      <c r="J1154" s="72">
        <f t="shared" si="35"/>
        <v>4330</v>
      </c>
    </row>
    <row r="1155" spans="1:10" ht="14.1" customHeight="1">
      <c r="A1155" s="21" t="s">
        <v>743</v>
      </c>
      <c r="B1155" s="21" t="s">
        <v>172</v>
      </c>
      <c r="C1155" s="21" t="s">
        <v>253</v>
      </c>
      <c r="D1155" s="21" t="s">
        <v>1412</v>
      </c>
      <c r="E1155" s="21" t="s">
        <v>2586</v>
      </c>
      <c r="F1155" s="21" t="str">
        <f t="shared" si="34"/>
        <v>23106</v>
      </c>
      <c r="G1155" s="21" t="s">
        <v>2656</v>
      </c>
      <c r="H1155" s="74">
        <v>6362</v>
      </c>
      <c r="I1155" s="75">
        <v>365</v>
      </c>
      <c r="J1155" s="74">
        <f t="shared" si="35"/>
        <v>6362</v>
      </c>
    </row>
    <row r="1156" spans="1:10" ht="14.1" customHeight="1">
      <c r="A1156" s="20" t="s">
        <v>743</v>
      </c>
      <c r="B1156" s="20" t="s">
        <v>172</v>
      </c>
      <c r="C1156" s="20" t="s">
        <v>47</v>
      </c>
      <c r="D1156" s="20" t="s">
        <v>1413</v>
      </c>
      <c r="E1156" s="20" t="s">
        <v>2586</v>
      </c>
      <c r="F1156" s="20" t="str">
        <f t="shared" si="34"/>
        <v>23106</v>
      </c>
      <c r="G1156" s="20" t="s">
        <v>2656</v>
      </c>
      <c r="H1156" s="72">
        <v>982</v>
      </c>
      <c r="I1156" s="73">
        <v>400</v>
      </c>
      <c r="J1156" s="72">
        <f t="shared" si="35"/>
        <v>888</v>
      </c>
    </row>
    <row r="1157" spans="1:10" ht="14.1" customHeight="1">
      <c r="A1157" s="21" t="s">
        <v>743</v>
      </c>
      <c r="B1157" s="21" t="s">
        <v>172</v>
      </c>
      <c r="C1157" s="21" t="s">
        <v>128</v>
      </c>
      <c r="D1157" s="21" t="s">
        <v>1414</v>
      </c>
      <c r="E1157" s="21" t="s">
        <v>2586</v>
      </c>
      <c r="F1157" s="21" t="str">
        <f t="shared" si="34"/>
        <v>23106</v>
      </c>
      <c r="G1157" s="21" t="s">
        <v>2656</v>
      </c>
      <c r="H1157" s="74">
        <v>4164</v>
      </c>
      <c r="I1157" s="75">
        <v>365</v>
      </c>
      <c r="J1157" s="74">
        <f t="shared" si="35"/>
        <v>4165</v>
      </c>
    </row>
    <row r="1158" spans="1:10" ht="14.1" customHeight="1">
      <c r="A1158" s="20" t="s">
        <v>743</v>
      </c>
      <c r="B1158" s="20" t="s">
        <v>172</v>
      </c>
      <c r="C1158" s="20" t="s">
        <v>57</v>
      </c>
      <c r="D1158" s="20" t="s">
        <v>1415</v>
      </c>
      <c r="E1158" s="20" t="s">
        <v>2586</v>
      </c>
      <c r="F1158" s="20" t="str">
        <f t="shared" si="34"/>
        <v>23106</v>
      </c>
      <c r="G1158" s="20" t="s">
        <v>2656</v>
      </c>
      <c r="H1158" s="72">
        <v>186343</v>
      </c>
      <c r="I1158" s="73">
        <v>365</v>
      </c>
      <c r="J1158" s="72">
        <f t="shared" si="35"/>
        <v>186344</v>
      </c>
    </row>
    <row r="1159" spans="1:10" ht="14.1" customHeight="1">
      <c r="A1159" s="21" t="s">
        <v>743</v>
      </c>
      <c r="B1159" s="21" t="s">
        <v>172</v>
      </c>
      <c r="C1159" s="21" t="s">
        <v>279</v>
      </c>
      <c r="D1159" s="21" t="s">
        <v>1416</v>
      </c>
      <c r="E1159" s="21" t="s">
        <v>2586</v>
      </c>
      <c r="F1159" s="21" t="str">
        <f t="shared" si="34"/>
        <v>23106</v>
      </c>
      <c r="G1159" s="21" t="s">
        <v>2656</v>
      </c>
      <c r="H1159" s="74">
        <v>4472</v>
      </c>
      <c r="I1159" s="75">
        <v>365</v>
      </c>
      <c r="J1159" s="74">
        <f t="shared" si="35"/>
        <v>4472</v>
      </c>
    </row>
    <row r="1160" spans="1:10" ht="14.1" customHeight="1">
      <c r="A1160" s="20" t="s">
        <v>743</v>
      </c>
      <c r="B1160" s="20" t="s">
        <v>172</v>
      </c>
      <c r="C1160" s="20" t="s">
        <v>287</v>
      </c>
      <c r="D1160" s="20" t="s">
        <v>1417</v>
      </c>
      <c r="E1160" s="20" t="s">
        <v>2586</v>
      </c>
      <c r="F1160" s="20" t="str">
        <f t="shared" si="34"/>
        <v>23106</v>
      </c>
      <c r="G1160" s="20" t="s">
        <v>2656</v>
      </c>
      <c r="H1160" s="72">
        <v>0</v>
      </c>
      <c r="I1160" s="73">
        <v>365</v>
      </c>
      <c r="J1160" s="72">
        <f t="shared" si="35"/>
        <v>0</v>
      </c>
    </row>
    <row r="1161" spans="1:10" ht="14.1" customHeight="1">
      <c r="A1161" s="21" t="s">
        <v>743</v>
      </c>
      <c r="B1161" s="21" t="s">
        <v>172</v>
      </c>
      <c r="C1161" s="21" t="s">
        <v>75</v>
      </c>
      <c r="D1161" s="21" t="s">
        <v>1418</v>
      </c>
      <c r="E1161" s="21" t="s">
        <v>2586</v>
      </c>
      <c r="F1161" s="21" t="str">
        <f t="shared" si="34"/>
        <v>23106</v>
      </c>
      <c r="G1161" s="21" t="s">
        <v>2656</v>
      </c>
      <c r="H1161" s="74">
        <v>0</v>
      </c>
      <c r="I1161" s="75">
        <v>365</v>
      </c>
      <c r="J1161" s="74">
        <f t="shared" si="35"/>
        <v>0</v>
      </c>
    </row>
    <row r="1162" spans="1:10" ht="14.1" customHeight="1">
      <c r="A1162" s="20" t="s">
        <v>743</v>
      </c>
      <c r="B1162" s="20" t="s">
        <v>172</v>
      </c>
      <c r="C1162" s="20" t="s">
        <v>79</v>
      </c>
      <c r="D1162" s="20" t="s">
        <v>1419</v>
      </c>
      <c r="E1162" s="20" t="s">
        <v>2586</v>
      </c>
      <c r="F1162" s="20" t="str">
        <f t="shared" si="34"/>
        <v>23106</v>
      </c>
      <c r="G1162" s="20" t="s">
        <v>2656</v>
      </c>
      <c r="H1162" s="72">
        <v>6575</v>
      </c>
      <c r="I1162" s="73">
        <v>365</v>
      </c>
      <c r="J1162" s="72">
        <f t="shared" si="35"/>
        <v>6574</v>
      </c>
    </row>
    <row r="1163" spans="1:10" ht="14.1" customHeight="1">
      <c r="A1163" s="21" t="s">
        <v>743</v>
      </c>
      <c r="B1163" s="21" t="s">
        <v>172</v>
      </c>
      <c r="C1163" s="21" t="s">
        <v>304</v>
      </c>
      <c r="D1163" s="21" t="s">
        <v>1245</v>
      </c>
      <c r="E1163" s="21" t="s">
        <v>2586</v>
      </c>
      <c r="F1163" s="21" t="str">
        <f t="shared" si="34"/>
        <v>23106</v>
      </c>
      <c r="G1163" s="21" t="s">
        <v>2656</v>
      </c>
      <c r="H1163" s="74">
        <v>658</v>
      </c>
      <c r="I1163" s="75">
        <v>365</v>
      </c>
      <c r="J1163" s="74">
        <f t="shared" si="35"/>
        <v>657</v>
      </c>
    </row>
    <row r="1164" spans="1:10" ht="14.1" customHeight="1">
      <c r="A1164" s="20" t="s">
        <v>743</v>
      </c>
      <c r="B1164" s="20" t="s">
        <v>172</v>
      </c>
      <c r="C1164" s="20" t="s">
        <v>324</v>
      </c>
      <c r="D1164" s="20" t="s">
        <v>1420</v>
      </c>
      <c r="E1164" s="20" t="s">
        <v>2586</v>
      </c>
      <c r="F1164" s="20" t="str">
        <f t="shared" si="34"/>
        <v>23106</v>
      </c>
      <c r="G1164" s="20" t="s">
        <v>2656</v>
      </c>
      <c r="H1164" s="72">
        <v>6016</v>
      </c>
      <c r="I1164" s="73">
        <v>400</v>
      </c>
      <c r="J1164" s="72">
        <f t="shared" si="35"/>
        <v>5438</v>
      </c>
    </row>
    <row r="1165" spans="1:10" ht="14.1" customHeight="1">
      <c r="A1165" s="21" t="s">
        <v>743</v>
      </c>
      <c r="B1165" s="21" t="s">
        <v>172</v>
      </c>
      <c r="C1165" s="21" t="s">
        <v>328</v>
      </c>
      <c r="D1165" s="21" t="s">
        <v>1421</v>
      </c>
      <c r="E1165" s="21" t="s">
        <v>2586</v>
      </c>
      <c r="F1165" s="21" t="str">
        <f t="shared" ref="F1165:F1228" si="36">CONCATENATE(A1165,B1165)</f>
        <v>23106</v>
      </c>
      <c r="G1165" s="21" t="s">
        <v>2656</v>
      </c>
      <c r="H1165" s="74">
        <v>42804</v>
      </c>
      <c r="I1165" s="75">
        <v>365</v>
      </c>
      <c r="J1165" s="74">
        <f t="shared" ref="J1165:J1228" si="37">ROUND((ROUND(H1165/(I1165-35)*100, 0))*3.3, 0)</f>
        <v>42804</v>
      </c>
    </row>
    <row r="1166" spans="1:10" ht="14.1" customHeight="1">
      <c r="A1166" s="20" t="s">
        <v>743</v>
      </c>
      <c r="B1166" s="20" t="s">
        <v>172</v>
      </c>
      <c r="C1166" s="20" t="s">
        <v>857</v>
      </c>
      <c r="D1166" s="20" t="s">
        <v>1422</v>
      </c>
      <c r="E1166" s="20" t="s">
        <v>2586</v>
      </c>
      <c r="F1166" s="20" t="str">
        <f t="shared" si="36"/>
        <v>23106</v>
      </c>
      <c r="G1166" s="20" t="s">
        <v>2656</v>
      </c>
      <c r="H1166" s="72">
        <v>11318</v>
      </c>
      <c r="I1166" s="73">
        <v>365</v>
      </c>
      <c r="J1166" s="72">
        <f t="shared" si="37"/>
        <v>11319</v>
      </c>
    </row>
    <row r="1167" spans="1:10" ht="14.1" customHeight="1">
      <c r="A1167" s="21" t="s">
        <v>743</v>
      </c>
      <c r="B1167" s="21" t="s">
        <v>172</v>
      </c>
      <c r="C1167" s="21" t="s">
        <v>915</v>
      </c>
      <c r="D1167" s="21" t="s">
        <v>1423</v>
      </c>
      <c r="E1167" s="21" t="s">
        <v>2586</v>
      </c>
      <c r="F1167" s="21" t="str">
        <f t="shared" si="36"/>
        <v>23106</v>
      </c>
      <c r="G1167" s="21" t="s">
        <v>2656</v>
      </c>
      <c r="H1167" s="74">
        <v>129946</v>
      </c>
      <c r="I1167" s="75">
        <v>400</v>
      </c>
      <c r="J1167" s="74">
        <f t="shared" si="37"/>
        <v>117487</v>
      </c>
    </row>
    <row r="1168" spans="1:10" ht="14.1" customHeight="1">
      <c r="A1168" s="20" t="s">
        <v>743</v>
      </c>
      <c r="B1168" s="20" t="s">
        <v>172</v>
      </c>
      <c r="C1168" s="20" t="s">
        <v>140</v>
      </c>
      <c r="D1168" s="20" t="s">
        <v>1424</v>
      </c>
      <c r="E1168" s="20" t="s">
        <v>2586</v>
      </c>
      <c r="F1168" s="20" t="str">
        <f t="shared" si="36"/>
        <v>23106</v>
      </c>
      <c r="G1168" s="20" t="s">
        <v>2656</v>
      </c>
      <c r="H1168" s="72">
        <v>0</v>
      </c>
      <c r="I1168" s="73">
        <v>400</v>
      </c>
      <c r="J1168" s="72">
        <f t="shared" si="37"/>
        <v>0</v>
      </c>
    </row>
    <row r="1169" spans="1:10" ht="14.1" customHeight="1">
      <c r="A1169" s="21" t="s">
        <v>743</v>
      </c>
      <c r="B1169" s="21" t="s">
        <v>172</v>
      </c>
      <c r="C1169" s="21" t="s">
        <v>403</v>
      </c>
      <c r="D1169" s="21" t="s">
        <v>1425</v>
      </c>
      <c r="E1169" s="21" t="s">
        <v>2586</v>
      </c>
      <c r="F1169" s="21" t="str">
        <f t="shared" si="36"/>
        <v>23106</v>
      </c>
      <c r="G1169" s="21" t="s">
        <v>2656</v>
      </c>
      <c r="H1169" s="74">
        <v>6453</v>
      </c>
      <c r="I1169" s="75">
        <v>365</v>
      </c>
      <c r="J1169" s="74">
        <f t="shared" si="37"/>
        <v>6452</v>
      </c>
    </row>
    <row r="1170" spans="1:10" ht="14.1" customHeight="1">
      <c r="A1170" s="20" t="s">
        <v>743</v>
      </c>
      <c r="B1170" s="20" t="s">
        <v>172</v>
      </c>
      <c r="C1170" s="20" t="s">
        <v>142</v>
      </c>
      <c r="D1170" s="20" t="s">
        <v>1426</v>
      </c>
      <c r="E1170" s="20" t="s">
        <v>2586</v>
      </c>
      <c r="F1170" s="20" t="str">
        <f t="shared" si="36"/>
        <v>23106</v>
      </c>
      <c r="G1170" s="20" t="s">
        <v>2656</v>
      </c>
      <c r="H1170" s="72">
        <v>61524</v>
      </c>
      <c r="I1170" s="73">
        <v>365</v>
      </c>
      <c r="J1170" s="72">
        <f t="shared" si="37"/>
        <v>61525</v>
      </c>
    </row>
    <row r="1171" spans="1:10" ht="14.1" customHeight="1">
      <c r="A1171" s="21" t="s">
        <v>743</v>
      </c>
      <c r="B1171" s="21" t="s">
        <v>201</v>
      </c>
      <c r="C1171" s="21" t="s">
        <v>15</v>
      </c>
      <c r="D1171" s="21" t="s">
        <v>1427</v>
      </c>
      <c r="E1171" s="21" t="s">
        <v>2586</v>
      </c>
      <c r="F1171" s="21" t="str">
        <f t="shared" si="36"/>
        <v>23108</v>
      </c>
      <c r="G1171" s="21" t="s">
        <v>2657</v>
      </c>
      <c r="H1171" s="74">
        <v>2725</v>
      </c>
      <c r="I1171" s="75">
        <v>380</v>
      </c>
      <c r="J1171" s="74">
        <f t="shared" si="37"/>
        <v>2607</v>
      </c>
    </row>
    <row r="1172" spans="1:10" ht="14.1" customHeight="1">
      <c r="A1172" s="20" t="s">
        <v>743</v>
      </c>
      <c r="B1172" s="20" t="s">
        <v>201</v>
      </c>
      <c r="C1172" s="20" t="s">
        <v>92</v>
      </c>
      <c r="D1172" s="20" t="s">
        <v>1428</v>
      </c>
      <c r="E1172" s="20" t="s">
        <v>2586</v>
      </c>
      <c r="F1172" s="20" t="str">
        <f t="shared" si="36"/>
        <v>23108</v>
      </c>
      <c r="G1172" s="20" t="s">
        <v>2657</v>
      </c>
      <c r="H1172" s="72">
        <v>1776</v>
      </c>
      <c r="I1172" s="73">
        <v>365</v>
      </c>
      <c r="J1172" s="72">
        <f t="shared" si="37"/>
        <v>1775</v>
      </c>
    </row>
    <row r="1173" spans="1:10" ht="14.1" customHeight="1">
      <c r="A1173" s="21" t="s">
        <v>743</v>
      </c>
      <c r="B1173" s="21" t="s">
        <v>201</v>
      </c>
      <c r="C1173" s="21" t="s">
        <v>6</v>
      </c>
      <c r="D1173" s="21" t="s">
        <v>1429</v>
      </c>
      <c r="E1173" s="21" t="s">
        <v>2586</v>
      </c>
      <c r="F1173" s="21" t="str">
        <f t="shared" si="36"/>
        <v>23108</v>
      </c>
      <c r="G1173" s="21" t="s">
        <v>2657</v>
      </c>
      <c r="H1173" s="74">
        <v>0</v>
      </c>
      <c r="I1173" s="75">
        <v>380</v>
      </c>
      <c r="J1173" s="74">
        <f t="shared" si="37"/>
        <v>0</v>
      </c>
    </row>
    <row r="1174" spans="1:10" ht="14.1" customHeight="1">
      <c r="A1174" s="20" t="s">
        <v>743</v>
      </c>
      <c r="B1174" s="20" t="s">
        <v>201</v>
      </c>
      <c r="C1174" s="20" t="s">
        <v>23</v>
      </c>
      <c r="D1174" s="20" t="s">
        <v>1430</v>
      </c>
      <c r="E1174" s="20" t="s">
        <v>2586</v>
      </c>
      <c r="F1174" s="20" t="str">
        <f t="shared" si="36"/>
        <v>23108</v>
      </c>
      <c r="G1174" s="20" t="s">
        <v>2657</v>
      </c>
      <c r="H1174" s="72">
        <v>31251</v>
      </c>
      <c r="I1174" s="73">
        <v>375</v>
      </c>
      <c r="J1174" s="72">
        <f t="shared" si="37"/>
        <v>30330</v>
      </c>
    </row>
    <row r="1175" spans="1:10" ht="14.1" customHeight="1">
      <c r="A1175" s="21" t="s">
        <v>743</v>
      </c>
      <c r="B1175" s="21" t="s">
        <v>201</v>
      </c>
      <c r="C1175" s="21" t="s">
        <v>174</v>
      </c>
      <c r="D1175" s="21" t="s">
        <v>1431</v>
      </c>
      <c r="E1175" s="21" t="s">
        <v>2586</v>
      </c>
      <c r="F1175" s="21" t="str">
        <f t="shared" si="36"/>
        <v>23108</v>
      </c>
      <c r="G1175" s="21" t="s">
        <v>2657</v>
      </c>
      <c r="H1175" s="74">
        <v>0</v>
      </c>
      <c r="I1175" s="75">
        <v>380</v>
      </c>
      <c r="J1175" s="74">
        <f t="shared" si="37"/>
        <v>0</v>
      </c>
    </row>
    <row r="1176" spans="1:10" ht="14.1" customHeight="1">
      <c r="A1176" s="20" t="s">
        <v>743</v>
      </c>
      <c r="B1176" s="20" t="s">
        <v>201</v>
      </c>
      <c r="C1176" s="20" t="s">
        <v>176</v>
      </c>
      <c r="D1176" s="20" t="s">
        <v>1432</v>
      </c>
      <c r="E1176" s="20" t="s">
        <v>2586</v>
      </c>
      <c r="F1176" s="20" t="str">
        <f t="shared" si="36"/>
        <v>23108</v>
      </c>
      <c r="G1176" s="20" t="s">
        <v>2657</v>
      </c>
      <c r="H1176" s="72">
        <v>1561</v>
      </c>
      <c r="I1176" s="73">
        <v>365</v>
      </c>
      <c r="J1176" s="72">
        <f t="shared" si="37"/>
        <v>1561</v>
      </c>
    </row>
    <row r="1177" spans="1:10" ht="14.1" customHeight="1">
      <c r="A1177" s="21" t="s">
        <v>743</v>
      </c>
      <c r="B1177" s="21" t="s">
        <v>201</v>
      </c>
      <c r="C1177" s="21" t="s">
        <v>29</v>
      </c>
      <c r="D1177" s="21" t="s">
        <v>1433</v>
      </c>
      <c r="E1177" s="21" t="s">
        <v>2586</v>
      </c>
      <c r="F1177" s="21" t="str">
        <f t="shared" si="36"/>
        <v>23108</v>
      </c>
      <c r="G1177" s="21" t="s">
        <v>2657</v>
      </c>
      <c r="H1177" s="74">
        <v>0</v>
      </c>
      <c r="I1177" s="75">
        <v>400</v>
      </c>
      <c r="J1177" s="74">
        <f t="shared" si="37"/>
        <v>0</v>
      </c>
    </row>
    <row r="1178" spans="1:10" ht="14.1" customHeight="1">
      <c r="A1178" s="20" t="s">
        <v>743</v>
      </c>
      <c r="B1178" s="20" t="s">
        <v>201</v>
      </c>
      <c r="C1178" s="20" t="s">
        <v>31</v>
      </c>
      <c r="D1178" s="20" t="s">
        <v>1434</v>
      </c>
      <c r="E1178" s="20" t="s">
        <v>2586</v>
      </c>
      <c r="F1178" s="20" t="str">
        <f t="shared" si="36"/>
        <v>23108</v>
      </c>
      <c r="G1178" s="20" t="s">
        <v>2657</v>
      </c>
      <c r="H1178" s="72">
        <v>0</v>
      </c>
      <c r="I1178" s="73">
        <v>380</v>
      </c>
      <c r="J1178" s="72">
        <f t="shared" si="37"/>
        <v>0</v>
      </c>
    </row>
    <row r="1179" spans="1:10" ht="14.1" customHeight="1">
      <c r="A1179" s="21" t="s">
        <v>743</v>
      </c>
      <c r="B1179" s="21" t="s">
        <v>201</v>
      </c>
      <c r="C1179" s="21" t="s">
        <v>245</v>
      </c>
      <c r="D1179" s="21" t="s">
        <v>1435</v>
      </c>
      <c r="E1179" s="21" t="s">
        <v>2586</v>
      </c>
      <c r="F1179" s="21" t="str">
        <f t="shared" si="36"/>
        <v>23108</v>
      </c>
      <c r="G1179" s="21" t="s">
        <v>2657</v>
      </c>
      <c r="H1179" s="74">
        <v>2964</v>
      </c>
      <c r="I1179" s="75">
        <v>380</v>
      </c>
      <c r="J1179" s="74">
        <f t="shared" si="37"/>
        <v>2835</v>
      </c>
    </row>
    <row r="1180" spans="1:10" ht="14.1" customHeight="1">
      <c r="A1180" s="20" t="s">
        <v>743</v>
      </c>
      <c r="B1180" s="20" t="s">
        <v>201</v>
      </c>
      <c r="C1180" s="20" t="s">
        <v>216</v>
      </c>
      <c r="D1180" s="20" t="s">
        <v>1436</v>
      </c>
      <c r="E1180" s="20" t="s">
        <v>2586</v>
      </c>
      <c r="F1180" s="20" t="str">
        <f t="shared" si="36"/>
        <v>23108</v>
      </c>
      <c r="G1180" s="20" t="s">
        <v>2657</v>
      </c>
      <c r="H1180" s="72">
        <v>10221</v>
      </c>
      <c r="I1180" s="73">
        <v>380</v>
      </c>
      <c r="J1180" s="72">
        <f t="shared" si="37"/>
        <v>9778</v>
      </c>
    </row>
    <row r="1181" spans="1:10" ht="14.1" customHeight="1">
      <c r="A1181" s="21" t="s">
        <v>743</v>
      </c>
      <c r="B1181" s="21" t="s">
        <v>201</v>
      </c>
      <c r="C1181" s="21" t="s">
        <v>119</v>
      </c>
      <c r="D1181" s="21" t="s">
        <v>1437</v>
      </c>
      <c r="E1181" s="21" t="s">
        <v>2586</v>
      </c>
      <c r="F1181" s="21" t="str">
        <f t="shared" si="36"/>
        <v>23108</v>
      </c>
      <c r="G1181" s="21" t="s">
        <v>2657</v>
      </c>
      <c r="H1181" s="74">
        <v>0</v>
      </c>
      <c r="I1181" s="75">
        <v>365</v>
      </c>
      <c r="J1181" s="74">
        <f t="shared" si="37"/>
        <v>0</v>
      </c>
    </row>
    <row r="1182" spans="1:10" ht="14.1" customHeight="1">
      <c r="A1182" s="20" t="s">
        <v>743</v>
      </c>
      <c r="B1182" s="20" t="s">
        <v>201</v>
      </c>
      <c r="C1182" s="20" t="s">
        <v>33</v>
      </c>
      <c r="D1182" s="20" t="s">
        <v>1438</v>
      </c>
      <c r="E1182" s="20" t="s">
        <v>2586</v>
      </c>
      <c r="F1182" s="20" t="str">
        <f t="shared" si="36"/>
        <v>23108</v>
      </c>
      <c r="G1182" s="20" t="s">
        <v>2657</v>
      </c>
      <c r="H1182" s="72">
        <v>45111</v>
      </c>
      <c r="I1182" s="73">
        <v>365</v>
      </c>
      <c r="J1182" s="72">
        <f t="shared" si="37"/>
        <v>45111</v>
      </c>
    </row>
    <row r="1183" spans="1:10" ht="14.1" customHeight="1">
      <c r="A1183" s="21" t="s">
        <v>743</v>
      </c>
      <c r="B1183" s="21" t="s">
        <v>201</v>
      </c>
      <c r="C1183" s="21" t="s">
        <v>249</v>
      </c>
      <c r="D1183" s="21" t="s">
        <v>1439</v>
      </c>
      <c r="E1183" s="21" t="s">
        <v>2586</v>
      </c>
      <c r="F1183" s="21" t="str">
        <f t="shared" si="36"/>
        <v>23108</v>
      </c>
      <c r="G1183" s="21" t="s">
        <v>2657</v>
      </c>
      <c r="H1183" s="74">
        <v>271489</v>
      </c>
      <c r="I1183" s="75">
        <v>375</v>
      </c>
      <c r="J1183" s="74">
        <f t="shared" si="37"/>
        <v>263505</v>
      </c>
    </row>
    <row r="1184" spans="1:10" ht="14.1" customHeight="1">
      <c r="A1184" s="20" t="s">
        <v>743</v>
      </c>
      <c r="B1184" s="20" t="s">
        <v>201</v>
      </c>
      <c r="C1184" s="20" t="s">
        <v>102</v>
      </c>
      <c r="D1184" s="20" t="s">
        <v>1440</v>
      </c>
      <c r="E1184" s="20" t="s">
        <v>2586</v>
      </c>
      <c r="F1184" s="20" t="str">
        <f t="shared" si="36"/>
        <v>23108</v>
      </c>
      <c r="G1184" s="20" t="s">
        <v>2657</v>
      </c>
      <c r="H1184" s="72">
        <v>4519</v>
      </c>
      <c r="I1184" s="73">
        <v>350</v>
      </c>
      <c r="J1184" s="72">
        <f t="shared" si="37"/>
        <v>4736</v>
      </c>
    </row>
    <row r="1185" spans="1:10" ht="14.1" customHeight="1">
      <c r="A1185" s="21" t="s">
        <v>743</v>
      </c>
      <c r="B1185" s="21" t="s">
        <v>201</v>
      </c>
      <c r="C1185" s="21" t="s">
        <v>45</v>
      </c>
      <c r="D1185" s="21" t="s">
        <v>1441</v>
      </c>
      <c r="E1185" s="21" t="s">
        <v>2586</v>
      </c>
      <c r="F1185" s="21" t="str">
        <f t="shared" si="36"/>
        <v>23108</v>
      </c>
      <c r="G1185" s="21" t="s">
        <v>2657</v>
      </c>
      <c r="H1185" s="74">
        <v>5093</v>
      </c>
      <c r="I1185" s="75">
        <v>380</v>
      </c>
      <c r="J1185" s="74">
        <f t="shared" si="37"/>
        <v>4871</v>
      </c>
    </row>
    <row r="1186" spans="1:10" ht="14.1" customHeight="1">
      <c r="A1186" s="20" t="s">
        <v>743</v>
      </c>
      <c r="B1186" s="20" t="s">
        <v>201</v>
      </c>
      <c r="C1186" s="20" t="s">
        <v>49</v>
      </c>
      <c r="D1186" s="20" t="s">
        <v>1442</v>
      </c>
      <c r="E1186" s="20" t="s">
        <v>2586</v>
      </c>
      <c r="F1186" s="20" t="str">
        <f t="shared" si="36"/>
        <v>23108</v>
      </c>
      <c r="G1186" s="20" t="s">
        <v>2657</v>
      </c>
      <c r="H1186" s="72">
        <v>59416</v>
      </c>
      <c r="I1186" s="73">
        <v>365</v>
      </c>
      <c r="J1186" s="72">
        <f t="shared" si="37"/>
        <v>59417</v>
      </c>
    </row>
    <row r="1187" spans="1:10" ht="14.1" customHeight="1">
      <c r="A1187" s="21" t="s">
        <v>743</v>
      </c>
      <c r="B1187" s="21" t="s">
        <v>201</v>
      </c>
      <c r="C1187" s="21" t="s">
        <v>259</v>
      </c>
      <c r="D1187" s="21" t="s">
        <v>1443</v>
      </c>
      <c r="E1187" s="21" t="s">
        <v>2586</v>
      </c>
      <c r="F1187" s="21" t="str">
        <f t="shared" si="36"/>
        <v>23108</v>
      </c>
      <c r="G1187" s="21" t="s">
        <v>2657</v>
      </c>
      <c r="H1187" s="74">
        <v>78153</v>
      </c>
      <c r="I1187" s="75">
        <v>365</v>
      </c>
      <c r="J1187" s="74">
        <f t="shared" si="37"/>
        <v>78154</v>
      </c>
    </row>
    <row r="1188" spans="1:10" ht="14.1" customHeight="1">
      <c r="A1188" s="20" t="s">
        <v>743</v>
      </c>
      <c r="B1188" s="20" t="s">
        <v>201</v>
      </c>
      <c r="C1188" s="20" t="s">
        <v>110</v>
      </c>
      <c r="D1188" s="20" t="s">
        <v>1444</v>
      </c>
      <c r="E1188" s="20" t="s">
        <v>2586</v>
      </c>
      <c r="F1188" s="20" t="str">
        <f t="shared" si="36"/>
        <v>23108</v>
      </c>
      <c r="G1188" s="20" t="s">
        <v>2657</v>
      </c>
      <c r="H1188" s="72">
        <v>0</v>
      </c>
      <c r="I1188" s="73">
        <v>377</v>
      </c>
      <c r="J1188" s="72">
        <f t="shared" si="37"/>
        <v>0</v>
      </c>
    </row>
    <row r="1189" spans="1:10" ht="14.1" customHeight="1">
      <c r="A1189" s="21" t="s">
        <v>743</v>
      </c>
      <c r="B1189" s="21" t="s">
        <v>201</v>
      </c>
      <c r="C1189" s="21" t="s">
        <v>51</v>
      </c>
      <c r="D1189" s="21" t="s">
        <v>1445</v>
      </c>
      <c r="E1189" s="21" t="s">
        <v>2586</v>
      </c>
      <c r="F1189" s="21" t="str">
        <f t="shared" si="36"/>
        <v>23108</v>
      </c>
      <c r="G1189" s="21" t="s">
        <v>2657</v>
      </c>
      <c r="H1189" s="74">
        <v>2736</v>
      </c>
      <c r="I1189" s="75">
        <v>365</v>
      </c>
      <c r="J1189" s="74">
        <f t="shared" si="37"/>
        <v>2736</v>
      </c>
    </row>
    <row r="1190" spans="1:10" ht="14.1" customHeight="1">
      <c r="A1190" s="20" t="s">
        <v>743</v>
      </c>
      <c r="B1190" s="20" t="s">
        <v>201</v>
      </c>
      <c r="C1190" s="20" t="s">
        <v>53</v>
      </c>
      <c r="D1190" s="20" t="s">
        <v>1446</v>
      </c>
      <c r="E1190" s="20" t="s">
        <v>2586</v>
      </c>
      <c r="F1190" s="20" t="str">
        <f t="shared" si="36"/>
        <v>23108</v>
      </c>
      <c r="G1190" s="20" t="s">
        <v>2657</v>
      </c>
      <c r="H1190" s="72">
        <v>0</v>
      </c>
      <c r="I1190" s="73">
        <v>365</v>
      </c>
      <c r="J1190" s="72">
        <f t="shared" si="37"/>
        <v>0</v>
      </c>
    </row>
    <row r="1191" spans="1:10" ht="14.1" customHeight="1">
      <c r="A1191" s="21" t="s">
        <v>743</v>
      </c>
      <c r="B1191" s="21" t="s">
        <v>201</v>
      </c>
      <c r="C1191" s="21" t="s">
        <v>267</v>
      </c>
      <c r="D1191" s="21" t="s">
        <v>1447</v>
      </c>
      <c r="E1191" s="21" t="s">
        <v>2586</v>
      </c>
      <c r="F1191" s="21" t="str">
        <f t="shared" si="36"/>
        <v>23108</v>
      </c>
      <c r="G1191" s="21" t="s">
        <v>2657</v>
      </c>
      <c r="H1191" s="74">
        <v>0</v>
      </c>
      <c r="I1191" s="75">
        <v>380</v>
      </c>
      <c r="J1191" s="74">
        <f t="shared" si="37"/>
        <v>0</v>
      </c>
    </row>
    <row r="1192" spans="1:10" ht="14.1" customHeight="1">
      <c r="A1192" s="20" t="s">
        <v>743</v>
      </c>
      <c r="B1192" s="20" t="s">
        <v>201</v>
      </c>
      <c r="C1192" s="20" t="s">
        <v>59</v>
      </c>
      <c r="D1192" s="20" t="s">
        <v>1448</v>
      </c>
      <c r="E1192" s="20" t="s">
        <v>2586</v>
      </c>
      <c r="F1192" s="20" t="str">
        <f t="shared" si="36"/>
        <v>23108</v>
      </c>
      <c r="G1192" s="20" t="s">
        <v>2657</v>
      </c>
      <c r="H1192" s="72">
        <v>54290</v>
      </c>
      <c r="I1192" s="73">
        <v>365</v>
      </c>
      <c r="J1192" s="72">
        <f t="shared" si="37"/>
        <v>54292</v>
      </c>
    </row>
    <row r="1193" spans="1:10" ht="14.1" customHeight="1">
      <c r="A1193" s="21" t="s">
        <v>743</v>
      </c>
      <c r="B1193" s="21" t="s">
        <v>201</v>
      </c>
      <c r="C1193" s="21" t="s">
        <v>61</v>
      </c>
      <c r="D1193" s="21" t="s">
        <v>1449</v>
      </c>
      <c r="E1193" s="21" t="s">
        <v>2586</v>
      </c>
      <c r="F1193" s="21" t="str">
        <f t="shared" si="36"/>
        <v>23108</v>
      </c>
      <c r="G1193" s="21" t="s">
        <v>2657</v>
      </c>
      <c r="H1193" s="74">
        <v>1351</v>
      </c>
      <c r="I1193" s="75">
        <v>380</v>
      </c>
      <c r="J1193" s="74">
        <f t="shared" si="37"/>
        <v>1294</v>
      </c>
    </row>
    <row r="1194" spans="1:10" ht="14.1" customHeight="1">
      <c r="A1194" s="20" t="s">
        <v>743</v>
      </c>
      <c r="B1194" s="20" t="s">
        <v>201</v>
      </c>
      <c r="C1194" s="20" t="s">
        <v>65</v>
      </c>
      <c r="D1194" s="20" t="s">
        <v>1450</v>
      </c>
      <c r="E1194" s="20" t="s">
        <v>2586</v>
      </c>
      <c r="F1194" s="20" t="str">
        <f t="shared" si="36"/>
        <v>23108</v>
      </c>
      <c r="G1194" s="20" t="s">
        <v>2657</v>
      </c>
      <c r="H1194" s="72">
        <v>0</v>
      </c>
      <c r="I1194" s="73">
        <v>370</v>
      </c>
      <c r="J1194" s="72">
        <f t="shared" si="37"/>
        <v>0</v>
      </c>
    </row>
    <row r="1195" spans="1:10" ht="14.1" customHeight="1">
      <c r="A1195" s="21" t="s">
        <v>743</v>
      </c>
      <c r="B1195" s="21" t="s">
        <v>201</v>
      </c>
      <c r="C1195" s="21" t="s">
        <v>69</v>
      </c>
      <c r="D1195" s="21" t="s">
        <v>1451</v>
      </c>
      <c r="E1195" s="21" t="s">
        <v>2586</v>
      </c>
      <c r="F1195" s="21" t="str">
        <f t="shared" si="36"/>
        <v>23108</v>
      </c>
      <c r="G1195" s="21" t="s">
        <v>2657</v>
      </c>
      <c r="H1195" s="74">
        <v>132721</v>
      </c>
      <c r="I1195" s="75">
        <v>365</v>
      </c>
      <c r="J1195" s="74">
        <f t="shared" si="37"/>
        <v>132719</v>
      </c>
    </row>
    <row r="1196" spans="1:10" ht="14.1" customHeight="1">
      <c r="A1196" s="20" t="s">
        <v>743</v>
      </c>
      <c r="B1196" s="20" t="s">
        <v>201</v>
      </c>
      <c r="C1196" s="20" t="s">
        <v>205</v>
      </c>
      <c r="D1196" s="20" t="s">
        <v>1452</v>
      </c>
      <c r="E1196" s="20" t="s">
        <v>2586</v>
      </c>
      <c r="F1196" s="20" t="str">
        <f t="shared" si="36"/>
        <v>23108</v>
      </c>
      <c r="G1196" s="20" t="s">
        <v>2657</v>
      </c>
      <c r="H1196" s="72">
        <v>0</v>
      </c>
      <c r="I1196" s="73">
        <v>365</v>
      </c>
      <c r="J1196" s="72">
        <f t="shared" si="37"/>
        <v>0</v>
      </c>
    </row>
    <row r="1197" spans="1:10" ht="14.1" customHeight="1">
      <c r="A1197" s="21" t="s">
        <v>743</v>
      </c>
      <c r="B1197" s="21" t="s">
        <v>201</v>
      </c>
      <c r="C1197" s="21" t="s">
        <v>77</v>
      </c>
      <c r="D1197" s="21" t="s">
        <v>1453</v>
      </c>
      <c r="E1197" s="21" t="s">
        <v>2586</v>
      </c>
      <c r="F1197" s="21" t="str">
        <f t="shared" si="36"/>
        <v>23108</v>
      </c>
      <c r="G1197" s="21" t="s">
        <v>2657</v>
      </c>
      <c r="H1197" s="74">
        <v>18542</v>
      </c>
      <c r="I1197" s="75">
        <v>375</v>
      </c>
      <c r="J1197" s="74">
        <f t="shared" si="37"/>
        <v>17998</v>
      </c>
    </row>
    <row r="1198" spans="1:10" ht="14.1" customHeight="1">
      <c r="A1198" s="20" t="s">
        <v>743</v>
      </c>
      <c r="B1198" s="20" t="s">
        <v>201</v>
      </c>
      <c r="C1198" s="20" t="s">
        <v>83</v>
      </c>
      <c r="D1198" s="20" t="s">
        <v>1454</v>
      </c>
      <c r="E1198" s="20" t="s">
        <v>2586</v>
      </c>
      <c r="F1198" s="20" t="str">
        <f t="shared" si="36"/>
        <v>23108</v>
      </c>
      <c r="G1198" s="20" t="s">
        <v>2657</v>
      </c>
      <c r="H1198" s="72">
        <v>26489</v>
      </c>
      <c r="I1198" s="73">
        <v>365</v>
      </c>
      <c r="J1198" s="72">
        <f t="shared" si="37"/>
        <v>26489</v>
      </c>
    </row>
    <row r="1199" spans="1:10" ht="14.1" customHeight="1">
      <c r="A1199" s="21" t="s">
        <v>743</v>
      </c>
      <c r="B1199" s="21" t="s">
        <v>201</v>
      </c>
      <c r="C1199" s="21" t="s">
        <v>185</v>
      </c>
      <c r="D1199" s="21" t="s">
        <v>1455</v>
      </c>
      <c r="E1199" s="21" t="s">
        <v>2586</v>
      </c>
      <c r="F1199" s="21" t="str">
        <f t="shared" si="36"/>
        <v>23108</v>
      </c>
      <c r="G1199" s="21" t="s">
        <v>2657</v>
      </c>
      <c r="H1199" s="74">
        <v>975</v>
      </c>
      <c r="I1199" s="75">
        <v>377</v>
      </c>
      <c r="J1199" s="74">
        <f t="shared" si="37"/>
        <v>941</v>
      </c>
    </row>
    <row r="1200" spans="1:10" ht="14.1" customHeight="1">
      <c r="A1200" s="20" t="s">
        <v>743</v>
      </c>
      <c r="B1200" s="20" t="s">
        <v>201</v>
      </c>
      <c r="C1200" s="20" t="s">
        <v>227</v>
      </c>
      <c r="D1200" s="20" t="s">
        <v>1456</v>
      </c>
      <c r="E1200" s="20" t="s">
        <v>2586</v>
      </c>
      <c r="F1200" s="20" t="str">
        <f t="shared" si="36"/>
        <v>23108</v>
      </c>
      <c r="G1200" s="20" t="s">
        <v>2657</v>
      </c>
      <c r="H1200" s="72">
        <v>0</v>
      </c>
      <c r="I1200" s="73">
        <v>375</v>
      </c>
      <c r="J1200" s="72">
        <f t="shared" si="37"/>
        <v>0</v>
      </c>
    </row>
    <row r="1201" spans="1:10" ht="14.1" customHeight="1">
      <c r="A1201" s="21" t="s">
        <v>743</v>
      </c>
      <c r="B1201" s="21" t="s">
        <v>201</v>
      </c>
      <c r="C1201" s="21" t="s">
        <v>187</v>
      </c>
      <c r="D1201" s="21" t="s">
        <v>1457</v>
      </c>
      <c r="E1201" s="21" t="s">
        <v>2586</v>
      </c>
      <c r="F1201" s="21" t="str">
        <f t="shared" si="36"/>
        <v>23108</v>
      </c>
      <c r="G1201" s="21" t="s">
        <v>2657</v>
      </c>
      <c r="H1201" s="74">
        <v>5308</v>
      </c>
      <c r="I1201" s="75">
        <v>365</v>
      </c>
      <c r="J1201" s="74">
        <f t="shared" si="37"/>
        <v>5306</v>
      </c>
    </row>
    <row r="1202" spans="1:10" ht="14.1" customHeight="1">
      <c r="A1202" s="20" t="s">
        <v>743</v>
      </c>
      <c r="B1202" s="20" t="s">
        <v>201</v>
      </c>
      <c r="C1202" s="20" t="s">
        <v>312</v>
      </c>
      <c r="D1202" s="20" t="s">
        <v>1458</v>
      </c>
      <c r="E1202" s="20" t="s">
        <v>2586</v>
      </c>
      <c r="F1202" s="20" t="str">
        <f t="shared" si="36"/>
        <v>23108</v>
      </c>
      <c r="G1202" s="20" t="s">
        <v>2657</v>
      </c>
      <c r="H1202" s="72">
        <v>22301</v>
      </c>
      <c r="I1202" s="73">
        <v>370</v>
      </c>
      <c r="J1202" s="72">
        <f t="shared" si="37"/>
        <v>21968</v>
      </c>
    </row>
    <row r="1203" spans="1:10" ht="14.1" customHeight="1">
      <c r="A1203" s="21" t="s">
        <v>743</v>
      </c>
      <c r="B1203" s="21" t="s">
        <v>201</v>
      </c>
      <c r="C1203" s="21" t="s">
        <v>168</v>
      </c>
      <c r="D1203" s="21" t="s">
        <v>1459</v>
      </c>
      <c r="E1203" s="21" t="s">
        <v>2586</v>
      </c>
      <c r="F1203" s="21" t="str">
        <f t="shared" si="36"/>
        <v>23108</v>
      </c>
      <c r="G1203" s="21" t="s">
        <v>2657</v>
      </c>
      <c r="H1203" s="74">
        <v>10384</v>
      </c>
      <c r="I1203" s="75">
        <v>365</v>
      </c>
      <c r="J1203" s="74">
        <f t="shared" si="37"/>
        <v>10385</v>
      </c>
    </row>
    <row r="1204" spans="1:10" ht="14.1" customHeight="1">
      <c r="A1204" s="20" t="s">
        <v>743</v>
      </c>
      <c r="B1204" s="20" t="s">
        <v>201</v>
      </c>
      <c r="C1204" s="20" t="s">
        <v>314</v>
      </c>
      <c r="D1204" s="20" t="s">
        <v>1460</v>
      </c>
      <c r="E1204" s="20" t="s">
        <v>2586</v>
      </c>
      <c r="F1204" s="20" t="str">
        <f t="shared" si="36"/>
        <v>23108</v>
      </c>
      <c r="G1204" s="20" t="s">
        <v>2657</v>
      </c>
      <c r="H1204" s="72">
        <v>108161</v>
      </c>
      <c r="I1204" s="73">
        <v>365</v>
      </c>
      <c r="J1204" s="72">
        <f t="shared" si="37"/>
        <v>108161</v>
      </c>
    </row>
    <row r="1205" spans="1:10" ht="14.1" customHeight="1">
      <c r="A1205" s="21" t="s">
        <v>743</v>
      </c>
      <c r="B1205" s="21" t="s">
        <v>201</v>
      </c>
      <c r="C1205" s="21" t="s">
        <v>316</v>
      </c>
      <c r="D1205" s="21" t="s">
        <v>1461</v>
      </c>
      <c r="E1205" s="21" t="s">
        <v>2586</v>
      </c>
      <c r="F1205" s="21" t="str">
        <f t="shared" si="36"/>
        <v>23108</v>
      </c>
      <c r="G1205" s="21" t="s">
        <v>2657</v>
      </c>
      <c r="H1205" s="74">
        <v>0</v>
      </c>
      <c r="I1205" s="75">
        <v>375</v>
      </c>
      <c r="J1205" s="74">
        <f t="shared" si="37"/>
        <v>0</v>
      </c>
    </row>
    <row r="1206" spans="1:10" ht="14.1" customHeight="1">
      <c r="A1206" s="20" t="s">
        <v>743</v>
      </c>
      <c r="B1206" s="20" t="s">
        <v>201</v>
      </c>
      <c r="C1206" s="20" t="s">
        <v>231</v>
      </c>
      <c r="D1206" s="20" t="s">
        <v>1462</v>
      </c>
      <c r="E1206" s="20" t="s">
        <v>2586</v>
      </c>
      <c r="F1206" s="20" t="str">
        <f t="shared" si="36"/>
        <v>23108</v>
      </c>
      <c r="G1206" s="20" t="s">
        <v>2657</v>
      </c>
      <c r="H1206" s="72">
        <v>10733</v>
      </c>
      <c r="I1206" s="73">
        <v>380</v>
      </c>
      <c r="J1206" s="72">
        <f t="shared" si="37"/>
        <v>10266</v>
      </c>
    </row>
    <row r="1207" spans="1:10" ht="14.1" customHeight="1">
      <c r="A1207" s="21" t="s">
        <v>743</v>
      </c>
      <c r="B1207" s="21" t="s">
        <v>201</v>
      </c>
      <c r="C1207" s="21" t="s">
        <v>233</v>
      </c>
      <c r="D1207" s="21" t="s">
        <v>1463</v>
      </c>
      <c r="E1207" s="21" t="s">
        <v>2586</v>
      </c>
      <c r="F1207" s="21" t="str">
        <f t="shared" si="36"/>
        <v>23108</v>
      </c>
      <c r="G1207" s="21" t="s">
        <v>2657</v>
      </c>
      <c r="H1207" s="74">
        <v>10052</v>
      </c>
      <c r="I1207" s="75">
        <v>377</v>
      </c>
      <c r="J1207" s="74">
        <f t="shared" si="37"/>
        <v>9699</v>
      </c>
    </row>
    <row r="1208" spans="1:10" ht="14.1" customHeight="1">
      <c r="A1208" s="20" t="s">
        <v>743</v>
      </c>
      <c r="B1208" s="20" t="s">
        <v>201</v>
      </c>
      <c r="C1208" s="20" t="s">
        <v>1</v>
      </c>
      <c r="D1208" s="20" t="s">
        <v>1464</v>
      </c>
      <c r="E1208" s="20" t="s">
        <v>2586</v>
      </c>
      <c r="F1208" s="20" t="str">
        <f t="shared" si="36"/>
        <v>23108</v>
      </c>
      <c r="G1208" s="20" t="s">
        <v>2657</v>
      </c>
      <c r="H1208" s="72">
        <v>23367</v>
      </c>
      <c r="I1208" s="73">
        <v>380</v>
      </c>
      <c r="J1208" s="72">
        <f t="shared" si="37"/>
        <v>22351</v>
      </c>
    </row>
    <row r="1209" spans="1:10" ht="14.1" customHeight="1">
      <c r="A1209" s="21" t="s">
        <v>743</v>
      </c>
      <c r="B1209" s="21" t="s">
        <v>201</v>
      </c>
      <c r="C1209" s="21" t="s">
        <v>170</v>
      </c>
      <c r="D1209" s="21" t="s">
        <v>1465</v>
      </c>
      <c r="E1209" s="21" t="s">
        <v>2586</v>
      </c>
      <c r="F1209" s="21" t="str">
        <f t="shared" si="36"/>
        <v>23108</v>
      </c>
      <c r="G1209" s="21" t="s">
        <v>2657</v>
      </c>
      <c r="H1209" s="74">
        <v>33683</v>
      </c>
      <c r="I1209" s="75">
        <v>380</v>
      </c>
      <c r="J1209" s="74">
        <f t="shared" si="37"/>
        <v>32218</v>
      </c>
    </row>
    <row r="1210" spans="1:10" ht="14.1" customHeight="1">
      <c r="A1210" s="20" t="s">
        <v>743</v>
      </c>
      <c r="B1210" s="20" t="s">
        <v>201</v>
      </c>
      <c r="C1210" s="20" t="s">
        <v>326</v>
      </c>
      <c r="D1210" s="20" t="s">
        <v>1466</v>
      </c>
      <c r="E1210" s="20" t="s">
        <v>2586</v>
      </c>
      <c r="F1210" s="20" t="str">
        <f t="shared" si="36"/>
        <v>23108</v>
      </c>
      <c r="G1210" s="20" t="s">
        <v>2657</v>
      </c>
      <c r="H1210" s="72">
        <v>0</v>
      </c>
      <c r="I1210" s="73">
        <v>370</v>
      </c>
      <c r="J1210" s="72">
        <f t="shared" si="37"/>
        <v>0</v>
      </c>
    </row>
    <row r="1211" spans="1:10" ht="14.1" customHeight="1">
      <c r="A1211" s="21" t="s">
        <v>743</v>
      </c>
      <c r="B1211" s="21" t="s">
        <v>201</v>
      </c>
      <c r="C1211" s="21" t="s">
        <v>330</v>
      </c>
      <c r="D1211" s="21" t="s">
        <v>1467</v>
      </c>
      <c r="E1211" s="21" t="s">
        <v>2586</v>
      </c>
      <c r="F1211" s="21" t="str">
        <f t="shared" si="36"/>
        <v>23108</v>
      </c>
      <c r="G1211" s="21" t="s">
        <v>2657</v>
      </c>
      <c r="H1211" s="74">
        <v>0</v>
      </c>
      <c r="I1211" s="75">
        <v>375</v>
      </c>
      <c r="J1211" s="74">
        <f t="shared" si="37"/>
        <v>0</v>
      </c>
    </row>
    <row r="1212" spans="1:10" ht="14.1" customHeight="1">
      <c r="A1212" s="20" t="s">
        <v>743</v>
      </c>
      <c r="B1212" s="20" t="s">
        <v>201</v>
      </c>
      <c r="C1212" s="20" t="s">
        <v>209</v>
      </c>
      <c r="D1212" s="20" t="s">
        <v>1468</v>
      </c>
      <c r="E1212" s="20" t="s">
        <v>2586</v>
      </c>
      <c r="F1212" s="20" t="str">
        <f t="shared" si="36"/>
        <v>23108</v>
      </c>
      <c r="G1212" s="20" t="s">
        <v>2657</v>
      </c>
      <c r="H1212" s="72">
        <v>0</v>
      </c>
      <c r="I1212" s="73">
        <v>365</v>
      </c>
      <c r="J1212" s="72">
        <f t="shared" si="37"/>
        <v>0</v>
      </c>
    </row>
    <row r="1213" spans="1:10" ht="14.1" customHeight="1">
      <c r="A1213" s="21" t="s">
        <v>743</v>
      </c>
      <c r="B1213" s="21" t="s">
        <v>201</v>
      </c>
      <c r="C1213" s="21" t="s">
        <v>921</v>
      </c>
      <c r="D1213" s="21" t="s">
        <v>1469</v>
      </c>
      <c r="E1213" s="21" t="s">
        <v>2586</v>
      </c>
      <c r="F1213" s="21" t="str">
        <f t="shared" si="36"/>
        <v>23108</v>
      </c>
      <c r="G1213" s="21" t="s">
        <v>2657</v>
      </c>
      <c r="H1213" s="74">
        <v>250741</v>
      </c>
      <c r="I1213" s="75">
        <v>365</v>
      </c>
      <c r="J1213" s="74">
        <f t="shared" si="37"/>
        <v>250741</v>
      </c>
    </row>
    <row r="1214" spans="1:10" ht="14.1" customHeight="1">
      <c r="A1214" s="20" t="s">
        <v>743</v>
      </c>
      <c r="B1214" s="20" t="s">
        <v>201</v>
      </c>
      <c r="C1214" s="20" t="s">
        <v>828</v>
      </c>
      <c r="D1214" s="20" t="s">
        <v>1470</v>
      </c>
      <c r="E1214" s="20" t="s">
        <v>2586</v>
      </c>
      <c r="F1214" s="20" t="str">
        <f t="shared" si="36"/>
        <v>23108</v>
      </c>
      <c r="G1214" s="20" t="s">
        <v>2657</v>
      </c>
      <c r="H1214" s="72">
        <v>0</v>
      </c>
      <c r="I1214" s="73">
        <v>380</v>
      </c>
      <c r="J1214" s="72">
        <f t="shared" si="37"/>
        <v>0</v>
      </c>
    </row>
    <row r="1215" spans="1:10" ht="14.1" customHeight="1">
      <c r="A1215" s="21" t="s">
        <v>743</v>
      </c>
      <c r="B1215" s="21" t="s">
        <v>201</v>
      </c>
      <c r="C1215" s="21" t="s">
        <v>745</v>
      </c>
      <c r="D1215" s="21" t="s">
        <v>1471</v>
      </c>
      <c r="E1215" s="21" t="s">
        <v>2586</v>
      </c>
      <c r="F1215" s="21" t="str">
        <f t="shared" si="36"/>
        <v>23108</v>
      </c>
      <c r="G1215" s="21" t="s">
        <v>2657</v>
      </c>
      <c r="H1215" s="74">
        <v>0</v>
      </c>
      <c r="I1215" s="75">
        <v>365</v>
      </c>
      <c r="J1215" s="74">
        <f t="shared" si="37"/>
        <v>0</v>
      </c>
    </row>
    <row r="1216" spans="1:10" ht="14.1" customHeight="1">
      <c r="A1216" s="20" t="s">
        <v>743</v>
      </c>
      <c r="B1216" s="20" t="s">
        <v>211</v>
      </c>
      <c r="C1216" s="20" t="s">
        <v>17</v>
      </c>
      <c r="D1216" s="20" t="s">
        <v>1472</v>
      </c>
      <c r="E1216" s="20" t="s">
        <v>2586</v>
      </c>
      <c r="F1216" s="20" t="str">
        <f t="shared" si="36"/>
        <v>23109</v>
      </c>
      <c r="G1216" s="20" t="s">
        <v>2658</v>
      </c>
      <c r="H1216" s="72">
        <v>28058</v>
      </c>
      <c r="I1216" s="73">
        <v>375</v>
      </c>
      <c r="J1216" s="72">
        <f t="shared" si="37"/>
        <v>27232</v>
      </c>
    </row>
    <row r="1217" spans="1:10" ht="14.1" customHeight="1">
      <c r="A1217" s="21" t="s">
        <v>743</v>
      </c>
      <c r="B1217" s="21" t="s">
        <v>211</v>
      </c>
      <c r="C1217" s="21" t="s">
        <v>19</v>
      </c>
      <c r="D1217" s="21" t="s">
        <v>1473</v>
      </c>
      <c r="E1217" s="21" t="s">
        <v>2586</v>
      </c>
      <c r="F1217" s="21" t="str">
        <f t="shared" si="36"/>
        <v>23109</v>
      </c>
      <c r="G1217" s="21" t="s">
        <v>2658</v>
      </c>
      <c r="H1217" s="74">
        <v>8818</v>
      </c>
      <c r="I1217" s="75">
        <v>380</v>
      </c>
      <c r="J1217" s="74">
        <f t="shared" si="37"/>
        <v>8435</v>
      </c>
    </row>
    <row r="1218" spans="1:10" ht="14.1" customHeight="1">
      <c r="A1218" s="20" t="s">
        <v>743</v>
      </c>
      <c r="B1218" s="20" t="s">
        <v>211</v>
      </c>
      <c r="C1218" s="20" t="s">
        <v>117</v>
      </c>
      <c r="D1218" s="20" t="s">
        <v>1474</v>
      </c>
      <c r="E1218" s="20" t="s">
        <v>2586</v>
      </c>
      <c r="F1218" s="20" t="str">
        <f t="shared" si="36"/>
        <v>23109</v>
      </c>
      <c r="G1218" s="20" t="s">
        <v>2658</v>
      </c>
      <c r="H1218" s="72">
        <v>16487</v>
      </c>
      <c r="I1218" s="73">
        <v>395</v>
      </c>
      <c r="J1218" s="72">
        <f t="shared" si="37"/>
        <v>15114</v>
      </c>
    </row>
    <row r="1219" spans="1:10" ht="14.1" customHeight="1">
      <c r="A1219" s="21" t="s">
        <v>743</v>
      </c>
      <c r="B1219" s="21" t="s">
        <v>211</v>
      </c>
      <c r="C1219" s="21" t="s">
        <v>214</v>
      </c>
      <c r="D1219" s="21" t="s">
        <v>1475</v>
      </c>
      <c r="E1219" s="21" t="s">
        <v>2586</v>
      </c>
      <c r="F1219" s="21" t="str">
        <f t="shared" si="36"/>
        <v>23109</v>
      </c>
      <c r="G1219" s="21" t="s">
        <v>2658</v>
      </c>
      <c r="H1219" s="74">
        <v>0</v>
      </c>
      <c r="I1219" s="75">
        <v>370</v>
      </c>
      <c r="J1219" s="74">
        <f t="shared" si="37"/>
        <v>0</v>
      </c>
    </row>
    <row r="1220" spans="1:10" ht="14.1" customHeight="1">
      <c r="A1220" s="20" t="s">
        <v>743</v>
      </c>
      <c r="B1220" s="20" t="s">
        <v>211</v>
      </c>
      <c r="C1220" s="20" t="s">
        <v>100</v>
      </c>
      <c r="D1220" s="20" t="s">
        <v>1476</v>
      </c>
      <c r="E1220" s="20" t="s">
        <v>2586</v>
      </c>
      <c r="F1220" s="20" t="str">
        <f t="shared" si="36"/>
        <v>23109</v>
      </c>
      <c r="G1220" s="20" t="s">
        <v>2658</v>
      </c>
      <c r="H1220" s="72">
        <v>157133</v>
      </c>
      <c r="I1220" s="73">
        <v>390</v>
      </c>
      <c r="J1220" s="72">
        <f t="shared" si="37"/>
        <v>146068</v>
      </c>
    </row>
    <row r="1221" spans="1:10" ht="14.1" customHeight="1">
      <c r="A1221" s="21" t="s">
        <v>743</v>
      </c>
      <c r="B1221" s="21" t="s">
        <v>211</v>
      </c>
      <c r="C1221" s="21" t="s">
        <v>41</v>
      </c>
      <c r="D1221" s="21" t="s">
        <v>1477</v>
      </c>
      <c r="E1221" s="21" t="s">
        <v>2586</v>
      </c>
      <c r="F1221" s="21" t="str">
        <f t="shared" si="36"/>
        <v>23109</v>
      </c>
      <c r="G1221" s="21" t="s">
        <v>2658</v>
      </c>
      <c r="H1221" s="74">
        <v>0</v>
      </c>
      <c r="I1221" s="75">
        <v>400</v>
      </c>
      <c r="J1221" s="74">
        <f t="shared" si="37"/>
        <v>0</v>
      </c>
    </row>
    <row r="1222" spans="1:10" ht="14.1" customHeight="1">
      <c r="A1222" s="20" t="s">
        <v>743</v>
      </c>
      <c r="B1222" s="20" t="s">
        <v>211</v>
      </c>
      <c r="C1222" s="20" t="s">
        <v>272</v>
      </c>
      <c r="D1222" s="20" t="s">
        <v>1478</v>
      </c>
      <c r="E1222" s="20" t="s">
        <v>2586</v>
      </c>
      <c r="F1222" s="20" t="str">
        <f t="shared" si="36"/>
        <v>23109</v>
      </c>
      <c r="G1222" s="20" t="s">
        <v>2658</v>
      </c>
      <c r="H1222" s="72">
        <v>30887</v>
      </c>
      <c r="I1222" s="73">
        <v>370</v>
      </c>
      <c r="J1222" s="72">
        <f t="shared" si="37"/>
        <v>30426</v>
      </c>
    </row>
    <row r="1223" spans="1:10" ht="14.1" customHeight="1">
      <c r="A1223" s="21" t="s">
        <v>743</v>
      </c>
      <c r="B1223" s="21" t="s">
        <v>211</v>
      </c>
      <c r="C1223" s="21" t="s">
        <v>282</v>
      </c>
      <c r="D1223" s="21" t="s">
        <v>1479</v>
      </c>
      <c r="E1223" s="21" t="s">
        <v>2586</v>
      </c>
      <c r="F1223" s="21" t="str">
        <f t="shared" si="36"/>
        <v>23109</v>
      </c>
      <c r="G1223" s="21" t="s">
        <v>2658</v>
      </c>
      <c r="H1223" s="74">
        <v>44133</v>
      </c>
      <c r="I1223" s="75">
        <v>380</v>
      </c>
      <c r="J1223" s="74">
        <f t="shared" si="37"/>
        <v>42214</v>
      </c>
    </row>
    <row r="1224" spans="1:10" ht="14.1" customHeight="1">
      <c r="A1224" s="20" t="s">
        <v>743</v>
      </c>
      <c r="B1224" s="20" t="s">
        <v>211</v>
      </c>
      <c r="C1224" s="20" t="s">
        <v>112</v>
      </c>
      <c r="D1224" s="20" t="s">
        <v>1480</v>
      </c>
      <c r="E1224" s="20" t="s">
        <v>2586</v>
      </c>
      <c r="F1224" s="20" t="str">
        <f t="shared" si="36"/>
        <v>23109</v>
      </c>
      <c r="G1224" s="20" t="s">
        <v>2658</v>
      </c>
      <c r="H1224" s="72">
        <v>104170</v>
      </c>
      <c r="I1224" s="73">
        <v>390</v>
      </c>
      <c r="J1224" s="72">
        <f t="shared" si="37"/>
        <v>96835</v>
      </c>
    </row>
    <row r="1225" spans="1:10" ht="14.1" customHeight="1">
      <c r="A1225" s="21" t="s">
        <v>743</v>
      </c>
      <c r="B1225" s="21" t="s">
        <v>211</v>
      </c>
      <c r="C1225" s="21" t="s">
        <v>67</v>
      </c>
      <c r="D1225" s="21" t="s">
        <v>1481</v>
      </c>
      <c r="E1225" s="21" t="s">
        <v>2586</v>
      </c>
      <c r="F1225" s="21" t="str">
        <f t="shared" si="36"/>
        <v>23109</v>
      </c>
      <c r="G1225" s="21" t="s">
        <v>2658</v>
      </c>
      <c r="H1225" s="74">
        <v>23553</v>
      </c>
      <c r="I1225" s="75">
        <v>400</v>
      </c>
      <c r="J1225" s="74">
        <f t="shared" si="37"/>
        <v>21295</v>
      </c>
    </row>
    <row r="1226" spans="1:10" ht="14.1" customHeight="1">
      <c r="A1226" s="20" t="s">
        <v>743</v>
      </c>
      <c r="B1226" s="20" t="s">
        <v>211</v>
      </c>
      <c r="C1226" s="20" t="s">
        <v>322</v>
      </c>
      <c r="D1226" s="20" t="s">
        <v>1482</v>
      </c>
      <c r="E1226" s="20" t="s">
        <v>2586</v>
      </c>
      <c r="F1226" s="20" t="str">
        <f t="shared" si="36"/>
        <v>23109</v>
      </c>
      <c r="G1226" s="20" t="s">
        <v>2658</v>
      </c>
      <c r="H1226" s="72">
        <v>1907</v>
      </c>
      <c r="I1226" s="73">
        <v>385</v>
      </c>
      <c r="J1226" s="72">
        <f t="shared" si="37"/>
        <v>1799</v>
      </c>
    </row>
    <row r="1227" spans="1:10" ht="14.1" customHeight="1">
      <c r="A1227" s="21" t="s">
        <v>743</v>
      </c>
      <c r="B1227" s="21" t="s">
        <v>211</v>
      </c>
      <c r="C1227" s="21" t="s">
        <v>855</v>
      </c>
      <c r="D1227" s="21" t="s">
        <v>1483</v>
      </c>
      <c r="E1227" s="21" t="s">
        <v>2586</v>
      </c>
      <c r="F1227" s="21" t="str">
        <f t="shared" si="36"/>
        <v>23109</v>
      </c>
      <c r="G1227" s="21" t="s">
        <v>2658</v>
      </c>
      <c r="H1227" s="74">
        <v>4042</v>
      </c>
      <c r="I1227" s="75">
        <v>400</v>
      </c>
      <c r="J1227" s="74">
        <f t="shared" si="37"/>
        <v>3653</v>
      </c>
    </row>
    <row r="1228" spans="1:10" ht="14.1" customHeight="1">
      <c r="A1228" s="20" t="s">
        <v>743</v>
      </c>
      <c r="B1228" s="20" t="s">
        <v>211</v>
      </c>
      <c r="C1228" s="20" t="s">
        <v>993</v>
      </c>
      <c r="D1228" s="20" t="s">
        <v>1484</v>
      </c>
      <c r="E1228" s="20" t="s">
        <v>2586</v>
      </c>
      <c r="F1228" s="20" t="str">
        <f t="shared" si="36"/>
        <v>23109</v>
      </c>
      <c r="G1228" s="20" t="s">
        <v>2658</v>
      </c>
      <c r="H1228" s="72">
        <v>486412</v>
      </c>
      <c r="I1228" s="73">
        <v>400</v>
      </c>
      <c r="J1228" s="72">
        <f t="shared" si="37"/>
        <v>439771</v>
      </c>
    </row>
    <row r="1229" spans="1:10" ht="14.1" customHeight="1">
      <c r="A1229" s="21" t="s">
        <v>743</v>
      </c>
      <c r="B1229" s="21" t="s">
        <v>211</v>
      </c>
      <c r="C1229" s="21" t="s">
        <v>158</v>
      </c>
      <c r="D1229" s="21" t="s">
        <v>1485</v>
      </c>
      <c r="E1229" s="21" t="s">
        <v>2586</v>
      </c>
      <c r="F1229" s="21" t="str">
        <f t="shared" ref="F1229:F1292" si="38">CONCATENATE(A1229,B1229)</f>
        <v>23109</v>
      </c>
      <c r="G1229" s="21" t="s">
        <v>2658</v>
      </c>
      <c r="H1229" s="74">
        <v>0</v>
      </c>
      <c r="I1229" s="75">
        <v>375</v>
      </c>
      <c r="J1229" s="74">
        <f t="shared" ref="J1229:J1292" si="39">ROUND((ROUND(H1229/(I1229-35)*100, 0))*3.3, 0)</f>
        <v>0</v>
      </c>
    </row>
    <row r="1230" spans="1:10" ht="14.1" customHeight="1">
      <c r="A1230" s="20" t="s">
        <v>743</v>
      </c>
      <c r="B1230" s="20" t="s">
        <v>211</v>
      </c>
      <c r="C1230" s="20" t="s">
        <v>146</v>
      </c>
      <c r="D1230" s="20" t="s">
        <v>1486</v>
      </c>
      <c r="E1230" s="20" t="s">
        <v>2586</v>
      </c>
      <c r="F1230" s="20" t="str">
        <f t="shared" si="38"/>
        <v>23109</v>
      </c>
      <c r="G1230" s="20" t="s">
        <v>2658</v>
      </c>
      <c r="H1230" s="72">
        <v>6765</v>
      </c>
      <c r="I1230" s="73">
        <v>380</v>
      </c>
      <c r="J1230" s="72">
        <f t="shared" si="39"/>
        <v>6471</v>
      </c>
    </row>
    <row r="1231" spans="1:10" ht="14.1" customHeight="1">
      <c r="A1231" s="21" t="s">
        <v>743</v>
      </c>
      <c r="B1231" s="21" t="s">
        <v>211</v>
      </c>
      <c r="C1231" s="21" t="s">
        <v>87</v>
      </c>
      <c r="D1231" s="21" t="s">
        <v>1487</v>
      </c>
      <c r="E1231" s="21" t="s">
        <v>2586</v>
      </c>
      <c r="F1231" s="21" t="str">
        <f t="shared" si="38"/>
        <v>23109</v>
      </c>
      <c r="G1231" s="21" t="s">
        <v>2658</v>
      </c>
      <c r="H1231" s="74">
        <v>12412</v>
      </c>
      <c r="I1231" s="75">
        <v>390</v>
      </c>
      <c r="J1231" s="74">
        <f t="shared" si="39"/>
        <v>11537</v>
      </c>
    </row>
    <row r="1232" spans="1:10" ht="14.1" customHeight="1">
      <c r="A1232" s="20" t="s">
        <v>1307</v>
      </c>
      <c r="B1232" s="20" t="s">
        <v>2</v>
      </c>
      <c r="C1232" s="20" t="s">
        <v>27</v>
      </c>
      <c r="D1232" s="20" t="s">
        <v>1488</v>
      </c>
      <c r="E1232" s="20" t="s">
        <v>2587</v>
      </c>
      <c r="F1232" s="20" t="str">
        <f t="shared" si="38"/>
        <v>23200</v>
      </c>
      <c r="G1232" s="20" t="s">
        <v>2574</v>
      </c>
      <c r="H1232" s="72">
        <v>0</v>
      </c>
      <c r="I1232" s="73">
        <v>365</v>
      </c>
      <c r="J1232" s="72">
        <f t="shared" si="39"/>
        <v>0</v>
      </c>
    </row>
    <row r="1233" spans="1:10" ht="14.1" customHeight="1">
      <c r="A1233" s="21" t="s">
        <v>1307</v>
      </c>
      <c r="B1233" s="21" t="s">
        <v>14</v>
      </c>
      <c r="C1233" s="21" t="s">
        <v>138</v>
      </c>
      <c r="D1233" s="21" t="s">
        <v>1489</v>
      </c>
      <c r="E1233" s="21" t="s">
        <v>2587</v>
      </c>
      <c r="F1233" s="21" t="str">
        <f t="shared" si="38"/>
        <v>23201</v>
      </c>
      <c r="G1233" s="21" t="s">
        <v>2659</v>
      </c>
      <c r="H1233" s="74">
        <v>0</v>
      </c>
      <c r="I1233" s="75">
        <v>400</v>
      </c>
      <c r="J1233" s="74">
        <f t="shared" si="39"/>
        <v>0</v>
      </c>
    </row>
    <row r="1234" spans="1:10" ht="14.1" customHeight="1">
      <c r="A1234" s="20" t="s">
        <v>1307</v>
      </c>
      <c r="B1234" s="20" t="s">
        <v>14</v>
      </c>
      <c r="C1234" s="20" t="s">
        <v>154</v>
      </c>
      <c r="D1234" s="20" t="s">
        <v>1490</v>
      </c>
      <c r="E1234" s="20" t="s">
        <v>2587</v>
      </c>
      <c r="F1234" s="20" t="str">
        <f t="shared" si="38"/>
        <v>23201</v>
      </c>
      <c r="G1234" s="20" t="s">
        <v>2659</v>
      </c>
      <c r="H1234" s="72">
        <v>0</v>
      </c>
      <c r="I1234" s="73">
        <v>380</v>
      </c>
      <c r="J1234" s="72">
        <f t="shared" si="39"/>
        <v>0</v>
      </c>
    </row>
    <row r="1235" spans="1:10" ht="14.1" customHeight="1">
      <c r="A1235" s="21" t="s">
        <v>1307</v>
      </c>
      <c r="B1235" s="21" t="s">
        <v>14</v>
      </c>
      <c r="C1235" s="21" t="s">
        <v>723</v>
      </c>
      <c r="D1235" s="21" t="s">
        <v>1491</v>
      </c>
      <c r="E1235" s="21" t="s">
        <v>2587</v>
      </c>
      <c r="F1235" s="21" t="str">
        <f t="shared" si="38"/>
        <v>23201</v>
      </c>
      <c r="G1235" s="21" t="s">
        <v>2659</v>
      </c>
      <c r="H1235" s="74">
        <v>8240</v>
      </c>
      <c r="I1235" s="75">
        <v>400</v>
      </c>
      <c r="J1235" s="74">
        <f t="shared" si="39"/>
        <v>7451</v>
      </c>
    </row>
    <row r="1236" spans="1:10" ht="14.1" customHeight="1">
      <c r="A1236" s="20" t="s">
        <v>1307</v>
      </c>
      <c r="B1236" s="20" t="s">
        <v>14</v>
      </c>
      <c r="C1236" s="20" t="s">
        <v>1333</v>
      </c>
      <c r="D1236" s="20" t="s">
        <v>1492</v>
      </c>
      <c r="E1236" s="20" t="s">
        <v>2587</v>
      </c>
      <c r="F1236" s="20" t="str">
        <f t="shared" si="38"/>
        <v>23201</v>
      </c>
      <c r="G1236" s="20" t="s">
        <v>2659</v>
      </c>
      <c r="H1236" s="72">
        <v>2421</v>
      </c>
      <c r="I1236" s="73">
        <v>400</v>
      </c>
      <c r="J1236" s="72">
        <f t="shared" si="39"/>
        <v>2188</v>
      </c>
    </row>
    <row r="1237" spans="1:10" ht="14.1" customHeight="1">
      <c r="A1237" s="21" t="s">
        <v>1307</v>
      </c>
      <c r="B1237" s="21" t="s">
        <v>14</v>
      </c>
      <c r="C1237" s="21" t="s">
        <v>725</v>
      </c>
      <c r="D1237" s="21" t="s">
        <v>1493</v>
      </c>
      <c r="E1237" s="21" t="s">
        <v>2587</v>
      </c>
      <c r="F1237" s="21" t="str">
        <f t="shared" si="38"/>
        <v>23201</v>
      </c>
      <c r="G1237" s="21" t="s">
        <v>2659</v>
      </c>
      <c r="H1237" s="74">
        <v>0</v>
      </c>
      <c r="I1237" s="75">
        <v>380</v>
      </c>
      <c r="J1237" s="74">
        <f t="shared" si="39"/>
        <v>0</v>
      </c>
    </row>
    <row r="1238" spans="1:10" ht="14.1" customHeight="1">
      <c r="A1238" s="20" t="s">
        <v>1307</v>
      </c>
      <c r="B1238" s="20" t="s">
        <v>14</v>
      </c>
      <c r="C1238" s="20" t="s">
        <v>729</v>
      </c>
      <c r="D1238" s="20" t="s">
        <v>1494</v>
      </c>
      <c r="E1238" s="20" t="s">
        <v>2587</v>
      </c>
      <c r="F1238" s="20" t="str">
        <f t="shared" si="38"/>
        <v>23201</v>
      </c>
      <c r="G1238" s="20" t="s">
        <v>2659</v>
      </c>
      <c r="H1238" s="72">
        <v>0</v>
      </c>
      <c r="I1238" s="73">
        <v>380</v>
      </c>
      <c r="J1238" s="72">
        <f t="shared" si="39"/>
        <v>0</v>
      </c>
    </row>
    <row r="1239" spans="1:10" ht="14.1" customHeight="1">
      <c r="A1239" s="21" t="s">
        <v>1307</v>
      </c>
      <c r="B1239" s="21" t="s">
        <v>14</v>
      </c>
      <c r="C1239" s="21" t="s">
        <v>733</v>
      </c>
      <c r="D1239" s="21" t="s">
        <v>1495</v>
      </c>
      <c r="E1239" s="21" t="s">
        <v>2587</v>
      </c>
      <c r="F1239" s="21" t="str">
        <f t="shared" si="38"/>
        <v>23201</v>
      </c>
      <c r="G1239" s="21" t="s">
        <v>2659</v>
      </c>
      <c r="H1239" s="74">
        <v>21264</v>
      </c>
      <c r="I1239" s="75">
        <v>380</v>
      </c>
      <c r="J1239" s="74">
        <f t="shared" si="39"/>
        <v>20338</v>
      </c>
    </row>
    <row r="1240" spans="1:10" ht="14.1" customHeight="1">
      <c r="A1240" s="20" t="s">
        <v>1307</v>
      </c>
      <c r="B1240" s="20" t="s">
        <v>14</v>
      </c>
      <c r="C1240" s="20" t="s">
        <v>735</v>
      </c>
      <c r="D1240" s="20" t="s">
        <v>1496</v>
      </c>
      <c r="E1240" s="20" t="s">
        <v>2587</v>
      </c>
      <c r="F1240" s="20" t="str">
        <f t="shared" si="38"/>
        <v>23201</v>
      </c>
      <c r="G1240" s="20" t="s">
        <v>2659</v>
      </c>
      <c r="H1240" s="72">
        <v>0</v>
      </c>
      <c r="I1240" s="73">
        <v>380</v>
      </c>
      <c r="J1240" s="72">
        <f t="shared" si="39"/>
        <v>0</v>
      </c>
    </row>
    <row r="1241" spans="1:10" ht="14.1" customHeight="1">
      <c r="A1241" s="21" t="s">
        <v>1307</v>
      </c>
      <c r="B1241" s="21" t="s">
        <v>14</v>
      </c>
      <c r="C1241" s="21" t="s">
        <v>703</v>
      </c>
      <c r="D1241" s="21" t="s">
        <v>1497</v>
      </c>
      <c r="E1241" s="21" t="s">
        <v>2587</v>
      </c>
      <c r="F1241" s="21" t="str">
        <f t="shared" si="38"/>
        <v>23201</v>
      </c>
      <c r="G1241" s="21" t="s">
        <v>2659</v>
      </c>
      <c r="H1241" s="74">
        <v>0</v>
      </c>
      <c r="I1241" s="75">
        <v>380</v>
      </c>
      <c r="J1241" s="74">
        <f t="shared" si="39"/>
        <v>0</v>
      </c>
    </row>
    <row r="1242" spans="1:10" ht="14.1" customHeight="1">
      <c r="A1242" s="20" t="s">
        <v>1307</v>
      </c>
      <c r="B1242" s="20" t="s">
        <v>14</v>
      </c>
      <c r="C1242" s="20" t="s">
        <v>1339</v>
      </c>
      <c r="D1242" s="20" t="s">
        <v>1498</v>
      </c>
      <c r="E1242" s="20" t="s">
        <v>2587</v>
      </c>
      <c r="F1242" s="20" t="str">
        <f t="shared" si="38"/>
        <v>23201</v>
      </c>
      <c r="G1242" s="20" t="s">
        <v>2659</v>
      </c>
      <c r="H1242" s="72">
        <v>19084</v>
      </c>
      <c r="I1242" s="73">
        <v>380</v>
      </c>
      <c r="J1242" s="72">
        <f t="shared" si="39"/>
        <v>18256</v>
      </c>
    </row>
    <row r="1243" spans="1:10" ht="14.1" customHeight="1">
      <c r="A1243" s="21" t="s">
        <v>1307</v>
      </c>
      <c r="B1243" s="21" t="s">
        <v>14</v>
      </c>
      <c r="C1243" s="21" t="s">
        <v>1114</v>
      </c>
      <c r="D1243" s="21" t="s">
        <v>1499</v>
      </c>
      <c r="E1243" s="21" t="s">
        <v>2587</v>
      </c>
      <c r="F1243" s="21" t="str">
        <f t="shared" si="38"/>
        <v>23201</v>
      </c>
      <c r="G1243" s="21" t="s">
        <v>2659</v>
      </c>
      <c r="H1243" s="74">
        <v>6431</v>
      </c>
      <c r="I1243" s="75">
        <v>380</v>
      </c>
      <c r="J1243" s="74">
        <f t="shared" si="39"/>
        <v>6151</v>
      </c>
    </row>
    <row r="1244" spans="1:10" ht="14.1" customHeight="1">
      <c r="A1244" s="20" t="s">
        <v>1307</v>
      </c>
      <c r="B1244" s="20" t="s">
        <v>14</v>
      </c>
      <c r="C1244" s="20" t="s">
        <v>1150</v>
      </c>
      <c r="D1244" s="20" t="s">
        <v>1500</v>
      </c>
      <c r="E1244" s="20" t="s">
        <v>2587</v>
      </c>
      <c r="F1244" s="20" t="str">
        <f t="shared" si="38"/>
        <v>23201</v>
      </c>
      <c r="G1244" s="20" t="s">
        <v>2659</v>
      </c>
      <c r="H1244" s="72">
        <v>6198</v>
      </c>
      <c r="I1244" s="73">
        <v>380</v>
      </c>
      <c r="J1244" s="72">
        <f t="shared" si="39"/>
        <v>5930</v>
      </c>
    </row>
    <row r="1245" spans="1:10" ht="14.1" customHeight="1">
      <c r="A1245" s="21" t="s">
        <v>1307</v>
      </c>
      <c r="B1245" s="21" t="s">
        <v>14</v>
      </c>
      <c r="C1245" s="21" t="s">
        <v>1238</v>
      </c>
      <c r="D1245" s="21" t="s">
        <v>1501</v>
      </c>
      <c r="E1245" s="21" t="s">
        <v>2587</v>
      </c>
      <c r="F1245" s="21" t="str">
        <f t="shared" si="38"/>
        <v>23201</v>
      </c>
      <c r="G1245" s="21" t="s">
        <v>2659</v>
      </c>
      <c r="H1245" s="74">
        <v>0</v>
      </c>
      <c r="I1245" s="75">
        <v>380</v>
      </c>
      <c r="J1245" s="74">
        <f t="shared" si="39"/>
        <v>0</v>
      </c>
    </row>
    <row r="1246" spans="1:10" ht="14.1" customHeight="1">
      <c r="A1246" s="20" t="s">
        <v>1307</v>
      </c>
      <c r="B1246" s="20" t="s">
        <v>14</v>
      </c>
      <c r="C1246" s="20" t="s">
        <v>1240</v>
      </c>
      <c r="D1246" s="20" t="s">
        <v>1502</v>
      </c>
      <c r="E1246" s="20" t="s">
        <v>2587</v>
      </c>
      <c r="F1246" s="20" t="str">
        <f t="shared" si="38"/>
        <v>23201</v>
      </c>
      <c r="G1246" s="20" t="s">
        <v>2659</v>
      </c>
      <c r="H1246" s="72">
        <v>19589</v>
      </c>
      <c r="I1246" s="73">
        <v>380</v>
      </c>
      <c r="J1246" s="72">
        <f t="shared" si="39"/>
        <v>18737</v>
      </c>
    </row>
    <row r="1247" spans="1:10" ht="14.1" customHeight="1">
      <c r="A1247" s="21" t="s">
        <v>1307</v>
      </c>
      <c r="B1247" s="21" t="s">
        <v>14</v>
      </c>
      <c r="C1247" s="21" t="s">
        <v>1345</v>
      </c>
      <c r="D1247" s="21" t="s">
        <v>1503</v>
      </c>
      <c r="E1247" s="21" t="s">
        <v>2587</v>
      </c>
      <c r="F1247" s="21" t="str">
        <f t="shared" si="38"/>
        <v>23201</v>
      </c>
      <c r="G1247" s="21" t="s">
        <v>2659</v>
      </c>
      <c r="H1247" s="74">
        <v>1298</v>
      </c>
      <c r="I1247" s="75">
        <v>352</v>
      </c>
      <c r="J1247" s="74">
        <f t="shared" si="39"/>
        <v>1350</v>
      </c>
    </row>
    <row r="1248" spans="1:10" ht="14.1" customHeight="1">
      <c r="A1248" s="20" t="s">
        <v>1307</v>
      </c>
      <c r="B1248" s="20" t="s">
        <v>14</v>
      </c>
      <c r="C1248" s="20" t="s">
        <v>1118</v>
      </c>
      <c r="D1248" s="20" t="s">
        <v>1504</v>
      </c>
      <c r="E1248" s="20" t="s">
        <v>2587</v>
      </c>
      <c r="F1248" s="20" t="str">
        <f t="shared" si="38"/>
        <v>23201</v>
      </c>
      <c r="G1248" s="20" t="s">
        <v>2659</v>
      </c>
      <c r="H1248" s="72">
        <v>560</v>
      </c>
      <c r="I1248" s="73">
        <v>380</v>
      </c>
      <c r="J1248" s="72">
        <f t="shared" si="39"/>
        <v>535</v>
      </c>
    </row>
    <row r="1249" spans="1:10" ht="14.1" customHeight="1">
      <c r="A1249" s="21" t="s">
        <v>1307</v>
      </c>
      <c r="B1249" s="21" t="s">
        <v>14</v>
      </c>
      <c r="C1249" s="21" t="s">
        <v>1347</v>
      </c>
      <c r="D1249" s="21" t="s">
        <v>1505</v>
      </c>
      <c r="E1249" s="21" t="s">
        <v>2587</v>
      </c>
      <c r="F1249" s="21" t="str">
        <f t="shared" si="38"/>
        <v>23201</v>
      </c>
      <c r="G1249" s="21" t="s">
        <v>2659</v>
      </c>
      <c r="H1249" s="74">
        <v>1103</v>
      </c>
      <c r="I1249" s="75">
        <v>380</v>
      </c>
      <c r="J1249" s="74">
        <f t="shared" si="39"/>
        <v>1056</v>
      </c>
    </row>
    <row r="1250" spans="1:10" ht="14.1" customHeight="1">
      <c r="A1250" s="20" t="s">
        <v>1307</v>
      </c>
      <c r="B1250" s="20" t="s">
        <v>14</v>
      </c>
      <c r="C1250" s="20" t="s">
        <v>1120</v>
      </c>
      <c r="D1250" s="20" t="s">
        <v>1506</v>
      </c>
      <c r="E1250" s="20" t="s">
        <v>2587</v>
      </c>
      <c r="F1250" s="20" t="str">
        <f t="shared" si="38"/>
        <v>23201</v>
      </c>
      <c r="G1250" s="20" t="s">
        <v>2659</v>
      </c>
      <c r="H1250" s="72">
        <v>0</v>
      </c>
      <c r="I1250" s="73">
        <v>380</v>
      </c>
      <c r="J1250" s="72">
        <f t="shared" si="39"/>
        <v>0</v>
      </c>
    </row>
    <row r="1251" spans="1:10" ht="14.1" customHeight="1">
      <c r="A1251" s="21" t="s">
        <v>1307</v>
      </c>
      <c r="B1251" s="21" t="s">
        <v>14</v>
      </c>
      <c r="C1251" s="21" t="s">
        <v>1349</v>
      </c>
      <c r="D1251" s="21" t="s">
        <v>1507</v>
      </c>
      <c r="E1251" s="21" t="s">
        <v>2587</v>
      </c>
      <c r="F1251" s="21" t="str">
        <f t="shared" si="38"/>
        <v>23201</v>
      </c>
      <c r="G1251" s="21" t="s">
        <v>2659</v>
      </c>
      <c r="H1251" s="74">
        <v>0</v>
      </c>
      <c r="I1251" s="75">
        <v>380</v>
      </c>
      <c r="J1251" s="74">
        <f t="shared" si="39"/>
        <v>0</v>
      </c>
    </row>
    <row r="1252" spans="1:10" ht="14.1" customHeight="1">
      <c r="A1252" s="20" t="s">
        <v>1307</v>
      </c>
      <c r="B1252" s="20" t="s">
        <v>14</v>
      </c>
      <c r="C1252" s="20" t="s">
        <v>1122</v>
      </c>
      <c r="D1252" s="20" t="s">
        <v>1508</v>
      </c>
      <c r="E1252" s="20" t="s">
        <v>2587</v>
      </c>
      <c r="F1252" s="20" t="str">
        <f t="shared" si="38"/>
        <v>23201</v>
      </c>
      <c r="G1252" s="20" t="s">
        <v>2659</v>
      </c>
      <c r="H1252" s="72">
        <v>1161</v>
      </c>
      <c r="I1252" s="73">
        <v>380</v>
      </c>
      <c r="J1252" s="72">
        <f t="shared" si="39"/>
        <v>1112</v>
      </c>
    </row>
    <row r="1253" spans="1:10" ht="14.1" customHeight="1">
      <c r="A1253" s="21" t="s">
        <v>1307</v>
      </c>
      <c r="B1253" s="21" t="s">
        <v>14</v>
      </c>
      <c r="C1253" s="21" t="s">
        <v>1159</v>
      </c>
      <c r="D1253" s="21" t="s">
        <v>1509</v>
      </c>
      <c r="E1253" s="21" t="s">
        <v>2587</v>
      </c>
      <c r="F1253" s="21" t="str">
        <f t="shared" si="38"/>
        <v>23201</v>
      </c>
      <c r="G1253" s="21" t="s">
        <v>2659</v>
      </c>
      <c r="H1253" s="74">
        <v>0</v>
      </c>
      <c r="I1253" s="75">
        <v>380</v>
      </c>
      <c r="J1253" s="74">
        <f t="shared" si="39"/>
        <v>0</v>
      </c>
    </row>
    <row r="1254" spans="1:10" ht="14.1" customHeight="1">
      <c r="A1254" s="20" t="s">
        <v>1307</v>
      </c>
      <c r="B1254" s="20" t="s">
        <v>14</v>
      </c>
      <c r="C1254" s="20" t="s">
        <v>1161</v>
      </c>
      <c r="D1254" s="20" t="s">
        <v>1510</v>
      </c>
      <c r="E1254" s="20" t="s">
        <v>2587</v>
      </c>
      <c r="F1254" s="20" t="str">
        <f t="shared" si="38"/>
        <v>23201</v>
      </c>
      <c r="G1254" s="20" t="s">
        <v>2659</v>
      </c>
      <c r="H1254" s="72">
        <v>30088</v>
      </c>
      <c r="I1254" s="73">
        <v>380</v>
      </c>
      <c r="J1254" s="72">
        <f t="shared" si="39"/>
        <v>28779</v>
      </c>
    </row>
    <row r="1255" spans="1:10" ht="14.1" customHeight="1">
      <c r="A1255" s="21" t="s">
        <v>1307</v>
      </c>
      <c r="B1255" s="21" t="s">
        <v>14</v>
      </c>
      <c r="C1255" s="21" t="s">
        <v>1163</v>
      </c>
      <c r="D1255" s="21" t="s">
        <v>1511</v>
      </c>
      <c r="E1255" s="21" t="s">
        <v>2587</v>
      </c>
      <c r="F1255" s="21" t="str">
        <f t="shared" si="38"/>
        <v>23201</v>
      </c>
      <c r="G1255" s="21" t="s">
        <v>2659</v>
      </c>
      <c r="H1255" s="74">
        <v>27809</v>
      </c>
      <c r="I1255" s="75">
        <v>380</v>
      </c>
      <c r="J1255" s="74">
        <f t="shared" si="39"/>
        <v>26601</v>
      </c>
    </row>
    <row r="1256" spans="1:10" ht="14.1" customHeight="1">
      <c r="A1256" s="20" t="s">
        <v>1307</v>
      </c>
      <c r="B1256" s="20" t="s">
        <v>14</v>
      </c>
      <c r="C1256" s="20" t="s">
        <v>1165</v>
      </c>
      <c r="D1256" s="20" t="s">
        <v>1512</v>
      </c>
      <c r="E1256" s="20" t="s">
        <v>2587</v>
      </c>
      <c r="F1256" s="20" t="str">
        <f t="shared" si="38"/>
        <v>23201</v>
      </c>
      <c r="G1256" s="20" t="s">
        <v>2659</v>
      </c>
      <c r="H1256" s="72">
        <v>8835</v>
      </c>
      <c r="I1256" s="73">
        <v>380</v>
      </c>
      <c r="J1256" s="72">
        <f t="shared" si="39"/>
        <v>8451</v>
      </c>
    </row>
    <row r="1257" spans="1:10" ht="14.1" customHeight="1">
      <c r="A1257" s="21" t="s">
        <v>1307</v>
      </c>
      <c r="B1257" s="21" t="s">
        <v>14</v>
      </c>
      <c r="C1257" s="21" t="s">
        <v>1167</v>
      </c>
      <c r="D1257" s="21" t="s">
        <v>1513</v>
      </c>
      <c r="E1257" s="21" t="s">
        <v>2587</v>
      </c>
      <c r="F1257" s="21" t="str">
        <f t="shared" si="38"/>
        <v>23201</v>
      </c>
      <c r="G1257" s="21" t="s">
        <v>2659</v>
      </c>
      <c r="H1257" s="74">
        <v>15804</v>
      </c>
      <c r="I1257" s="75">
        <v>380</v>
      </c>
      <c r="J1257" s="74">
        <f t="shared" si="39"/>
        <v>15117</v>
      </c>
    </row>
    <row r="1258" spans="1:10" ht="14.1" customHeight="1">
      <c r="A1258" s="20" t="s">
        <v>1307</v>
      </c>
      <c r="B1258" s="20" t="s">
        <v>14</v>
      </c>
      <c r="C1258" s="20" t="s">
        <v>1313</v>
      </c>
      <c r="D1258" s="20" t="s">
        <v>1514</v>
      </c>
      <c r="E1258" s="20" t="s">
        <v>2587</v>
      </c>
      <c r="F1258" s="20" t="str">
        <f t="shared" si="38"/>
        <v>23201</v>
      </c>
      <c r="G1258" s="20" t="s">
        <v>2659</v>
      </c>
      <c r="H1258" s="72">
        <v>0</v>
      </c>
      <c r="I1258" s="73">
        <v>380</v>
      </c>
      <c r="J1258" s="72">
        <f t="shared" si="39"/>
        <v>0</v>
      </c>
    </row>
    <row r="1259" spans="1:10" ht="14.1" customHeight="1">
      <c r="A1259" s="21" t="s">
        <v>1307</v>
      </c>
      <c r="B1259" s="21" t="s">
        <v>14</v>
      </c>
      <c r="C1259" s="21" t="s">
        <v>1124</v>
      </c>
      <c r="D1259" s="21" t="s">
        <v>1515</v>
      </c>
      <c r="E1259" s="21" t="s">
        <v>2587</v>
      </c>
      <c r="F1259" s="21" t="str">
        <f t="shared" si="38"/>
        <v>23201</v>
      </c>
      <c r="G1259" s="21" t="s">
        <v>2659</v>
      </c>
      <c r="H1259" s="74">
        <v>0</v>
      </c>
      <c r="I1259" s="75">
        <v>380</v>
      </c>
      <c r="J1259" s="74">
        <f t="shared" si="39"/>
        <v>0</v>
      </c>
    </row>
    <row r="1260" spans="1:10" ht="14.1" customHeight="1">
      <c r="A1260" s="20" t="s">
        <v>1307</v>
      </c>
      <c r="B1260" s="20" t="s">
        <v>14</v>
      </c>
      <c r="C1260" s="20" t="s">
        <v>1171</v>
      </c>
      <c r="D1260" s="20" t="s">
        <v>1516</v>
      </c>
      <c r="E1260" s="20" t="s">
        <v>2587</v>
      </c>
      <c r="F1260" s="20" t="str">
        <f t="shared" si="38"/>
        <v>23201</v>
      </c>
      <c r="G1260" s="20" t="s">
        <v>2659</v>
      </c>
      <c r="H1260" s="72">
        <v>1593</v>
      </c>
      <c r="I1260" s="73">
        <v>380</v>
      </c>
      <c r="J1260" s="72">
        <f t="shared" si="39"/>
        <v>1525</v>
      </c>
    </row>
    <row r="1261" spans="1:10" ht="14.1" customHeight="1">
      <c r="A1261" s="21" t="s">
        <v>1307</v>
      </c>
      <c r="B1261" s="21" t="s">
        <v>14</v>
      </c>
      <c r="C1261" s="21" t="s">
        <v>1126</v>
      </c>
      <c r="D1261" s="21" t="s">
        <v>1517</v>
      </c>
      <c r="E1261" s="21" t="s">
        <v>2587</v>
      </c>
      <c r="F1261" s="21" t="str">
        <f t="shared" si="38"/>
        <v>23201</v>
      </c>
      <c r="G1261" s="21" t="s">
        <v>2659</v>
      </c>
      <c r="H1261" s="74">
        <v>1107</v>
      </c>
      <c r="I1261" s="75">
        <v>380</v>
      </c>
      <c r="J1261" s="74">
        <f t="shared" si="39"/>
        <v>1059</v>
      </c>
    </row>
    <row r="1262" spans="1:10" ht="14.1" customHeight="1">
      <c r="A1262" s="20" t="s">
        <v>1307</v>
      </c>
      <c r="B1262" s="20" t="s">
        <v>14</v>
      </c>
      <c r="C1262" s="20" t="s">
        <v>1128</v>
      </c>
      <c r="D1262" s="20" t="s">
        <v>1518</v>
      </c>
      <c r="E1262" s="20" t="s">
        <v>2587</v>
      </c>
      <c r="F1262" s="20" t="str">
        <f t="shared" si="38"/>
        <v>23201</v>
      </c>
      <c r="G1262" s="20" t="s">
        <v>2659</v>
      </c>
      <c r="H1262" s="72">
        <v>360</v>
      </c>
      <c r="I1262" s="73">
        <v>380</v>
      </c>
      <c r="J1262" s="72">
        <f t="shared" si="39"/>
        <v>343</v>
      </c>
    </row>
    <row r="1263" spans="1:10" ht="14.1" customHeight="1">
      <c r="A1263" s="21" t="s">
        <v>1307</v>
      </c>
      <c r="B1263" s="21" t="s">
        <v>14</v>
      </c>
      <c r="C1263" s="21" t="s">
        <v>1256</v>
      </c>
      <c r="D1263" s="21" t="s">
        <v>1519</v>
      </c>
      <c r="E1263" s="21" t="s">
        <v>2587</v>
      </c>
      <c r="F1263" s="21" t="str">
        <f t="shared" si="38"/>
        <v>23201</v>
      </c>
      <c r="G1263" s="21" t="s">
        <v>2659</v>
      </c>
      <c r="H1263" s="74">
        <v>0</v>
      </c>
      <c r="I1263" s="75">
        <v>380</v>
      </c>
      <c r="J1263" s="74">
        <f t="shared" si="39"/>
        <v>0</v>
      </c>
    </row>
    <row r="1264" spans="1:10" ht="14.1" customHeight="1">
      <c r="A1264" s="20" t="s">
        <v>1307</v>
      </c>
      <c r="B1264" s="20" t="s">
        <v>14</v>
      </c>
      <c r="C1264" s="20" t="s">
        <v>1179</v>
      </c>
      <c r="D1264" s="20" t="s">
        <v>1520</v>
      </c>
      <c r="E1264" s="20" t="s">
        <v>2587</v>
      </c>
      <c r="F1264" s="20" t="str">
        <f t="shared" si="38"/>
        <v>23201</v>
      </c>
      <c r="G1264" s="20" t="s">
        <v>2659</v>
      </c>
      <c r="H1264" s="72">
        <v>0</v>
      </c>
      <c r="I1264" s="73">
        <v>380</v>
      </c>
      <c r="J1264" s="72">
        <f t="shared" si="39"/>
        <v>0</v>
      </c>
    </row>
    <row r="1265" spans="1:10" ht="14.1" customHeight="1">
      <c r="A1265" s="21" t="s">
        <v>1307</v>
      </c>
      <c r="B1265" s="21" t="s">
        <v>14</v>
      </c>
      <c r="C1265" s="21" t="s">
        <v>1260</v>
      </c>
      <c r="D1265" s="21" t="s">
        <v>1521</v>
      </c>
      <c r="E1265" s="21" t="s">
        <v>2587</v>
      </c>
      <c r="F1265" s="21" t="str">
        <f t="shared" si="38"/>
        <v>23201</v>
      </c>
      <c r="G1265" s="21" t="s">
        <v>2659</v>
      </c>
      <c r="H1265" s="74">
        <v>0</v>
      </c>
      <c r="I1265" s="75">
        <v>380</v>
      </c>
      <c r="J1265" s="74">
        <f t="shared" si="39"/>
        <v>0</v>
      </c>
    </row>
    <row r="1266" spans="1:10" ht="14.1" customHeight="1">
      <c r="A1266" s="20" t="s">
        <v>1307</v>
      </c>
      <c r="B1266" s="20" t="s">
        <v>14</v>
      </c>
      <c r="C1266" s="20" t="s">
        <v>1357</v>
      </c>
      <c r="D1266" s="20" t="s">
        <v>1522</v>
      </c>
      <c r="E1266" s="20" t="s">
        <v>2587</v>
      </c>
      <c r="F1266" s="20" t="str">
        <f t="shared" si="38"/>
        <v>23201</v>
      </c>
      <c r="G1266" s="20" t="s">
        <v>2659</v>
      </c>
      <c r="H1266" s="72">
        <v>0</v>
      </c>
      <c r="I1266" s="73">
        <v>380</v>
      </c>
      <c r="J1266" s="72">
        <f t="shared" si="39"/>
        <v>0</v>
      </c>
    </row>
    <row r="1267" spans="1:10" ht="14.1" customHeight="1">
      <c r="A1267" s="21" t="s">
        <v>1307</v>
      </c>
      <c r="B1267" s="21" t="s">
        <v>14</v>
      </c>
      <c r="C1267" s="21" t="s">
        <v>1180</v>
      </c>
      <c r="D1267" s="21" t="s">
        <v>1523</v>
      </c>
      <c r="E1267" s="21" t="s">
        <v>2587</v>
      </c>
      <c r="F1267" s="21" t="str">
        <f t="shared" si="38"/>
        <v>23201</v>
      </c>
      <c r="G1267" s="21" t="s">
        <v>2659</v>
      </c>
      <c r="H1267" s="74">
        <v>1940</v>
      </c>
      <c r="I1267" s="75">
        <v>380</v>
      </c>
      <c r="J1267" s="74">
        <f t="shared" si="39"/>
        <v>1855</v>
      </c>
    </row>
    <row r="1268" spans="1:10" ht="14.1" customHeight="1">
      <c r="A1268" s="20" t="s">
        <v>1307</v>
      </c>
      <c r="B1268" s="20" t="s">
        <v>14</v>
      </c>
      <c r="C1268" s="20" t="s">
        <v>1134</v>
      </c>
      <c r="D1268" s="20" t="s">
        <v>1524</v>
      </c>
      <c r="E1268" s="20" t="s">
        <v>2587</v>
      </c>
      <c r="F1268" s="20" t="str">
        <f t="shared" si="38"/>
        <v>23201</v>
      </c>
      <c r="G1268" s="20" t="s">
        <v>2659</v>
      </c>
      <c r="H1268" s="72">
        <v>243</v>
      </c>
      <c r="I1268" s="73">
        <v>380</v>
      </c>
      <c r="J1268" s="72">
        <f t="shared" si="39"/>
        <v>231</v>
      </c>
    </row>
    <row r="1269" spans="1:10" ht="14.1" customHeight="1">
      <c r="A1269" s="21" t="s">
        <v>1307</v>
      </c>
      <c r="B1269" s="21" t="s">
        <v>14</v>
      </c>
      <c r="C1269" s="21" t="s">
        <v>1359</v>
      </c>
      <c r="D1269" s="21" t="s">
        <v>1525</v>
      </c>
      <c r="E1269" s="21" t="s">
        <v>2587</v>
      </c>
      <c r="F1269" s="21" t="str">
        <f t="shared" si="38"/>
        <v>23201</v>
      </c>
      <c r="G1269" s="21" t="s">
        <v>2659</v>
      </c>
      <c r="H1269" s="74">
        <v>1193</v>
      </c>
      <c r="I1269" s="75">
        <v>380</v>
      </c>
      <c r="J1269" s="74">
        <f t="shared" si="39"/>
        <v>1142</v>
      </c>
    </row>
    <row r="1270" spans="1:10" ht="14.1" customHeight="1">
      <c r="A1270" s="20" t="s">
        <v>1307</v>
      </c>
      <c r="B1270" s="20" t="s">
        <v>14</v>
      </c>
      <c r="C1270" s="20" t="s">
        <v>1186</v>
      </c>
      <c r="D1270" s="20" t="s">
        <v>1526</v>
      </c>
      <c r="E1270" s="20" t="s">
        <v>2587</v>
      </c>
      <c r="F1270" s="20" t="str">
        <f t="shared" si="38"/>
        <v>23201</v>
      </c>
      <c r="G1270" s="20" t="s">
        <v>2659</v>
      </c>
      <c r="H1270" s="72">
        <v>0</v>
      </c>
      <c r="I1270" s="73">
        <v>380</v>
      </c>
      <c r="J1270" s="72">
        <f t="shared" si="39"/>
        <v>0</v>
      </c>
    </row>
    <row r="1271" spans="1:10" ht="14.1" customHeight="1">
      <c r="A1271" s="21" t="s">
        <v>1307</v>
      </c>
      <c r="B1271" s="21" t="s">
        <v>14</v>
      </c>
      <c r="C1271" s="21" t="s">
        <v>1270</v>
      </c>
      <c r="D1271" s="21" t="s">
        <v>1527</v>
      </c>
      <c r="E1271" s="21" t="s">
        <v>2587</v>
      </c>
      <c r="F1271" s="21" t="str">
        <f t="shared" si="38"/>
        <v>23201</v>
      </c>
      <c r="G1271" s="21" t="s">
        <v>2659</v>
      </c>
      <c r="H1271" s="74">
        <v>125</v>
      </c>
      <c r="I1271" s="75">
        <v>380</v>
      </c>
      <c r="J1271" s="74">
        <f t="shared" si="39"/>
        <v>119</v>
      </c>
    </row>
    <row r="1272" spans="1:10" ht="14.1" customHeight="1">
      <c r="A1272" s="20" t="s">
        <v>1307</v>
      </c>
      <c r="B1272" s="20" t="s">
        <v>14</v>
      </c>
      <c r="C1272" s="20" t="s">
        <v>1190</v>
      </c>
      <c r="D1272" s="20" t="s">
        <v>1528</v>
      </c>
      <c r="E1272" s="20" t="s">
        <v>2587</v>
      </c>
      <c r="F1272" s="20" t="str">
        <f t="shared" si="38"/>
        <v>23201</v>
      </c>
      <c r="G1272" s="20" t="s">
        <v>2659</v>
      </c>
      <c r="H1272" s="72">
        <v>873</v>
      </c>
      <c r="I1272" s="73">
        <v>380</v>
      </c>
      <c r="J1272" s="72">
        <f t="shared" si="39"/>
        <v>835</v>
      </c>
    </row>
    <row r="1273" spans="1:10" ht="14.1" customHeight="1">
      <c r="A1273" s="21" t="s">
        <v>1307</v>
      </c>
      <c r="B1273" s="21" t="s">
        <v>14</v>
      </c>
      <c r="C1273" s="21" t="s">
        <v>1274</v>
      </c>
      <c r="D1273" s="21" t="s">
        <v>1529</v>
      </c>
      <c r="E1273" s="21" t="s">
        <v>2587</v>
      </c>
      <c r="F1273" s="21" t="str">
        <f t="shared" si="38"/>
        <v>23201</v>
      </c>
      <c r="G1273" s="21" t="s">
        <v>2659</v>
      </c>
      <c r="H1273" s="74">
        <v>0</v>
      </c>
      <c r="I1273" s="75">
        <v>380</v>
      </c>
      <c r="J1273" s="74">
        <f t="shared" si="39"/>
        <v>0</v>
      </c>
    </row>
    <row r="1274" spans="1:10" ht="14.1" customHeight="1">
      <c r="A1274" s="20" t="s">
        <v>1307</v>
      </c>
      <c r="B1274" s="20" t="s">
        <v>14</v>
      </c>
      <c r="C1274" s="20" t="s">
        <v>1530</v>
      </c>
      <c r="D1274" s="20" t="s">
        <v>1531</v>
      </c>
      <c r="E1274" s="20" t="s">
        <v>2587</v>
      </c>
      <c r="F1274" s="20" t="str">
        <f t="shared" si="38"/>
        <v>23201</v>
      </c>
      <c r="G1274" s="20" t="s">
        <v>2659</v>
      </c>
      <c r="H1274" s="72">
        <v>45399</v>
      </c>
      <c r="I1274" s="73">
        <v>400</v>
      </c>
      <c r="J1274" s="72">
        <f t="shared" si="39"/>
        <v>41045</v>
      </c>
    </row>
    <row r="1275" spans="1:10" ht="14.1" customHeight="1">
      <c r="A1275" s="21" t="s">
        <v>1307</v>
      </c>
      <c r="B1275" s="21" t="s">
        <v>14</v>
      </c>
      <c r="C1275" s="21" t="s">
        <v>1532</v>
      </c>
      <c r="D1275" s="21" t="s">
        <v>1533</v>
      </c>
      <c r="E1275" s="21" t="s">
        <v>2587</v>
      </c>
      <c r="F1275" s="21" t="str">
        <f t="shared" si="38"/>
        <v>23201</v>
      </c>
      <c r="G1275" s="21" t="s">
        <v>2659</v>
      </c>
      <c r="H1275" s="74">
        <v>11110</v>
      </c>
      <c r="I1275" s="75">
        <v>400</v>
      </c>
      <c r="J1275" s="74">
        <f t="shared" si="39"/>
        <v>10045</v>
      </c>
    </row>
    <row r="1276" spans="1:10" ht="14.1" customHeight="1">
      <c r="A1276" s="20" t="s">
        <v>1307</v>
      </c>
      <c r="B1276" s="20" t="s">
        <v>503</v>
      </c>
      <c r="C1276" s="20" t="s">
        <v>15</v>
      </c>
      <c r="D1276" s="20" t="s">
        <v>1534</v>
      </c>
      <c r="E1276" s="20" t="s">
        <v>2587</v>
      </c>
      <c r="F1276" s="20" t="str">
        <f t="shared" si="38"/>
        <v>23205</v>
      </c>
      <c r="G1276" s="20" t="s">
        <v>2660</v>
      </c>
      <c r="H1276" s="72">
        <v>1268</v>
      </c>
      <c r="I1276" s="73">
        <v>400</v>
      </c>
      <c r="J1276" s="72">
        <f t="shared" si="39"/>
        <v>1145</v>
      </c>
    </row>
    <row r="1277" spans="1:10" ht="14.1" customHeight="1">
      <c r="A1277" s="21" t="s">
        <v>1307</v>
      </c>
      <c r="B1277" s="21" t="s">
        <v>503</v>
      </c>
      <c r="C1277" s="21" t="s">
        <v>90</v>
      </c>
      <c r="D1277" s="21" t="s">
        <v>212</v>
      </c>
      <c r="E1277" s="21" t="s">
        <v>2587</v>
      </c>
      <c r="F1277" s="21" t="str">
        <f t="shared" si="38"/>
        <v>23205</v>
      </c>
      <c r="G1277" s="21" t="s">
        <v>2660</v>
      </c>
      <c r="H1277" s="74">
        <v>14361</v>
      </c>
      <c r="I1277" s="75">
        <v>350</v>
      </c>
      <c r="J1277" s="74">
        <f t="shared" si="39"/>
        <v>15045</v>
      </c>
    </row>
    <row r="1278" spans="1:10" ht="14.1" customHeight="1">
      <c r="A1278" s="20" t="s">
        <v>1307</v>
      </c>
      <c r="B1278" s="20" t="s">
        <v>503</v>
      </c>
      <c r="C1278" s="20" t="s">
        <v>92</v>
      </c>
      <c r="D1278" s="20" t="s">
        <v>1535</v>
      </c>
      <c r="E1278" s="20" t="s">
        <v>2587</v>
      </c>
      <c r="F1278" s="20" t="str">
        <f t="shared" si="38"/>
        <v>23205</v>
      </c>
      <c r="G1278" s="20" t="s">
        <v>2660</v>
      </c>
      <c r="H1278" s="72">
        <v>0</v>
      </c>
      <c r="I1278" s="73">
        <v>380</v>
      </c>
      <c r="J1278" s="72">
        <f t="shared" si="39"/>
        <v>0</v>
      </c>
    </row>
    <row r="1279" spans="1:10" ht="14.1" customHeight="1">
      <c r="A1279" s="21" t="s">
        <v>1307</v>
      </c>
      <c r="B1279" s="21" t="s">
        <v>503</v>
      </c>
      <c r="C1279" s="21" t="s">
        <v>17</v>
      </c>
      <c r="D1279" s="21" t="s">
        <v>1536</v>
      </c>
      <c r="E1279" s="21" t="s">
        <v>2587</v>
      </c>
      <c r="F1279" s="21" t="str">
        <f t="shared" si="38"/>
        <v>23205</v>
      </c>
      <c r="G1279" s="21" t="s">
        <v>2660</v>
      </c>
      <c r="H1279" s="74">
        <v>1935</v>
      </c>
      <c r="I1279" s="75">
        <v>450</v>
      </c>
      <c r="J1279" s="74">
        <f t="shared" si="39"/>
        <v>1538</v>
      </c>
    </row>
    <row r="1280" spans="1:10" ht="14.1" customHeight="1">
      <c r="A1280" s="20" t="s">
        <v>1307</v>
      </c>
      <c r="B1280" s="20" t="s">
        <v>503</v>
      </c>
      <c r="C1280" s="20" t="s">
        <v>19</v>
      </c>
      <c r="D1280" s="20" t="s">
        <v>1537</v>
      </c>
      <c r="E1280" s="20" t="s">
        <v>2587</v>
      </c>
      <c r="F1280" s="20" t="str">
        <f t="shared" si="38"/>
        <v>23205</v>
      </c>
      <c r="G1280" s="20" t="s">
        <v>2660</v>
      </c>
      <c r="H1280" s="72">
        <v>0</v>
      </c>
      <c r="I1280" s="73">
        <v>380</v>
      </c>
      <c r="J1280" s="72">
        <f t="shared" si="39"/>
        <v>0</v>
      </c>
    </row>
    <row r="1281" spans="1:10" ht="14.1" customHeight="1">
      <c r="A1281" s="21" t="s">
        <v>1307</v>
      </c>
      <c r="B1281" s="21" t="s">
        <v>503</v>
      </c>
      <c r="C1281" s="21" t="s">
        <v>21</v>
      </c>
      <c r="D1281" s="21" t="s">
        <v>24</v>
      </c>
      <c r="E1281" s="21" t="s">
        <v>2587</v>
      </c>
      <c r="F1281" s="21" t="str">
        <f t="shared" si="38"/>
        <v>23205</v>
      </c>
      <c r="G1281" s="21" t="s">
        <v>2660</v>
      </c>
      <c r="H1281" s="74">
        <v>7242</v>
      </c>
      <c r="I1281" s="75">
        <v>380</v>
      </c>
      <c r="J1281" s="74">
        <f t="shared" si="39"/>
        <v>6927</v>
      </c>
    </row>
    <row r="1282" spans="1:10" ht="14.1" customHeight="1">
      <c r="A1282" s="20" t="s">
        <v>1307</v>
      </c>
      <c r="B1282" s="20" t="s">
        <v>503</v>
      </c>
      <c r="C1282" s="20" t="s">
        <v>94</v>
      </c>
      <c r="D1282" s="20" t="s">
        <v>1538</v>
      </c>
      <c r="E1282" s="20" t="s">
        <v>2587</v>
      </c>
      <c r="F1282" s="20" t="str">
        <f t="shared" si="38"/>
        <v>23205</v>
      </c>
      <c r="G1282" s="20" t="s">
        <v>2660</v>
      </c>
      <c r="H1282" s="72">
        <v>0</v>
      </c>
      <c r="I1282" s="73">
        <v>380</v>
      </c>
      <c r="J1282" s="72">
        <f t="shared" si="39"/>
        <v>0</v>
      </c>
    </row>
    <row r="1283" spans="1:10" ht="14.1" customHeight="1">
      <c r="A1283" s="21" t="s">
        <v>1307</v>
      </c>
      <c r="B1283" s="21" t="s">
        <v>503</v>
      </c>
      <c r="C1283" s="21" t="s">
        <v>192</v>
      </c>
      <c r="D1283" s="21" t="s">
        <v>1539</v>
      </c>
      <c r="E1283" s="21" t="s">
        <v>2587</v>
      </c>
      <c r="F1283" s="21" t="str">
        <f t="shared" si="38"/>
        <v>23205</v>
      </c>
      <c r="G1283" s="21" t="s">
        <v>2660</v>
      </c>
      <c r="H1283" s="74">
        <v>9941</v>
      </c>
      <c r="I1283" s="75">
        <v>380</v>
      </c>
      <c r="J1283" s="74">
        <f t="shared" si="39"/>
        <v>9507</v>
      </c>
    </row>
    <row r="1284" spans="1:10" ht="14.1" customHeight="1">
      <c r="A1284" s="20" t="s">
        <v>1307</v>
      </c>
      <c r="B1284" s="20" t="s">
        <v>503</v>
      </c>
      <c r="C1284" s="20" t="s">
        <v>124</v>
      </c>
      <c r="D1284" s="20" t="s">
        <v>1540</v>
      </c>
      <c r="E1284" s="20" t="s">
        <v>2587</v>
      </c>
      <c r="F1284" s="20" t="str">
        <f t="shared" si="38"/>
        <v>23205</v>
      </c>
      <c r="G1284" s="20" t="s">
        <v>2660</v>
      </c>
      <c r="H1284" s="72">
        <v>22199</v>
      </c>
      <c r="I1284" s="73">
        <v>380</v>
      </c>
      <c r="J1284" s="72">
        <f t="shared" si="39"/>
        <v>21232</v>
      </c>
    </row>
    <row r="1285" spans="1:10" ht="14.1" customHeight="1">
      <c r="A1285" s="21" t="s">
        <v>1307</v>
      </c>
      <c r="B1285" s="21" t="s">
        <v>503</v>
      </c>
      <c r="C1285" s="21" t="s">
        <v>160</v>
      </c>
      <c r="D1285" s="21" t="s">
        <v>1541</v>
      </c>
      <c r="E1285" s="21" t="s">
        <v>2587</v>
      </c>
      <c r="F1285" s="21" t="str">
        <f t="shared" si="38"/>
        <v>23205</v>
      </c>
      <c r="G1285" s="21" t="s">
        <v>2660</v>
      </c>
      <c r="H1285" s="74">
        <v>0</v>
      </c>
      <c r="I1285" s="75">
        <v>380</v>
      </c>
      <c r="J1285" s="74">
        <f t="shared" si="39"/>
        <v>0</v>
      </c>
    </row>
    <row r="1286" spans="1:10" ht="14.1" customHeight="1">
      <c r="A1286" s="20" t="s">
        <v>1307</v>
      </c>
      <c r="B1286" s="20" t="s">
        <v>503</v>
      </c>
      <c r="C1286" s="20" t="s">
        <v>31</v>
      </c>
      <c r="D1286" s="20" t="s">
        <v>1542</v>
      </c>
      <c r="E1286" s="20" t="s">
        <v>2587</v>
      </c>
      <c r="F1286" s="20" t="str">
        <f t="shared" si="38"/>
        <v>23205</v>
      </c>
      <c r="G1286" s="20" t="s">
        <v>2660</v>
      </c>
      <c r="H1286" s="72">
        <v>6898</v>
      </c>
      <c r="I1286" s="73">
        <v>400</v>
      </c>
      <c r="J1286" s="72">
        <f t="shared" si="39"/>
        <v>6237</v>
      </c>
    </row>
    <row r="1287" spans="1:10" ht="14.1" customHeight="1">
      <c r="A1287" s="21" t="s">
        <v>1307</v>
      </c>
      <c r="B1287" s="21" t="s">
        <v>503</v>
      </c>
      <c r="C1287" s="21" t="s">
        <v>119</v>
      </c>
      <c r="D1287" s="21" t="s">
        <v>1543</v>
      </c>
      <c r="E1287" s="21" t="s">
        <v>2587</v>
      </c>
      <c r="F1287" s="21" t="str">
        <f t="shared" si="38"/>
        <v>23205</v>
      </c>
      <c r="G1287" s="21" t="s">
        <v>2660</v>
      </c>
      <c r="H1287" s="74">
        <v>0</v>
      </c>
      <c r="I1287" s="75">
        <v>380</v>
      </c>
      <c r="J1287" s="74">
        <f t="shared" si="39"/>
        <v>0</v>
      </c>
    </row>
    <row r="1288" spans="1:10" ht="14.1" customHeight="1">
      <c r="A1288" s="20" t="s">
        <v>1307</v>
      </c>
      <c r="B1288" s="20" t="s">
        <v>503</v>
      </c>
      <c r="C1288" s="20" t="s">
        <v>35</v>
      </c>
      <c r="D1288" s="20" t="s">
        <v>1544</v>
      </c>
      <c r="E1288" s="20" t="s">
        <v>2587</v>
      </c>
      <c r="F1288" s="20" t="str">
        <f t="shared" si="38"/>
        <v>23205</v>
      </c>
      <c r="G1288" s="20" t="s">
        <v>2660</v>
      </c>
      <c r="H1288" s="72">
        <v>0</v>
      </c>
      <c r="I1288" s="73">
        <v>380</v>
      </c>
      <c r="J1288" s="72">
        <f t="shared" si="39"/>
        <v>0</v>
      </c>
    </row>
    <row r="1289" spans="1:10" ht="14.1" customHeight="1">
      <c r="A1289" s="21" t="s">
        <v>1307</v>
      </c>
      <c r="B1289" s="21" t="s">
        <v>503</v>
      </c>
      <c r="C1289" s="21" t="s">
        <v>249</v>
      </c>
      <c r="D1289" s="21" t="s">
        <v>1545</v>
      </c>
      <c r="E1289" s="21" t="s">
        <v>2587</v>
      </c>
      <c r="F1289" s="21" t="str">
        <f t="shared" si="38"/>
        <v>23205</v>
      </c>
      <c r="G1289" s="21" t="s">
        <v>2660</v>
      </c>
      <c r="H1289" s="74">
        <v>0</v>
      </c>
      <c r="I1289" s="75">
        <v>380</v>
      </c>
      <c r="J1289" s="74">
        <f t="shared" si="39"/>
        <v>0</v>
      </c>
    </row>
    <row r="1290" spans="1:10" ht="14.1" customHeight="1">
      <c r="A1290" s="20" t="s">
        <v>1307</v>
      </c>
      <c r="B1290" s="20" t="s">
        <v>503</v>
      </c>
      <c r="C1290" s="20" t="s">
        <v>41</v>
      </c>
      <c r="D1290" s="20" t="s">
        <v>1546</v>
      </c>
      <c r="E1290" s="20" t="s">
        <v>2587</v>
      </c>
      <c r="F1290" s="20" t="str">
        <f t="shared" si="38"/>
        <v>23205</v>
      </c>
      <c r="G1290" s="20" t="s">
        <v>2660</v>
      </c>
      <c r="H1290" s="72">
        <v>0</v>
      </c>
      <c r="I1290" s="73">
        <v>380</v>
      </c>
      <c r="J1290" s="72">
        <f t="shared" si="39"/>
        <v>0</v>
      </c>
    </row>
    <row r="1291" spans="1:10" ht="14.1" customHeight="1">
      <c r="A1291" s="21" t="s">
        <v>1307</v>
      </c>
      <c r="B1291" s="21" t="s">
        <v>503</v>
      </c>
      <c r="C1291" s="21" t="s">
        <v>45</v>
      </c>
      <c r="D1291" s="21" t="s">
        <v>1547</v>
      </c>
      <c r="E1291" s="21" t="s">
        <v>2587</v>
      </c>
      <c r="F1291" s="21" t="str">
        <f t="shared" si="38"/>
        <v>23205</v>
      </c>
      <c r="G1291" s="21" t="s">
        <v>2660</v>
      </c>
      <c r="H1291" s="74">
        <v>3692</v>
      </c>
      <c r="I1291" s="75">
        <v>390</v>
      </c>
      <c r="J1291" s="74">
        <f t="shared" si="39"/>
        <v>3432</v>
      </c>
    </row>
    <row r="1292" spans="1:10" ht="14.1" customHeight="1">
      <c r="A1292" s="20" t="s">
        <v>1307</v>
      </c>
      <c r="B1292" s="20" t="s">
        <v>503</v>
      </c>
      <c r="C1292" s="20" t="s">
        <v>181</v>
      </c>
      <c r="D1292" s="20" t="s">
        <v>1548</v>
      </c>
      <c r="E1292" s="20" t="s">
        <v>2587</v>
      </c>
      <c r="F1292" s="20" t="str">
        <f t="shared" si="38"/>
        <v>23205</v>
      </c>
      <c r="G1292" s="20" t="s">
        <v>2660</v>
      </c>
      <c r="H1292" s="72">
        <v>37</v>
      </c>
      <c r="I1292" s="73">
        <v>380</v>
      </c>
      <c r="J1292" s="72">
        <f t="shared" si="39"/>
        <v>36</v>
      </c>
    </row>
    <row r="1293" spans="1:10" ht="14.1" customHeight="1">
      <c r="A1293" s="21" t="s">
        <v>1307</v>
      </c>
      <c r="B1293" s="21" t="s">
        <v>503</v>
      </c>
      <c r="C1293" s="21" t="s">
        <v>106</v>
      </c>
      <c r="D1293" s="21" t="s">
        <v>1549</v>
      </c>
      <c r="E1293" s="21" t="s">
        <v>2587</v>
      </c>
      <c r="F1293" s="21" t="str">
        <f t="shared" ref="F1293:F1356" si="40">CONCATENATE(A1293,B1293)</f>
        <v>23205</v>
      </c>
      <c r="G1293" s="21" t="s">
        <v>2660</v>
      </c>
      <c r="H1293" s="74">
        <v>62193</v>
      </c>
      <c r="I1293" s="75">
        <v>375</v>
      </c>
      <c r="J1293" s="74">
        <f t="shared" ref="J1293:J1356" si="41">ROUND((ROUND(H1293/(I1293-35)*100, 0))*3.3, 0)</f>
        <v>60364</v>
      </c>
    </row>
    <row r="1294" spans="1:10" ht="14.1" customHeight="1">
      <c r="A1294" s="20" t="s">
        <v>1307</v>
      </c>
      <c r="B1294" s="20" t="s">
        <v>503</v>
      </c>
      <c r="C1294" s="20" t="s">
        <v>126</v>
      </c>
      <c r="D1294" s="20" t="s">
        <v>1550</v>
      </c>
      <c r="E1294" s="20" t="s">
        <v>2587</v>
      </c>
      <c r="F1294" s="20" t="str">
        <f t="shared" si="40"/>
        <v>23205</v>
      </c>
      <c r="G1294" s="20" t="s">
        <v>2660</v>
      </c>
      <c r="H1294" s="72">
        <v>0</v>
      </c>
      <c r="I1294" s="73">
        <v>380</v>
      </c>
      <c r="J1294" s="72">
        <f t="shared" si="41"/>
        <v>0</v>
      </c>
    </row>
    <row r="1295" spans="1:10" ht="14.1" customHeight="1">
      <c r="A1295" s="21" t="s">
        <v>1307</v>
      </c>
      <c r="B1295" s="21" t="s">
        <v>503</v>
      </c>
      <c r="C1295" s="21" t="s">
        <v>47</v>
      </c>
      <c r="D1295" s="21" t="s">
        <v>1551</v>
      </c>
      <c r="E1295" s="21" t="s">
        <v>2587</v>
      </c>
      <c r="F1295" s="21" t="str">
        <f t="shared" si="40"/>
        <v>23205</v>
      </c>
      <c r="G1295" s="21" t="s">
        <v>2660</v>
      </c>
      <c r="H1295" s="74">
        <v>0</v>
      </c>
      <c r="I1295" s="75">
        <v>400</v>
      </c>
      <c r="J1295" s="74">
        <f t="shared" si="41"/>
        <v>0</v>
      </c>
    </row>
    <row r="1296" spans="1:10" ht="14.1" customHeight="1">
      <c r="A1296" s="20" t="s">
        <v>1307</v>
      </c>
      <c r="B1296" s="20" t="s">
        <v>503</v>
      </c>
      <c r="C1296" s="20" t="s">
        <v>108</v>
      </c>
      <c r="D1296" s="20" t="s">
        <v>1552</v>
      </c>
      <c r="E1296" s="20" t="s">
        <v>2587</v>
      </c>
      <c r="F1296" s="20" t="str">
        <f t="shared" si="40"/>
        <v>23205</v>
      </c>
      <c r="G1296" s="20" t="s">
        <v>2660</v>
      </c>
      <c r="H1296" s="72">
        <v>7013</v>
      </c>
      <c r="I1296" s="73">
        <v>380</v>
      </c>
      <c r="J1296" s="72">
        <f t="shared" si="41"/>
        <v>6709</v>
      </c>
    </row>
    <row r="1297" spans="1:10" ht="14.1" customHeight="1">
      <c r="A1297" s="21" t="s">
        <v>1307</v>
      </c>
      <c r="B1297" s="21" t="s">
        <v>503</v>
      </c>
      <c r="C1297" s="21" t="s">
        <v>110</v>
      </c>
      <c r="D1297" s="21" t="s">
        <v>1553</v>
      </c>
      <c r="E1297" s="21" t="s">
        <v>2587</v>
      </c>
      <c r="F1297" s="21" t="str">
        <f t="shared" si="40"/>
        <v>23205</v>
      </c>
      <c r="G1297" s="21" t="s">
        <v>2660</v>
      </c>
      <c r="H1297" s="74">
        <v>828</v>
      </c>
      <c r="I1297" s="75">
        <v>380</v>
      </c>
      <c r="J1297" s="74">
        <f t="shared" si="41"/>
        <v>792</v>
      </c>
    </row>
    <row r="1298" spans="1:10" ht="14.1" customHeight="1">
      <c r="A1298" s="20" t="s">
        <v>1307</v>
      </c>
      <c r="B1298" s="20" t="s">
        <v>503</v>
      </c>
      <c r="C1298" s="20" t="s">
        <v>267</v>
      </c>
      <c r="D1298" s="20" t="s">
        <v>1554</v>
      </c>
      <c r="E1298" s="20" t="s">
        <v>2587</v>
      </c>
      <c r="F1298" s="20" t="str">
        <f t="shared" si="40"/>
        <v>23205</v>
      </c>
      <c r="G1298" s="20" t="s">
        <v>2660</v>
      </c>
      <c r="H1298" s="72">
        <v>20555</v>
      </c>
      <c r="I1298" s="73">
        <v>400</v>
      </c>
      <c r="J1298" s="72">
        <f t="shared" si="41"/>
        <v>18586</v>
      </c>
    </row>
    <row r="1299" spans="1:10" ht="14.1" customHeight="1">
      <c r="A1299" s="21" t="s">
        <v>1307</v>
      </c>
      <c r="B1299" s="21" t="s">
        <v>503</v>
      </c>
      <c r="C1299" s="21" t="s">
        <v>128</v>
      </c>
      <c r="D1299" s="21" t="s">
        <v>1555</v>
      </c>
      <c r="E1299" s="21" t="s">
        <v>2587</v>
      </c>
      <c r="F1299" s="21" t="str">
        <f t="shared" si="40"/>
        <v>23205</v>
      </c>
      <c r="G1299" s="21" t="s">
        <v>2660</v>
      </c>
      <c r="H1299" s="74">
        <v>452</v>
      </c>
      <c r="I1299" s="75">
        <v>380</v>
      </c>
      <c r="J1299" s="74">
        <f t="shared" si="41"/>
        <v>432</v>
      </c>
    </row>
    <row r="1300" spans="1:10" ht="14.1" customHeight="1">
      <c r="A1300" s="20" t="s">
        <v>1307</v>
      </c>
      <c r="B1300" s="20" t="s">
        <v>503</v>
      </c>
      <c r="C1300" s="20" t="s">
        <v>270</v>
      </c>
      <c r="D1300" s="20" t="s">
        <v>1556</v>
      </c>
      <c r="E1300" s="20" t="s">
        <v>2587</v>
      </c>
      <c r="F1300" s="20" t="str">
        <f t="shared" si="40"/>
        <v>23205</v>
      </c>
      <c r="G1300" s="20" t="s">
        <v>2660</v>
      </c>
      <c r="H1300" s="72">
        <v>136</v>
      </c>
      <c r="I1300" s="73">
        <v>400</v>
      </c>
      <c r="J1300" s="72">
        <f t="shared" si="41"/>
        <v>122</v>
      </c>
    </row>
    <row r="1301" spans="1:10" ht="14.1" customHeight="1">
      <c r="A1301" s="21" t="s">
        <v>1307</v>
      </c>
      <c r="B1301" s="21" t="s">
        <v>503</v>
      </c>
      <c r="C1301" s="21" t="s">
        <v>132</v>
      </c>
      <c r="D1301" s="21" t="s">
        <v>1557</v>
      </c>
      <c r="E1301" s="21" t="s">
        <v>2587</v>
      </c>
      <c r="F1301" s="21" t="str">
        <f t="shared" si="40"/>
        <v>23205</v>
      </c>
      <c r="G1301" s="21" t="s">
        <v>2660</v>
      </c>
      <c r="H1301" s="74">
        <v>0</v>
      </c>
      <c r="I1301" s="75">
        <v>380</v>
      </c>
      <c r="J1301" s="74">
        <f t="shared" si="41"/>
        <v>0</v>
      </c>
    </row>
    <row r="1302" spans="1:10" ht="14.1" customHeight="1">
      <c r="A1302" s="20" t="s">
        <v>1307</v>
      </c>
      <c r="B1302" s="20" t="s">
        <v>503</v>
      </c>
      <c r="C1302" s="20" t="s">
        <v>197</v>
      </c>
      <c r="D1302" s="20" t="s">
        <v>1558</v>
      </c>
      <c r="E1302" s="20" t="s">
        <v>2587</v>
      </c>
      <c r="F1302" s="20" t="str">
        <f t="shared" si="40"/>
        <v>23205</v>
      </c>
      <c r="G1302" s="20" t="s">
        <v>2660</v>
      </c>
      <c r="H1302" s="72">
        <v>99999</v>
      </c>
      <c r="I1302" s="73">
        <v>380</v>
      </c>
      <c r="J1302" s="72">
        <f t="shared" si="41"/>
        <v>95651</v>
      </c>
    </row>
    <row r="1303" spans="1:10" ht="14.1" customHeight="1">
      <c r="A1303" s="21" t="s">
        <v>1307</v>
      </c>
      <c r="B1303" s="21" t="s">
        <v>503</v>
      </c>
      <c r="C1303" s="21" t="s">
        <v>279</v>
      </c>
      <c r="D1303" s="21" t="s">
        <v>1559</v>
      </c>
      <c r="E1303" s="21" t="s">
        <v>2587</v>
      </c>
      <c r="F1303" s="21" t="str">
        <f t="shared" si="40"/>
        <v>23205</v>
      </c>
      <c r="G1303" s="21" t="s">
        <v>2660</v>
      </c>
      <c r="H1303" s="74">
        <v>0</v>
      </c>
      <c r="I1303" s="75">
        <v>380</v>
      </c>
      <c r="J1303" s="74">
        <f t="shared" si="41"/>
        <v>0</v>
      </c>
    </row>
    <row r="1304" spans="1:10" ht="14.1" customHeight="1">
      <c r="A1304" s="20" t="s">
        <v>1307</v>
      </c>
      <c r="B1304" s="20" t="s">
        <v>503</v>
      </c>
      <c r="C1304" s="20" t="s">
        <v>61</v>
      </c>
      <c r="D1304" s="20" t="s">
        <v>1560</v>
      </c>
      <c r="E1304" s="20" t="s">
        <v>2587</v>
      </c>
      <c r="F1304" s="20" t="str">
        <f t="shared" si="40"/>
        <v>23205</v>
      </c>
      <c r="G1304" s="20" t="s">
        <v>2660</v>
      </c>
      <c r="H1304" s="72">
        <v>0</v>
      </c>
      <c r="I1304" s="73">
        <v>380</v>
      </c>
      <c r="J1304" s="72">
        <f t="shared" si="41"/>
        <v>0</v>
      </c>
    </row>
    <row r="1305" spans="1:10" ht="14.1" customHeight="1">
      <c r="A1305" s="21" t="s">
        <v>1307</v>
      </c>
      <c r="B1305" s="21" t="s">
        <v>503</v>
      </c>
      <c r="C1305" s="21" t="s">
        <v>63</v>
      </c>
      <c r="D1305" s="21" t="s">
        <v>1561</v>
      </c>
      <c r="E1305" s="21" t="s">
        <v>2587</v>
      </c>
      <c r="F1305" s="21" t="str">
        <f t="shared" si="40"/>
        <v>23205</v>
      </c>
      <c r="G1305" s="21" t="s">
        <v>2660</v>
      </c>
      <c r="H1305" s="74">
        <v>828</v>
      </c>
      <c r="I1305" s="75">
        <v>400</v>
      </c>
      <c r="J1305" s="74">
        <f t="shared" si="41"/>
        <v>749</v>
      </c>
    </row>
    <row r="1306" spans="1:10" ht="14.1" customHeight="1">
      <c r="A1306" s="20" t="s">
        <v>1307</v>
      </c>
      <c r="B1306" s="20" t="s">
        <v>503</v>
      </c>
      <c r="C1306" s="20" t="s">
        <v>282</v>
      </c>
      <c r="D1306" s="20" t="s">
        <v>1562</v>
      </c>
      <c r="E1306" s="20" t="s">
        <v>2587</v>
      </c>
      <c r="F1306" s="20" t="str">
        <f t="shared" si="40"/>
        <v>23205</v>
      </c>
      <c r="G1306" s="20" t="s">
        <v>2660</v>
      </c>
      <c r="H1306" s="72">
        <v>66793</v>
      </c>
      <c r="I1306" s="73">
        <v>380</v>
      </c>
      <c r="J1306" s="72">
        <f t="shared" si="41"/>
        <v>63888</v>
      </c>
    </row>
    <row r="1307" spans="1:10" ht="14.1" customHeight="1">
      <c r="A1307" s="21" t="s">
        <v>1307</v>
      </c>
      <c r="B1307" s="21" t="s">
        <v>503</v>
      </c>
      <c r="C1307" s="21" t="s">
        <v>112</v>
      </c>
      <c r="D1307" s="21" t="s">
        <v>1563</v>
      </c>
      <c r="E1307" s="21" t="s">
        <v>2587</v>
      </c>
      <c r="F1307" s="21" t="str">
        <f t="shared" si="40"/>
        <v>23205</v>
      </c>
      <c r="G1307" s="21" t="s">
        <v>2660</v>
      </c>
      <c r="H1307" s="74">
        <v>0</v>
      </c>
      <c r="I1307" s="75">
        <v>380</v>
      </c>
      <c r="J1307" s="74">
        <f t="shared" si="41"/>
        <v>0</v>
      </c>
    </row>
    <row r="1308" spans="1:10" ht="14.1" customHeight="1">
      <c r="A1308" s="20" t="s">
        <v>1307</v>
      </c>
      <c r="B1308" s="20" t="s">
        <v>503</v>
      </c>
      <c r="C1308" s="20" t="s">
        <v>65</v>
      </c>
      <c r="D1308" s="20" t="s">
        <v>1564</v>
      </c>
      <c r="E1308" s="20" t="s">
        <v>2587</v>
      </c>
      <c r="F1308" s="20" t="str">
        <f t="shared" si="40"/>
        <v>23205</v>
      </c>
      <c r="G1308" s="20" t="s">
        <v>2660</v>
      </c>
      <c r="H1308" s="72">
        <v>0</v>
      </c>
      <c r="I1308" s="73">
        <v>380</v>
      </c>
      <c r="J1308" s="72">
        <f t="shared" si="41"/>
        <v>0</v>
      </c>
    </row>
    <row r="1309" spans="1:10" ht="14.1" customHeight="1">
      <c r="A1309" s="21" t="s">
        <v>1307</v>
      </c>
      <c r="B1309" s="21" t="s">
        <v>503</v>
      </c>
      <c r="C1309" s="21" t="s">
        <v>67</v>
      </c>
      <c r="D1309" s="21" t="s">
        <v>827</v>
      </c>
      <c r="E1309" s="21" t="s">
        <v>2587</v>
      </c>
      <c r="F1309" s="21" t="str">
        <f t="shared" si="40"/>
        <v>23205</v>
      </c>
      <c r="G1309" s="21" t="s">
        <v>2660</v>
      </c>
      <c r="H1309" s="74">
        <v>5091</v>
      </c>
      <c r="I1309" s="75">
        <v>380</v>
      </c>
      <c r="J1309" s="74">
        <f t="shared" si="41"/>
        <v>4871</v>
      </c>
    </row>
    <row r="1310" spans="1:10" ht="14.1" customHeight="1">
      <c r="A1310" s="20" t="s">
        <v>1307</v>
      </c>
      <c r="B1310" s="20" t="s">
        <v>503</v>
      </c>
      <c r="C1310" s="20" t="s">
        <v>136</v>
      </c>
      <c r="D1310" s="20" t="s">
        <v>50</v>
      </c>
      <c r="E1310" s="20" t="s">
        <v>2587</v>
      </c>
      <c r="F1310" s="20" t="str">
        <f t="shared" si="40"/>
        <v>23205</v>
      </c>
      <c r="G1310" s="20" t="s">
        <v>2660</v>
      </c>
      <c r="H1310" s="72">
        <v>0</v>
      </c>
      <c r="I1310" s="73">
        <v>380</v>
      </c>
      <c r="J1310" s="72">
        <f t="shared" si="41"/>
        <v>0</v>
      </c>
    </row>
    <row r="1311" spans="1:10" ht="14.1" customHeight="1">
      <c r="A1311" s="21" t="s">
        <v>1307</v>
      </c>
      <c r="B1311" s="21" t="s">
        <v>503</v>
      </c>
      <c r="C1311" s="21" t="s">
        <v>287</v>
      </c>
      <c r="D1311" s="21" t="s">
        <v>1565</v>
      </c>
      <c r="E1311" s="21" t="s">
        <v>2587</v>
      </c>
      <c r="F1311" s="21" t="str">
        <f t="shared" si="40"/>
        <v>23205</v>
      </c>
      <c r="G1311" s="21" t="s">
        <v>2660</v>
      </c>
      <c r="H1311" s="74">
        <v>2364</v>
      </c>
      <c r="I1311" s="75">
        <v>400</v>
      </c>
      <c r="J1311" s="74">
        <f t="shared" si="41"/>
        <v>2138</v>
      </c>
    </row>
    <row r="1312" spans="1:10" ht="14.1" customHeight="1">
      <c r="A1312" s="20" t="s">
        <v>1307</v>
      </c>
      <c r="B1312" s="20" t="s">
        <v>503</v>
      </c>
      <c r="C1312" s="20" t="s">
        <v>205</v>
      </c>
      <c r="D1312" s="20" t="s">
        <v>1566</v>
      </c>
      <c r="E1312" s="20" t="s">
        <v>2587</v>
      </c>
      <c r="F1312" s="20" t="str">
        <f t="shared" si="40"/>
        <v>23205</v>
      </c>
      <c r="G1312" s="20" t="s">
        <v>2660</v>
      </c>
      <c r="H1312" s="72">
        <v>192487</v>
      </c>
      <c r="I1312" s="73">
        <v>380</v>
      </c>
      <c r="J1312" s="72">
        <f t="shared" si="41"/>
        <v>184117</v>
      </c>
    </row>
    <row r="1313" spans="1:10" ht="14.1" customHeight="1">
      <c r="A1313" s="21" t="s">
        <v>1307</v>
      </c>
      <c r="B1313" s="21" t="s">
        <v>503</v>
      </c>
      <c r="C1313" s="21" t="s">
        <v>77</v>
      </c>
      <c r="D1313" s="21" t="s">
        <v>1567</v>
      </c>
      <c r="E1313" s="21" t="s">
        <v>2587</v>
      </c>
      <c r="F1313" s="21" t="str">
        <f t="shared" si="40"/>
        <v>23205</v>
      </c>
      <c r="G1313" s="21" t="s">
        <v>2660</v>
      </c>
      <c r="H1313" s="74">
        <v>0</v>
      </c>
      <c r="I1313" s="75">
        <v>380</v>
      </c>
      <c r="J1313" s="74">
        <f t="shared" si="41"/>
        <v>0</v>
      </c>
    </row>
    <row r="1314" spans="1:10" ht="14.1" customHeight="1">
      <c r="A1314" s="20" t="s">
        <v>1307</v>
      </c>
      <c r="B1314" s="20" t="s">
        <v>503</v>
      </c>
      <c r="C1314" s="20" t="s">
        <v>81</v>
      </c>
      <c r="D1314" s="20" t="s">
        <v>1568</v>
      </c>
      <c r="E1314" s="20" t="s">
        <v>2587</v>
      </c>
      <c r="F1314" s="20" t="str">
        <f t="shared" si="40"/>
        <v>23205</v>
      </c>
      <c r="G1314" s="20" t="s">
        <v>2660</v>
      </c>
      <c r="H1314" s="72">
        <v>384</v>
      </c>
      <c r="I1314" s="73">
        <v>380</v>
      </c>
      <c r="J1314" s="72">
        <f t="shared" si="41"/>
        <v>366</v>
      </c>
    </row>
    <row r="1315" spans="1:10" ht="14.1" customHeight="1">
      <c r="A1315" s="21" t="s">
        <v>1307</v>
      </c>
      <c r="B1315" s="21" t="s">
        <v>503</v>
      </c>
      <c r="C1315" s="21" t="s">
        <v>83</v>
      </c>
      <c r="D1315" s="21" t="s">
        <v>1569</v>
      </c>
      <c r="E1315" s="21" t="s">
        <v>2587</v>
      </c>
      <c r="F1315" s="21" t="str">
        <f t="shared" si="40"/>
        <v>23205</v>
      </c>
      <c r="G1315" s="21" t="s">
        <v>2660</v>
      </c>
      <c r="H1315" s="74">
        <v>0</v>
      </c>
      <c r="I1315" s="75">
        <v>380</v>
      </c>
      <c r="J1315" s="74">
        <f t="shared" si="41"/>
        <v>0</v>
      </c>
    </row>
    <row r="1316" spans="1:10" ht="14.1" customHeight="1">
      <c r="A1316" s="20" t="s">
        <v>1307</v>
      </c>
      <c r="B1316" s="20" t="s">
        <v>503</v>
      </c>
      <c r="C1316" s="20" t="s">
        <v>297</v>
      </c>
      <c r="D1316" s="20" t="s">
        <v>1570</v>
      </c>
      <c r="E1316" s="20" t="s">
        <v>2587</v>
      </c>
      <c r="F1316" s="20" t="str">
        <f t="shared" si="40"/>
        <v>23205</v>
      </c>
      <c r="G1316" s="20" t="s">
        <v>2660</v>
      </c>
      <c r="H1316" s="72">
        <v>123447</v>
      </c>
      <c r="I1316" s="73">
        <v>390</v>
      </c>
      <c r="J1316" s="72">
        <f t="shared" si="41"/>
        <v>114754</v>
      </c>
    </row>
    <row r="1317" spans="1:10" ht="14.1" customHeight="1">
      <c r="A1317" s="21" t="s">
        <v>1307</v>
      </c>
      <c r="B1317" s="21" t="s">
        <v>503</v>
      </c>
      <c r="C1317" s="21" t="s">
        <v>299</v>
      </c>
      <c r="D1317" s="21" t="s">
        <v>1571</v>
      </c>
      <c r="E1317" s="21" t="s">
        <v>2587</v>
      </c>
      <c r="F1317" s="21" t="str">
        <f t="shared" si="40"/>
        <v>23205</v>
      </c>
      <c r="G1317" s="21" t="s">
        <v>2660</v>
      </c>
      <c r="H1317" s="74">
        <v>1924</v>
      </c>
      <c r="I1317" s="75">
        <v>380</v>
      </c>
      <c r="J1317" s="74">
        <f t="shared" si="41"/>
        <v>1841</v>
      </c>
    </row>
    <row r="1318" spans="1:10" ht="14.1" customHeight="1">
      <c r="A1318" s="20" t="s">
        <v>1307</v>
      </c>
      <c r="B1318" s="20" t="s">
        <v>503</v>
      </c>
      <c r="C1318" s="20" t="s">
        <v>12</v>
      </c>
      <c r="D1318" s="20" t="s">
        <v>1572</v>
      </c>
      <c r="E1318" s="20" t="s">
        <v>2587</v>
      </c>
      <c r="F1318" s="20" t="str">
        <f t="shared" si="40"/>
        <v>23205</v>
      </c>
      <c r="G1318" s="20" t="s">
        <v>2660</v>
      </c>
      <c r="H1318" s="72">
        <v>0</v>
      </c>
      <c r="I1318" s="73">
        <v>380</v>
      </c>
      <c r="J1318" s="72">
        <f t="shared" si="41"/>
        <v>0</v>
      </c>
    </row>
    <row r="1319" spans="1:10" ht="14.1" customHeight="1">
      <c r="A1319" s="21" t="s">
        <v>1307</v>
      </c>
      <c r="B1319" s="21" t="s">
        <v>503</v>
      </c>
      <c r="C1319" s="21" t="s">
        <v>304</v>
      </c>
      <c r="D1319" s="21" t="s">
        <v>1573</v>
      </c>
      <c r="E1319" s="21" t="s">
        <v>2587</v>
      </c>
      <c r="F1319" s="21" t="str">
        <f t="shared" si="40"/>
        <v>23205</v>
      </c>
      <c r="G1319" s="21" t="s">
        <v>2660</v>
      </c>
      <c r="H1319" s="74">
        <v>6800</v>
      </c>
      <c r="I1319" s="75">
        <v>380</v>
      </c>
      <c r="J1319" s="74">
        <f t="shared" si="41"/>
        <v>6504</v>
      </c>
    </row>
    <row r="1320" spans="1:10" ht="14.1" customHeight="1">
      <c r="A1320" s="20" t="s">
        <v>1307</v>
      </c>
      <c r="B1320" s="20" t="s">
        <v>503</v>
      </c>
      <c r="C1320" s="20" t="s">
        <v>306</v>
      </c>
      <c r="D1320" s="20" t="s">
        <v>1574</v>
      </c>
      <c r="E1320" s="20" t="s">
        <v>2587</v>
      </c>
      <c r="F1320" s="20" t="str">
        <f t="shared" si="40"/>
        <v>23205</v>
      </c>
      <c r="G1320" s="20" t="s">
        <v>2660</v>
      </c>
      <c r="H1320" s="72">
        <v>3146</v>
      </c>
      <c r="I1320" s="73">
        <v>380</v>
      </c>
      <c r="J1320" s="72">
        <f t="shared" si="41"/>
        <v>3010</v>
      </c>
    </row>
    <row r="1321" spans="1:10" ht="14.1" customHeight="1">
      <c r="A1321" s="21" t="s">
        <v>1307</v>
      </c>
      <c r="B1321" s="21" t="s">
        <v>503</v>
      </c>
      <c r="C1321" s="21" t="s">
        <v>227</v>
      </c>
      <c r="D1321" s="21" t="s">
        <v>1575</v>
      </c>
      <c r="E1321" s="21" t="s">
        <v>2587</v>
      </c>
      <c r="F1321" s="21" t="str">
        <f t="shared" si="40"/>
        <v>23205</v>
      </c>
      <c r="G1321" s="21" t="s">
        <v>2660</v>
      </c>
      <c r="H1321" s="74">
        <v>0</v>
      </c>
      <c r="I1321" s="75">
        <v>365</v>
      </c>
      <c r="J1321" s="74">
        <f t="shared" si="41"/>
        <v>0</v>
      </c>
    </row>
    <row r="1322" spans="1:10" ht="14.1" customHeight="1">
      <c r="A1322" s="20" t="s">
        <v>1307</v>
      </c>
      <c r="B1322" s="20" t="s">
        <v>503</v>
      </c>
      <c r="C1322" s="20" t="s">
        <v>187</v>
      </c>
      <c r="D1322" s="20" t="s">
        <v>1576</v>
      </c>
      <c r="E1322" s="20" t="s">
        <v>2587</v>
      </c>
      <c r="F1322" s="20" t="str">
        <f t="shared" si="40"/>
        <v>23205</v>
      </c>
      <c r="G1322" s="20" t="s">
        <v>2660</v>
      </c>
      <c r="H1322" s="72">
        <v>346</v>
      </c>
      <c r="I1322" s="73">
        <v>380</v>
      </c>
      <c r="J1322" s="72">
        <f t="shared" si="41"/>
        <v>330</v>
      </c>
    </row>
    <row r="1323" spans="1:10" ht="14.1" customHeight="1">
      <c r="A1323" s="21" t="s">
        <v>1307</v>
      </c>
      <c r="B1323" s="21" t="s">
        <v>503</v>
      </c>
      <c r="C1323" s="21" t="s">
        <v>189</v>
      </c>
      <c r="D1323" s="21" t="s">
        <v>1577</v>
      </c>
      <c r="E1323" s="21" t="s">
        <v>2587</v>
      </c>
      <c r="F1323" s="21" t="str">
        <f t="shared" si="40"/>
        <v>23205</v>
      </c>
      <c r="G1323" s="21" t="s">
        <v>2660</v>
      </c>
      <c r="H1323" s="74">
        <v>0</v>
      </c>
      <c r="I1323" s="75">
        <v>380</v>
      </c>
      <c r="J1323" s="74">
        <f t="shared" si="41"/>
        <v>0</v>
      </c>
    </row>
    <row r="1324" spans="1:10" ht="14.1" customHeight="1">
      <c r="A1324" s="20" t="s">
        <v>1307</v>
      </c>
      <c r="B1324" s="20" t="s">
        <v>503</v>
      </c>
      <c r="C1324" s="20" t="s">
        <v>314</v>
      </c>
      <c r="D1324" s="20" t="s">
        <v>1578</v>
      </c>
      <c r="E1324" s="20" t="s">
        <v>2587</v>
      </c>
      <c r="F1324" s="20" t="str">
        <f t="shared" si="40"/>
        <v>23205</v>
      </c>
      <c r="G1324" s="20" t="s">
        <v>2660</v>
      </c>
      <c r="H1324" s="72">
        <v>23496</v>
      </c>
      <c r="I1324" s="73">
        <v>365</v>
      </c>
      <c r="J1324" s="72">
        <f t="shared" si="41"/>
        <v>23496</v>
      </c>
    </row>
    <row r="1325" spans="1:10" ht="14.1" customHeight="1">
      <c r="A1325" s="21" t="s">
        <v>1307</v>
      </c>
      <c r="B1325" s="21" t="s">
        <v>503</v>
      </c>
      <c r="C1325" s="21" t="s">
        <v>318</v>
      </c>
      <c r="D1325" s="21" t="s">
        <v>1579</v>
      </c>
      <c r="E1325" s="21" t="s">
        <v>2587</v>
      </c>
      <c r="F1325" s="21" t="str">
        <f t="shared" si="40"/>
        <v>23205</v>
      </c>
      <c r="G1325" s="21" t="s">
        <v>2660</v>
      </c>
      <c r="H1325" s="74">
        <v>4391</v>
      </c>
      <c r="I1325" s="75">
        <v>380</v>
      </c>
      <c r="J1325" s="74">
        <f t="shared" si="41"/>
        <v>4201</v>
      </c>
    </row>
    <row r="1326" spans="1:10" ht="14.1" customHeight="1">
      <c r="A1326" s="20" t="s">
        <v>1307</v>
      </c>
      <c r="B1326" s="20" t="s">
        <v>503</v>
      </c>
      <c r="C1326" s="20" t="s">
        <v>233</v>
      </c>
      <c r="D1326" s="20" t="s">
        <v>1580</v>
      </c>
      <c r="E1326" s="20" t="s">
        <v>2587</v>
      </c>
      <c r="F1326" s="20" t="str">
        <f t="shared" si="40"/>
        <v>23205</v>
      </c>
      <c r="G1326" s="20" t="s">
        <v>2660</v>
      </c>
      <c r="H1326" s="72">
        <v>0</v>
      </c>
      <c r="I1326" s="73">
        <v>380</v>
      </c>
      <c r="J1326" s="72">
        <f t="shared" si="41"/>
        <v>0</v>
      </c>
    </row>
    <row r="1327" spans="1:10" ht="14.1" customHeight="1">
      <c r="A1327" s="21" t="s">
        <v>1307</v>
      </c>
      <c r="B1327" s="21" t="s">
        <v>503</v>
      </c>
      <c r="C1327" s="21" t="s">
        <v>322</v>
      </c>
      <c r="D1327" s="21" t="s">
        <v>1581</v>
      </c>
      <c r="E1327" s="21" t="s">
        <v>2587</v>
      </c>
      <c r="F1327" s="21" t="str">
        <f t="shared" si="40"/>
        <v>23205</v>
      </c>
      <c r="G1327" s="21" t="s">
        <v>2660</v>
      </c>
      <c r="H1327" s="74">
        <v>0</v>
      </c>
      <c r="I1327" s="75">
        <v>380</v>
      </c>
      <c r="J1327" s="74">
        <f t="shared" si="41"/>
        <v>0</v>
      </c>
    </row>
    <row r="1328" spans="1:10" ht="14.1" customHeight="1">
      <c r="A1328" s="20" t="s">
        <v>1307</v>
      </c>
      <c r="B1328" s="20" t="s">
        <v>503</v>
      </c>
      <c r="C1328" s="20" t="s">
        <v>324</v>
      </c>
      <c r="D1328" s="20" t="s">
        <v>1582</v>
      </c>
      <c r="E1328" s="20" t="s">
        <v>2587</v>
      </c>
      <c r="F1328" s="20" t="str">
        <f t="shared" si="40"/>
        <v>23205</v>
      </c>
      <c r="G1328" s="20" t="s">
        <v>2660</v>
      </c>
      <c r="H1328" s="72">
        <v>2463</v>
      </c>
      <c r="I1328" s="73">
        <v>380</v>
      </c>
      <c r="J1328" s="72">
        <f t="shared" si="41"/>
        <v>2356</v>
      </c>
    </row>
    <row r="1329" spans="1:10" ht="14.1" customHeight="1">
      <c r="A1329" s="21" t="s">
        <v>1307</v>
      </c>
      <c r="B1329" s="21" t="s">
        <v>503</v>
      </c>
      <c r="C1329" s="21" t="s">
        <v>326</v>
      </c>
      <c r="D1329" s="21" t="s">
        <v>1583</v>
      </c>
      <c r="E1329" s="21" t="s">
        <v>2587</v>
      </c>
      <c r="F1329" s="21" t="str">
        <f t="shared" si="40"/>
        <v>23205</v>
      </c>
      <c r="G1329" s="21" t="s">
        <v>2660</v>
      </c>
      <c r="H1329" s="74">
        <v>0</v>
      </c>
      <c r="I1329" s="75">
        <v>380</v>
      </c>
      <c r="J1329" s="74">
        <f t="shared" si="41"/>
        <v>0</v>
      </c>
    </row>
    <row r="1330" spans="1:10" ht="14.1" customHeight="1">
      <c r="A1330" s="20" t="s">
        <v>1307</v>
      </c>
      <c r="B1330" s="20" t="s">
        <v>503</v>
      </c>
      <c r="C1330" s="20" t="s">
        <v>330</v>
      </c>
      <c r="D1330" s="20" t="s">
        <v>1584</v>
      </c>
      <c r="E1330" s="20" t="s">
        <v>2587</v>
      </c>
      <c r="F1330" s="20" t="str">
        <f t="shared" si="40"/>
        <v>23205</v>
      </c>
      <c r="G1330" s="20" t="s">
        <v>2660</v>
      </c>
      <c r="H1330" s="72">
        <v>0</v>
      </c>
      <c r="I1330" s="73">
        <v>380</v>
      </c>
      <c r="J1330" s="72">
        <f t="shared" si="41"/>
        <v>0</v>
      </c>
    </row>
    <row r="1331" spans="1:10" ht="14.1" customHeight="1">
      <c r="A1331" s="21" t="s">
        <v>1307</v>
      </c>
      <c r="B1331" s="21" t="s">
        <v>503</v>
      </c>
      <c r="C1331" s="21" t="s">
        <v>209</v>
      </c>
      <c r="D1331" s="21" t="s">
        <v>1585</v>
      </c>
      <c r="E1331" s="21" t="s">
        <v>2587</v>
      </c>
      <c r="F1331" s="21" t="str">
        <f t="shared" si="40"/>
        <v>23205</v>
      </c>
      <c r="G1331" s="21" t="s">
        <v>2660</v>
      </c>
      <c r="H1331" s="74">
        <v>170</v>
      </c>
      <c r="I1331" s="75">
        <v>380</v>
      </c>
      <c r="J1331" s="74">
        <f t="shared" si="41"/>
        <v>162</v>
      </c>
    </row>
    <row r="1332" spans="1:10" ht="14.1" customHeight="1">
      <c r="A1332" s="20" t="s">
        <v>1307</v>
      </c>
      <c r="B1332" s="20" t="s">
        <v>503</v>
      </c>
      <c r="C1332" s="20" t="s">
        <v>913</v>
      </c>
      <c r="D1332" s="20" t="s">
        <v>1586</v>
      </c>
      <c r="E1332" s="20" t="s">
        <v>2587</v>
      </c>
      <c r="F1332" s="20" t="str">
        <f t="shared" si="40"/>
        <v>23205</v>
      </c>
      <c r="G1332" s="20" t="s">
        <v>2660</v>
      </c>
      <c r="H1332" s="72">
        <v>218</v>
      </c>
      <c r="I1332" s="73">
        <v>380</v>
      </c>
      <c r="J1332" s="72">
        <f t="shared" si="41"/>
        <v>208</v>
      </c>
    </row>
    <row r="1333" spans="1:10" ht="14.1" customHeight="1">
      <c r="A1333" s="21" t="s">
        <v>1307</v>
      </c>
      <c r="B1333" s="21" t="s">
        <v>503</v>
      </c>
      <c r="C1333" s="21" t="s">
        <v>857</v>
      </c>
      <c r="D1333" s="21" t="s">
        <v>1587</v>
      </c>
      <c r="E1333" s="21" t="s">
        <v>2587</v>
      </c>
      <c r="F1333" s="21" t="str">
        <f t="shared" si="40"/>
        <v>23205</v>
      </c>
      <c r="G1333" s="21" t="s">
        <v>2660</v>
      </c>
      <c r="H1333" s="74">
        <v>18072</v>
      </c>
      <c r="I1333" s="75">
        <v>380</v>
      </c>
      <c r="J1333" s="74">
        <f t="shared" si="41"/>
        <v>17285</v>
      </c>
    </row>
    <row r="1334" spans="1:10" ht="14.1" customHeight="1">
      <c r="A1334" s="20" t="s">
        <v>1307</v>
      </c>
      <c r="B1334" s="20" t="s">
        <v>503</v>
      </c>
      <c r="C1334" s="20" t="s">
        <v>921</v>
      </c>
      <c r="D1334" s="20" t="s">
        <v>1588</v>
      </c>
      <c r="E1334" s="20" t="s">
        <v>2587</v>
      </c>
      <c r="F1334" s="20" t="str">
        <f t="shared" si="40"/>
        <v>23205</v>
      </c>
      <c r="G1334" s="20" t="s">
        <v>2660</v>
      </c>
      <c r="H1334" s="72">
        <v>242</v>
      </c>
      <c r="I1334" s="73">
        <v>420</v>
      </c>
      <c r="J1334" s="72">
        <f t="shared" si="41"/>
        <v>208</v>
      </c>
    </row>
    <row r="1335" spans="1:10" ht="14.1" customHeight="1">
      <c r="A1335" s="21" t="s">
        <v>1307</v>
      </c>
      <c r="B1335" s="21" t="s">
        <v>503</v>
      </c>
      <c r="C1335" s="21" t="s">
        <v>859</v>
      </c>
      <c r="D1335" s="21" t="s">
        <v>1589</v>
      </c>
      <c r="E1335" s="21" t="s">
        <v>2587</v>
      </c>
      <c r="F1335" s="21" t="str">
        <f t="shared" si="40"/>
        <v>23205</v>
      </c>
      <c r="G1335" s="21" t="s">
        <v>2660</v>
      </c>
      <c r="H1335" s="74">
        <v>12593</v>
      </c>
      <c r="I1335" s="75">
        <v>380</v>
      </c>
      <c r="J1335" s="74">
        <f t="shared" si="41"/>
        <v>12045</v>
      </c>
    </row>
    <row r="1336" spans="1:10" ht="14.1" customHeight="1">
      <c r="A1336" s="20" t="s">
        <v>1307</v>
      </c>
      <c r="B1336" s="20" t="s">
        <v>503</v>
      </c>
      <c r="C1336" s="20" t="s">
        <v>863</v>
      </c>
      <c r="D1336" s="20" t="s">
        <v>1590</v>
      </c>
      <c r="E1336" s="20" t="s">
        <v>2587</v>
      </c>
      <c r="F1336" s="20" t="str">
        <f t="shared" si="40"/>
        <v>23205</v>
      </c>
      <c r="G1336" s="20" t="s">
        <v>2660</v>
      </c>
      <c r="H1336" s="72">
        <v>558</v>
      </c>
      <c r="I1336" s="73">
        <v>410</v>
      </c>
      <c r="J1336" s="72">
        <f t="shared" si="41"/>
        <v>492</v>
      </c>
    </row>
    <row r="1337" spans="1:10" ht="14.1" customHeight="1">
      <c r="A1337" s="21" t="s">
        <v>1307</v>
      </c>
      <c r="B1337" s="21" t="s">
        <v>503</v>
      </c>
      <c r="C1337" s="21" t="s">
        <v>5</v>
      </c>
      <c r="D1337" s="21" t="s">
        <v>1591</v>
      </c>
      <c r="E1337" s="21" t="s">
        <v>2587</v>
      </c>
      <c r="F1337" s="21" t="str">
        <f t="shared" si="40"/>
        <v>23205</v>
      </c>
      <c r="G1337" s="21" t="s">
        <v>2660</v>
      </c>
      <c r="H1337" s="74">
        <v>3352</v>
      </c>
      <c r="I1337" s="75">
        <v>420</v>
      </c>
      <c r="J1337" s="74">
        <f t="shared" si="41"/>
        <v>2874</v>
      </c>
    </row>
    <row r="1338" spans="1:10" ht="14.1" customHeight="1">
      <c r="A1338" s="20" t="s">
        <v>1307</v>
      </c>
      <c r="B1338" s="20" t="s">
        <v>503</v>
      </c>
      <c r="C1338" s="20" t="s">
        <v>158</v>
      </c>
      <c r="D1338" s="20" t="s">
        <v>1592</v>
      </c>
      <c r="E1338" s="20" t="s">
        <v>2587</v>
      </c>
      <c r="F1338" s="20" t="str">
        <f t="shared" si="40"/>
        <v>23205</v>
      </c>
      <c r="G1338" s="20" t="s">
        <v>2660</v>
      </c>
      <c r="H1338" s="72">
        <v>2118</v>
      </c>
      <c r="I1338" s="73">
        <v>380</v>
      </c>
      <c r="J1338" s="72">
        <f t="shared" si="41"/>
        <v>2026</v>
      </c>
    </row>
    <row r="1339" spans="1:10" ht="14.1" customHeight="1">
      <c r="A1339" s="21" t="s">
        <v>1307</v>
      </c>
      <c r="B1339" s="21" t="s">
        <v>503</v>
      </c>
      <c r="C1339" s="21" t="s">
        <v>747</v>
      </c>
      <c r="D1339" s="21" t="s">
        <v>1593</v>
      </c>
      <c r="E1339" s="21" t="s">
        <v>2587</v>
      </c>
      <c r="F1339" s="21" t="str">
        <f t="shared" si="40"/>
        <v>23205</v>
      </c>
      <c r="G1339" s="21" t="s">
        <v>2660</v>
      </c>
      <c r="H1339" s="74">
        <v>1031</v>
      </c>
      <c r="I1339" s="75">
        <v>380</v>
      </c>
      <c r="J1339" s="74">
        <f t="shared" si="41"/>
        <v>987</v>
      </c>
    </row>
    <row r="1340" spans="1:10" ht="14.1" customHeight="1">
      <c r="A1340" s="20" t="s">
        <v>1307</v>
      </c>
      <c r="B1340" s="20" t="s">
        <v>503</v>
      </c>
      <c r="C1340" s="20" t="s">
        <v>697</v>
      </c>
      <c r="D1340" s="20" t="s">
        <v>1594</v>
      </c>
      <c r="E1340" s="20" t="s">
        <v>2587</v>
      </c>
      <c r="F1340" s="20" t="str">
        <f t="shared" si="40"/>
        <v>23205</v>
      </c>
      <c r="G1340" s="20" t="s">
        <v>2660</v>
      </c>
      <c r="H1340" s="72">
        <v>2178</v>
      </c>
      <c r="I1340" s="73">
        <v>380</v>
      </c>
      <c r="J1340" s="72">
        <f t="shared" si="41"/>
        <v>2082</v>
      </c>
    </row>
    <row r="1341" spans="1:10" ht="14.1" customHeight="1">
      <c r="A1341" s="21" t="s">
        <v>1307</v>
      </c>
      <c r="B1341" s="21" t="s">
        <v>503</v>
      </c>
      <c r="C1341" s="21" t="s">
        <v>712</v>
      </c>
      <c r="D1341" s="21" t="s">
        <v>1595</v>
      </c>
      <c r="E1341" s="21" t="s">
        <v>2587</v>
      </c>
      <c r="F1341" s="21" t="str">
        <f t="shared" si="40"/>
        <v>23205</v>
      </c>
      <c r="G1341" s="21" t="s">
        <v>2660</v>
      </c>
      <c r="H1341" s="74">
        <v>18643</v>
      </c>
      <c r="I1341" s="75">
        <v>380</v>
      </c>
      <c r="J1341" s="74">
        <f t="shared" si="41"/>
        <v>17833</v>
      </c>
    </row>
    <row r="1342" spans="1:10" ht="14.1" customHeight="1">
      <c r="A1342" s="20" t="s">
        <v>1307</v>
      </c>
      <c r="B1342" s="20" t="s">
        <v>172</v>
      </c>
      <c r="C1342" s="20" t="s">
        <v>140</v>
      </c>
      <c r="D1342" s="20" t="s">
        <v>1596</v>
      </c>
      <c r="E1342" s="20" t="s">
        <v>2587</v>
      </c>
      <c r="F1342" s="20" t="str">
        <f t="shared" si="40"/>
        <v>23206</v>
      </c>
      <c r="G1342" s="20" t="s">
        <v>2661</v>
      </c>
      <c r="H1342" s="72">
        <v>0</v>
      </c>
      <c r="I1342" s="73">
        <v>380</v>
      </c>
      <c r="J1342" s="72">
        <f t="shared" si="41"/>
        <v>0</v>
      </c>
    </row>
    <row r="1343" spans="1:10" ht="14.1" customHeight="1">
      <c r="A1343" s="21" t="s">
        <v>1307</v>
      </c>
      <c r="B1343" s="21" t="s">
        <v>172</v>
      </c>
      <c r="C1343" s="21" t="s">
        <v>146</v>
      </c>
      <c r="D1343" s="21" t="s">
        <v>1597</v>
      </c>
      <c r="E1343" s="21" t="s">
        <v>2587</v>
      </c>
      <c r="F1343" s="21" t="str">
        <f t="shared" si="40"/>
        <v>23206</v>
      </c>
      <c r="G1343" s="21" t="s">
        <v>2661</v>
      </c>
      <c r="H1343" s="74">
        <v>12284</v>
      </c>
      <c r="I1343" s="75">
        <v>380</v>
      </c>
      <c r="J1343" s="74">
        <f t="shared" si="41"/>
        <v>11751</v>
      </c>
    </row>
    <row r="1344" spans="1:10" ht="14.1" customHeight="1">
      <c r="A1344" s="20" t="s">
        <v>1307</v>
      </c>
      <c r="B1344" s="20" t="s">
        <v>172</v>
      </c>
      <c r="C1344" s="20" t="s">
        <v>720</v>
      </c>
      <c r="D1344" s="20" t="s">
        <v>1334</v>
      </c>
      <c r="E1344" s="20" t="s">
        <v>2587</v>
      </c>
      <c r="F1344" s="20" t="str">
        <f t="shared" si="40"/>
        <v>23206</v>
      </c>
      <c r="G1344" s="20" t="s">
        <v>2661</v>
      </c>
      <c r="H1344" s="72">
        <v>4887</v>
      </c>
      <c r="I1344" s="73">
        <v>365</v>
      </c>
      <c r="J1344" s="72">
        <f t="shared" si="41"/>
        <v>4887</v>
      </c>
    </row>
    <row r="1345" spans="1:10" ht="14.1" customHeight="1">
      <c r="A1345" s="21" t="s">
        <v>1307</v>
      </c>
      <c r="B1345" s="21" t="s">
        <v>172</v>
      </c>
      <c r="C1345" s="21" t="s">
        <v>148</v>
      </c>
      <c r="D1345" s="21" t="s">
        <v>1598</v>
      </c>
      <c r="E1345" s="21" t="s">
        <v>2587</v>
      </c>
      <c r="F1345" s="21" t="str">
        <f t="shared" si="40"/>
        <v>23206</v>
      </c>
      <c r="G1345" s="21" t="s">
        <v>2661</v>
      </c>
      <c r="H1345" s="74">
        <v>1001</v>
      </c>
      <c r="I1345" s="75">
        <v>350</v>
      </c>
      <c r="J1345" s="74">
        <f t="shared" si="41"/>
        <v>1049</v>
      </c>
    </row>
    <row r="1346" spans="1:10" ht="14.1" customHeight="1">
      <c r="A1346" s="20" t="s">
        <v>1307</v>
      </c>
      <c r="B1346" s="20" t="s">
        <v>172</v>
      </c>
      <c r="C1346" s="20" t="s">
        <v>150</v>
      </c>
      <c r="D1346" s="20" t="s">
        <v>1599</v>
      </c>
      <c r="E1346" s="20" t="s">
        <v>2587</v>
      </c>
      <c r="F1346" s="20" t="str">
        <f t="shared" si="40"/>
        <v>23206</v>
      </c>
      <c r="G1346" s="20" t="s">
        <v>2661</v>
      </c>
      <c r="H1346" s="72">
        <v>1612</v>
      </c>
      <c r="I1346" s="73">
        <v>380</v>
      </c>
      <c r="J1346" s="72">
        <f t="shared" si="41"/>
        <v>1541</v>
      </c>
    </row>
    <row r="1347" spans="1:10" ht="14.1" customHeight="1">
      <c r="A1347" s="21" t="s">
        <v>1307</v>
      </c>
      <c r="B1347" s="21" t="s">
        <v>172</v>
      </c>
      <c r="C1347" s="21" t="s">
        <v>708</v>
      </c>
      <c r="D1347" s="21" t="s">
        <v>1600</v>
      </c>
      <c r="E1347" s="21" t="s">
        <v>2587</v>
      </c>
      <c r="F1347" s="21" t="str">
        <f t="shared" si="40"/>
        <v>23206</v>
      </c>
      <c r="G1347" s="21" t="s">
        <v>2661</v>
      </c>
      <c r="H1347" s="74">
        <v>0</v>
      </c>
      <c r="I1347" s="75">
        <v>365</v>
      </c>
      <c r="J1347" s="74">
        <f t="shared" si="41"/>
        <v>0</v>
      </c>
    </row>
    <row r="1348" spans="1:10" ht="14.1" customHeight="1">
      <c r="A1348" s="20" t="s">
        <v>1307</v>
      </c>
      <c r="B1348" s="20" t="s">
        <v>172</v>
      </c>
      <c r="C1348" s="20" t="s">
        <v>710</v>
      </c>
      <c r="D1348" s="20" t="s">
        <v>1601</v>
      </c>
      <c r="E1348" s="20" t="s">
        <v>2587</v>
      </c>
      <c r="F1348" s="20" t="str">
        <f t="shared" si="40"/>
        <v>23206</v>
      </c>
      <c r="G1348" s="20" t="s">
        <v>2661</v>
      </c>
      <c r="H1348" s="72">
        <v>0</v>
      </c>
      <c r="I1348" s="73">
        <v>365</v>
      </c>
      <c r="J1348" s="72">
        <f t="shared" si="41"/>
        <v>0</v>
      </c>
    </row>
    <row r="1349" spans="1:10" ht="14.1" customHeight="1">
      <c r="A1349" s="21" t="s">
        <v>1307</v>
      </c>
      <c r="B1349" s="21" t="s">
        <v>172</v>
      </c>
      <c r="C1349" s="21" t="s">
        <v>737</v>
      </c>
      <c r="D1349" s="21" t="s">
        <v>1602</v>
      </c>
      <c r="E1349" s="21" t="s">
        <v>2587</v>
      </c>
      <c r="F1349" s="21" t="str">
        <f t="shared" si="40"/>
        <v>23206</v>
      </c>
      <c r="G1349" s="21" t="s">
        <v>2661</v>
      </c>
      <c r="H1349" s="74">
        <v>21369</v>
      </c>
      <c r="I1349" s="75">
        <v>365</v>
      </c>
      <c r="J1349" s="74">
        <f t="shared" si="41"/>
        <v>21368</v>
      </c>
    </row>
    <row r="1350" spans="1:10" ht="14.1" customHeight="1">
      <c r="A1350" s="20" t="s">
        <v>1307</v>
      </c>
      <c r="B1350" s="20" t="s">
        <v>172</v>
      </c>
      <c r="C1350" s="20" t="s">
        <v>699</v>
      </c>
      <c r="D1350" s="20" t="s">
        <v>1603</v>
      </c>
      <c r="E1350" s="20" t="s">
        <v>2587</v>
      </c>
      <c r="F1350" s="20" t="str">
        <f t="shared" si="40"/>
        <v>23206</v>
      </c>
      <c r="G1350" s="20" t="s">
        <v>2661</v>
      </c>
      <c r="H1350" s="72">
        <v>23230</v>
      </c>
      <c r="I1350" s="73">
        <v>380</v>
      </c>
      <c r="J1350" s="72">
        <f t="shared" si="41"/>
        <v>22219</v>
      </c>
    </row>
    <row r="1351" spans="1:10" ht="14.1" customHeight="1">
      <c r="A1351" s="21" t="s">
        <v>1307</v>
      </c>
      <c r="B1351" s="21" t="s">
        <v>172</v>
      </c>
      <c r="C1351" s="21" t="s">
        <v>701</v>
      </c>
      <c r="D1351" s="21" t="s">
        <v>382</v>
      </c>
      <c r="E1351" s="21" t="s">
        <v>2587</v>
      </c>
      <c r="F1351" s="21" t="str">
        <f t="shared" si="40"/>
        <v>23206</v>
      </c>
      <c r="G1351" s="21" t="s">
        <v>2661</v>
      </c>
      <c r="H1351" s="74">
        <v>172380</v>
      </c>
      <c r="I1351" s="75">
        <v>380</v>
      </c>
      <c r="J1351" s="74">
        <f t="shared" si="41"/>
        <v>164885</v>
      </c>
    </row>
    <row r="1352" spans="1:10" ht="14.1" customHeight="1">
      <c r="A1352" s="20" t="s">
        <v>1307</v>
      </c>
      <c r="B1352" s="20" t="s">
        <v>172</v>
      </c>
      <c r="C1352" s="20" t="s">
        <v>739</v>
      </c>
      <c r="D1352" s="20" t="s">
        <v>1604</v>
      </c>
      <c r="E1352" s="20" t="s">
        <v>2587</v>
      </c>
      <c r="F1352" s="20" t="str">
        <f t="shared" si="40"/>
        <v>23206</v>
      </c>
      <c r="G1352" s="20" t="s">
        <v>2661</v>
      </c>
      <c r="H1352" s="72">
        <v>0</v>
      </c>
      <c r="I1352" s="73">
        <v>380</v>
      </c>
      <c r="J1352" s="72">
        <f t="shared" si="41"/>
        <v>0</v>
      </c>
    </row>
    <row r="1353" spans="1:10" ht="14.1" customHeight="1">
      <c r="A1353" s="21" t="s">
        <v>1307</v>
      </c>
      <c r="B1353" s="21" t="s">
        <v>172</v>
      </c>
      <c r="C1353" s="21" t="s">
        <v>741</v>
      </c>
      <c r="D1353" s="21" t="s">
        <v>1605</v>
      </c>
      <c r="E1353" s="21" t="s">
        <v>2587</v>
      </c>
      <c r="F1353" s="21" t="str">
        <f t="shared" si="40"/>
        <v>23206</v>
      </c>
      <c r="G1353" s="21" t="s">
        <v>2661</v>
      </c>
      <c r="H1353" s="74">
        <v>1047</v>
      </c>
      <c r="I1353" s="75">
        <v>365</v>
      </c>
      <c r="J1353" s="74">
        <f t="shared" si="41"/>
        <v>1046</v>
      </c>
    </row>
    <row r="1354" spans="1:10" ht="14.1" customHeight="1">
      <c r="A1354" s="20" t="s">
        <v>1307</v>
      </c>
      <c r="B1354" s="20" t="s">
        <v>172</v>
      </c>
      <c r="C1354" s="20" t="s">
        <v>743</v>
      </c>
      <c r="D1354" s="20" t="s">
        <v>1606</v>
      </c>
      <c r="E1354" s="20" t="s">
        <v>2587</v>
      </c>
      <c r="F1354" s="20" t="str">
        <f t="shared" si="40"/>
        <v>23206</v>
      </c>
      <c r="G1354" s="20" t="s">
        <v>2661</v>
      </c>
      <c r="H1354" s="72">
        <v>0</v>
      </c>
      <c r="I1354" s="73">
        <v>380</v>
      </c>
      <c r="J1354" s="72">
        <f t="shared" si="41"/>
        <v>0</v>
      </c>
    </row>
    <row r="1355" spans="1:10" ht="14.1" customHeight="1">
      <c r="A1355" s="21" t="s">
        <v>1307</v>
      </c>
      <c r="B1355" s="21" t="s">
        <v>172</v>
      </c>
      <c r="C1355" s="21" t="s">
        <v>1148</v>
      </c>
      <c r="D1355" s="21" t="s">
        <v>1607</v>
      </c>
      <c r="E1355" s="21" t="s">
        <v>2587</v>
      </c>
      <c r="F1355" s="21" t="str">
        <f t="shared" si="40"/>
        <v>23206</v>
      </c>
      <c r="G1355" s="21" t="s">
        <v>2661</v>
      </c>
      <c r="H1355" s="74">
        <v>12718</v>
      </c>
      <c r="I1355" s="75">
        <v>365</v>
      </c>
      <c r="J1355" s="74">
        <f t="shared" si="41"/>
        <v>12718</v>
      </c>
    </row>
    <row r="1356" spans="1:10" ht="14.1" customHeight="1">
      <c r="A1356" s="20" t="s">
        <v>1307</v>
      </c>
      <c r="B1356" s="20" t="s">
        <v>172</v>
      </c>
      <c r="C1356" s="20" t="s">
        <v>1341</v>
      </c>
      <c r="D1356" s="20" t="s">
        <v>1608</v>
      </c>
      <c r="E1356" s="20" t="s">
        <v>2587</v>
      </c>
      <c r="F1356" s="20" t="str">
        <f t="shared" si="40"/>
        <v>23206</v>
      </c>
      <c r="G1356" s="20" t="s">
        <v>2661</v>
      </c>
      <c r="H1356" s="72">
        <v>0</v>
      </c>
      <c r="I1356" s="73">
        <v>365</v>
      </c>
      <c r="J1356" s="72">
        <f t="shared" si="41"/>
        <v>0</v>
      </c>
    </row>
    <row r="1357" spans="1:10" ht="14.1" customHeight="1">
      <c r="A1357" s="21" t="s">
        <v>1307</v>
      </c>
      <c r="B1357" s="21" t="s">
        <v>172</v>
      </c>
      <c r="C1357" s="21" t="s">
        <v>1154</v>
      </c>
      <c r="D1357" s="21" t="s">
        <v>1609</v>
      </c>
      <c r="E1357" s="21" t="s">
        <v>2587</v>
      </c>
      <c r="F1357" s="21" t="str">
        <f t="shared" ref="F1357:F1420" si="42">CONCATENATE(A1357,B1357)</f>
        <v>23206</v>
      </c>
      <c r="G1357" s="21" t="s">
        <v>2661</v>
      </c>
      <c r="H1357" s="74">
        <v>2833</v>
      </c>
      <c r="I1357" s="75">
        <v>350</v>
      </c>
      <c r="J1357" s="74">
        <f t="shared" ref="J1357:J1420" si="43">ROUND((ROUND(H1357/(I1357-35)*100, 0))*3.3, 0)</f>
        <v>2967</v>
      </c>
    </row>
    <row r="1358" spans="1:10" ht="14.1" customHeight="1">
      <c r="A1358" s="20" t="s">
        <v>1307</v>
      </c>
      <c r="B1358" s="20" t="s">
        <v>172</v>
      </c>
      <c r="C1358" s="20" t="s">
        <v>1242</v>
      </c>
      <c r="D1358" s="20" t="s">
        <v>1610</v>
      </c>
      <c r="E1358" s="20" t="s">
        <v>2587</v>
      </c>
      <c r="F1358" s="20" t="str">
        <f t="shared" si="42"/>
        <v>23206</v>
      </c>
      <c r="G1358" s="20" t="s">
        <v>2661</v>
      </c>
      <c r="H1358" s="72">
        <v>0</v>
      </c>
      <c r="I1358" s="73">
        <v>365</v>
      </c>
      <c r="J1358" s="72">
        <f t="shared" si="43"/>
        <v>0</v>
      </c>
    </row>
    <row r="1359" spans="1:10" ht="14.1" customHeight="1">
      <c r="A1359" s="21" t="s">
        <v>1307</v>
      </c>
      <c r="B1359" s="21" t="s">
        <v>172</v>
      </c>
      <c r="C1359" s="21" t="s">
        <v>1169</v>
      </c>
      <c r="D1359" s="21" t="s">
        <v>1611</v>
      </c>
      <c r="E1359" s="21" t="s">
        <v>2587</v>
      </c>
      <c r="F1359" s="21" t="str">
        <f t="shared" si="42"/>
        <v>23206</v>
      </c>
      <c r="G1359" s="21" t="s">
        <v>2661</v>
      </c>
      <c r="H1359" s="74">
        <v>709</v>
      </c>
      <c r="I1359" s="75">
        <v>365</v>
      </c>
      <c r="J1359" s="74">
        <f t="shared" si="43"/>
        <v>710</v>
      </c>
    </row>
    <row r="1360" spans="1:10" ht="14.1" customHeight="1">
      <c r="A1360" s="20" t="s">
        <v>1307</v>
      </c>
      <c r="B1360" s="20" t="s">
        <v>172</v>
      </c>
      <c r="C1360" s="20" t="s">
        <v>1315</v>
      </c>
      <c r="D1360" s="20" t="s">
        <v>1612</v>
      </c>
      <c r="E1360" s="20" t="s">
        <v>2587</v>
      </c>
      <c r="F1360" s="20" t="str">
        <f t="shared" si="42"/>
        <v>23206</v>
      </c>
      <c r="G1360" s="20" t="s">
        <v>2661</v>
      </c>
      <c r="H1360" s="72">
        <v>0</v>
      </c>
      <c r="I1360" s="73">
        <v>365</v>
      </c>
      <c r="J1360" s="72">
        <f t="shared" si="43"/>
        <v>0</v>
      </c>
    </row>
    <row r="1361" spans="1:10" ht="14.1" customHeight="1">
      <c r="A1361" s="21" t="s">
        <v>1307</v>
      </c>
      <c r="B1361" s="21" t="s">
        <v>172</v>
      </c>
      <c r="C1361" s="21" t="s">
        <v>1244</v>
      </c>
      <c r="D1361" s="21" t="s">
        <v>1613</v>
      </c>
      <c r="E1361" s="21" t="s">
        <v>2587</v>
      </c>
      <c r="F1361" s="21" t="str">
        <f t="shared" si="42"/>
        <v>23206</v>
      </c>
      <c r="G1361" s="21" t="s">
        <v>2661</v>
      </c>
      <c r="H1361" s="74">
        <v>2645</v>
      </c>
      <c r="I1361" s="75">
        <v>365</v>
      </c>
      <c r="J1361" s="74">
        <f t="shared" si="43"/>
        <v>2647</v>
      </c>
    </row>
    <row r="1362" spans="1:10" ht="14.1" customHeight="1">
      <c r="A1362" s="20" t="s">
        <v>1307</v>
      </c>
      <c r="B1362" s="20" t="s">
        <v>172</v>
      </c>
      <c r="C1362" s="20" t="s">
        <v>1246</v>
      </c>
      <c r="D1362" s="20" t="s">
        <v>1614</v>
      </c>
      <c r="E1362" s="20" t="s">
        <v>2587</v>
      </c>
      <c r="F1362" s="20" t="str">
        <f t="shared" si="42"/>
        <v>23206</v>
      </c>
      <c r="G1362" s="20" t="s">
        <v>2661</v>
      </c>
      <c r="H1362" s="72">
        <v>0</v>
      </c>
      <c r="I1362" s="73">
        <v>380</v>
      </c>
      <c r="J1362" s="72">
        <f t="shared" si="43"/>
        <v>0</v>
      </c>
    </row>
    <row r="1363" spans="1:10" ht="14.1" customHeight="1">
      <c r="A1363" s="21" t="s">
        <v>1307</v>
      </c>
      <c r="B1363" s="21" t="s">
        <v>172</v>
      </c>
      <c r="C1363" s="21" t="s">
        <v>1177</v>
      </c>
      <c r="D1363" s="21" t="s">
        <v>1615</v>
      </c>
      <c r="E1363" s="21" t="s">
        <v>2587</v>
      </c>
      <c r="F1363" s="21" t="str">
        <f t="shared" si="42"/>
        <v>23206</v>
      </c>
      <c r="G1363" s="21" t="s">
        <v>2661</v>
      </c>
      <c r="H1363" s="74">
        <v>454</v>
      </c>
      <c r="I1363" s="75">
        <v>365</v>
      </c>
      <c r="J1363" s="74">
        <f t="shared" si="43"/>
        <v>455</v>
      </c>
    </row>
    <row r="1364" spans="1:10" ht="14.1" customHeight="1">
      <c r="A1364" s="20" t="s">
        <v>1307</v>
      </c>
      <c r="B1364" s="20" t="s">
        <v>172</v>
      </c>
      <c r="C1364" s="20" t="s">
        <v>1130</v>
      </c>
      <c r="D1364" s="20" t="s">
        <v>1616</v>
      </c>
      <c r="E1364" s="20" t="s">
        <v>2587</v>
      </c>
      <c r="F1364" s="20" t="str">
        <f t="shared" si="42"/>
        <v>23206</v>
      </c>
      <c r="G1364" s="20" t="s">
        <v>2661</v>
      </c>
      <c r="H1364" s="72">
        <v>3462</v>
      </c>
      <c r="I1364" s="73">
        <v>380</v>
      </c>
      <c r="J1364" s="72">
        <f t="shared" si="43"/>
        <v>3310</v>
      </c>
    </row>
    <row r="1365" spans="1:10" ht="14.1" customHeight="1">
      <c r="A1365" s="21" t="s">
        <v>1307</v>
      </c>
      <c r="B1365" s="21" t="s">
        <v>172</v>
      </c>
      <c r="C1365" s="21" t="s">
        <v>1132</v>
      </c>
      <c r="D1365" s="21" t="s">
        <v>1617</v>
      </c>
      <c r="E1365" s="21" t="s">
        <v>2587</v>
      </c>
      <c r="F1365" s="21" t="str">
        <f t="shared" si="42"/>
        <v>23206</v>
      </c>
      <c r="G1365" s="21" t="s">
        <v>2661</v>
      </c>
      <c r="H1365" s="74">
        <v>0</v>
      </c>
      <c r="I1365" s="75">
        <v>350</v>
      </c>
      <c r="J1365" s="74">
        <f t="shared" si="43"/>
        <v>0</v>
      </c>
    </row>
    <row r="1366" spans="1:10" ht="14.1" customHeight="1">
      <c r="A1366" s="20" t="s">
        <v>1307</v>
      </c>
      <c r="B1366" s="20" t="s">
        <v>172</v>
      </c>
      <c r="C1366" s="20" t="s">
        <v>1254</v>
      </c>
      <c r="D1366" s="20" t="s">
        <v>1618</v>
      </c>
      <c r="E1366" s="20" t="s">
        <v>2587</v>
      </c>
      <c r="F1366" s="20" t="str">
        <f t="shared" si="42"/>
        <v>23206</v>
      </c>
      <c r="G1366" s="20" t="s">
        <v>2661</v>
      </c>
      <c r="H1366" s="72">
        <v>0</v>
      </c>
      <c r="I1366" s="73">
        <v>350</v>
      </c>
      <c r="J1366" s="72">
        <f t="shared" si="43"/>
        <v>0</v>
      </c>
    </row>
    <row r="1367" spans="1:10" ht="14.1" customHeight="1">
      <c r="A1367" s="21" t="s">
        <v>1307</v>
      </c>
      <c r="B1367" s="21" t="s">
        <v>172</v>
      </c>
      <c r="C1367" s="21" t="s">
        <v>1351</v>
      </c>
      <c r="D1367" s="21" t="s">
        <v>1619</v>
      </c>
      <c r="E1367" s="21" t="s">
        <v>2587</v>
      </c>
      <c r="F1367" s="21" t="str">
        <f t="shared" si="42"/>
        <v>23206</v>
      </c>
      <c r="G1367" s="21" t="s">
        <v>2661</v>
      </c>
      <c r="H1367" s="74">
        <v>0</v>
      </c>
      <c r="I1367" s="75">
        <v>380</v>
      </c>
      <c r="J1367" s="74">
        <f t="shared" si="43"/>
        <v>0</v>
      </c>
    </row>
    <row r="1368" spans="1:10" ht="14.1" customHeight="1">
      <c r="A1368" s="20" t="s">
        <v>1307</v>
      </c>
      <c r="B1368" s="20" t="s">
        <v>172</v>
      </c>
      <c r="C1368" s="20" t="s">
        <v>1353</v>
      </c>
      <c r="D1368" s="20" t="s">
        <v>1620</v>
      </c>
      <c r="E1368" s="20" t="s">
        <v>2587</v>
      </c>
      <c r="F1368" s="20" t="str">
        <f t="shared" si="42"/>
        <v>23206</v>
      </c>
      <c r="G1368" s="20" t="s">
        <v>2661</v>
      </c>
      <c r="H1368" s="72">
        <v>0</v>
      </c>
      <c r="I1368" s="73">
        <v>380</v>
      </c>
      <c r="J1368" s="72">
        <f t="shared" si="43"/>
        <v>0</v>
      </c>
    </row>
    <row r="1369" spans="1:10" ht="14.1" customHeight="1">
      <c r="A1369" s="21" t="s">
        <v>1307</v>
      </c>
      <c r="B1369" s="21" t="s">
        <v>172</v>
      </c>
      <c r="C1369" s="21" t="s">
        <v>1321</v>
      </c>
      <c r="D1369" s="21" t="s">
        <v>1621</v>
      </c>
      <c r="E1369" s="21" t="s">
        <v>2587</v>
      </c>
      <c r="F1369" s="21" t="str">
        <f t="shared" si="42"/>
        <v>23206</v>
      </c>
      <c r="G1369" s="21" t="s">
        <v>2661</v>
      </c>
      <c r="H1369" s="74">
        <v>27899</v>
      </c>
      <c r="I1369" s="75">
        <v>380</v>
      </c>
      <c r="J1369" s="74">
        <f t="shared" si="43"/>
        <v>26687</v>
      </c>
    </row>
    <row r="1370" spans="1:10" ht="14.1" customHeight="1">
      <c r="A1370" s="20" t="s">
        <v>1307</v>
      </c>
      <c r="B1370" s="20" t="s">
        <v>172</v>
      </c>
      <c r="C1370" s="20" t="s">
        <v>1262</v>
      </c>
      <c r="D1370" s="20" t="s">
        <v>1622</v>
      </c>
      <c r="E1370" s="20" t="s">
        <v>2587</v>
      </c>
      <c r="F1370" s="20" t="str">
        <f t="shared" si="42"/>
        <v>23206</v>
      </c>
      <c r="G1370" s="20" t="s">
        <v>2661</v>
      </c>
      <c r="H1370" s="72">
        <v>55343</v>
      </c>
      <c r="I1370" s="73">
        <v>380</v>
      </c>
      <c r="J1370" s="72">
        <f t="shared" si="43"/>
        <v>52935</v>
      </c>
    </row>
    <row r="1371" spans="1:10" ht="14.1" customHeight="1">
      <c r="A1371" s="21" t="s">
        <v>1307</v>
      </c>
      <c r="B1371" s="21" t="s">
        <v>172</v>
      </c>
      <c r="C1371" s="21" t="s">
        <v>1264</v>
      </c>
      <c r="D1371" s="21" t="s">
        <v>1623</v>
      </c>
      <c r="E1371" s="21" t="s">
        <v>2587</v>
      </c>
      <c r="F1371" s="21" t="str">
        <f t="shared" si="42"/>
        <v>23206</v>
      </c>
      <c r="G1371" s="21" t="s">
        <v>2661</v>
      </c>
      <c r="H1371" s="74">
        <v>0</v>
      </c>
      <c r="I1371" s="75">
        <v>380</v>
      </c>
      <c r="J1371" s="74">
        <f t="shared" si="43"/>
        <v>0</v>
      </c>
    </row>
    <row r="1372" spans="1:10" ht="14.1" customHeight="1">
      <c r="A1372" s="20" t="s">
        <v>1307</v>
      </c>
      <c r="B1372" s="20" t="s">
        <v>172</v>
      </c>
      <c r="C1372" s="20" t="s">
        <v>1182</v>
      </c>
      <c r="D1372" s="20" t="s">
        <v>1624</v>
      </c>
      <c r="E1372" s="20" t="s">
        <v>2587</v>
      </c>
      <c r="F1372" s="20" t="str">
        <f t="shared" si="42"/>
        <v>23206</v>
      </c>
      <c r="G1372" s="20" t="s">
        <v>2661</v>
      </c>
      <c r="H1372" s="72">
        <v>783248</v>
      </c>
      <c r="I1372" s="73">
        <v>380</v>
      </c>
      <c r="J1372" s="72">
        <f t="shared" si="43"/>
        <v>749192</v>
      </c>
    </row>
    <row r="1373" spans="1:10" ht="14.1" customHeight="1">
      <c r="A1373" s="21" t="s">
        <v>1307</v>
      </c>
      <c r="B1373" s="21" t="s">
        <v>172</v>
      </c>
      <c r="C1373" s="21" t="s">
        <v>1136</v>
      </c>
      <c r="D1373" s="21" t="s">
        <v>1625</v>
      </c>
      <c r="E1373" s="21" t="s">
        <v>2587</v>
      </c>
      <c r="F1373" s="21" t="str">
        <f t="shared" si="42"/>
        <v>23206</v>
      </c>
      <c r="G1373" s="21" t="s">
        <v>2661</v>
      </c>
      <c r="H1373" s="74">
        <v>0</v>
      </c>
      <c r="I1373" s="75">
        <v>365</v>
      </c>
      <c r="J1373" s="74">
        <f t="shared" si="43"/>
        <v>0</v>
      </c>
    </row>
    <row r="1374" spans="1:10" ht="14.1" customHeight="1">
      <c r="A1374" s="20" t="s">
        <v>1307</v>
      </c>
      <c r="B1374" s="20" t="s">
        <v>172</v>
      </c>
      <c r="C1374" s="20" t="s">
        <v>1266</v>
      </c>
      <c r="D1374" s="20" t="s">
        <v>1626</v>
      </c>
      <c r="E1374" s="20" t="s">
        <v>2587</v>
      </c>
      <c r="F1374" s="20" t="str">
        <f t="shared" si="42"/>
        <v>23206</v>
      </c>
      <c r="G1374" s="20" t="s">
        <v>2661</v>
      </c>
      <c r="H1374" s="72">
        <v>0</v>
      </c>
      <c r="I1374" s="73">
        <v>350</v>
      </c>
      <c r="J1374" s="72">
        <f t="shared" si="43"/>
        <v>0</v>
      </c>
    </row>
    <row r="1375" spans="1:10" ht="14.1" customHeight="1">
      <c r="A1375" s="21" t="s">
        <v>1307</v>
      </c>
      <c r="B1375" s="21" t="s">
        <v>172</v>
      </c>
      <c r="C1375" s="21" t="s">
        <v>1323</v>
      </c>
      <c r="D1375" s="21" t="s">
        <v>1627</v>
      </c>
      <c r="E1375" s="21" t="s">
        <v>2587</v>
      </c>
      <c r="F1375" s="21" t="str">
        <f t="shared" si="42"/>
        <v>23206</v>
      </c>
      <c r="G1375" s="21" t="s">
        <v>2661</v>
      </c>
      <c r="H1375" s="74">
        <v>168551</v>
      </c>
      <c r="I1375" s="75">
        <v>380</v>
      </c>
      <c r="J1375" s="74">
        <f t="shared" si="43"/>
        <v>161222</v>
      </c>
    </row>
    <row r="1376" spans="1:10" ht="14.1" customHeight="1">
      <c r="A1376" s="20" t="s">
        <v>1307</v>
      </c>
      <c r="B1376" s="20" t="s">
        <v>172</v>
      </c>
      <c r="C1376" s="20" t="s">
        <v>1296</v>
      </c>
      <c r="D1376" s="20" t="s">
        <v>1628</v>
      </c>
      <c r="E1376" s="20" t="s">
        <v>2587</v>
      </c>
      <c r="F1376" s="20" t="str">
        <f t="shared" si="42"/>
        <v>23206</v>
      </c>
      <c r="G1376" s="20" t="s">
        <v>2661</v>
      </c>
      <c r="H1376" s="72">
        <v>0</v>
      </c>
      <c r="I1376" s="73">
        <v>370</v>
      </c>
      <c r="J1376" s="72">
        <f t="shared" si="43"/>
        <v>0</v>
      </c>
    </row>
    <row r="1377" spans="1:10" ht="14.1" customHeight="1">
      <c r="A1377" s="21" t="s">
        <v>1307</v>
      </c>
      <c r="B1377" s="21" t="s">
        <v>172</v>
      </c>
      <c r="C1377" s="21" t="s">
        <v>1361</v>
      </c>
      <c r="D1377" s="21" t="s">
        <v>1629</v>
      </c>
      <c r="E1377" s="21" t="s">
        <v>2587</v>
      </c>
      <c r="F1377" s="21" t="str">
        <f t="shared" si="42"/>
        <v>23206</v>
      </c>
      <c r="G1377" s="21" t="s">
        <v>2661</v>
      </c>
      <c r="H1377" s="74">
        <v>0</v>
      </c>
      <c r="I1377" s="75">
        <v>365</v>
      </c>
      <c r="J1377" s="74">
        <f t="shared" si="43"/>
        <v>0</v>
      </c>
    </row>
    <row r="1378" spans="1:10" ht="14.1" customHeight="1">
      <c r="A1378" s="20" t="s">
        <v>1307</v>
      </c>
      <c r="B1378" s="20" t="s">
        <v>172</v>
      </c>
      <c r="C1378" s="20" t="s">
        <v>1363</v>
      </c>
      <c r="D1378" s="20" t="s">
        <v>1630</v>
      </c>
      <c r="E1378" s="20" t="s">
        <v>2587</v>
      </c>
      <c r="F1378" s="20" t="str">
        <f t="shared" si="42"/>
        <v>23206</v>
      </c>
      <c r="G1378" s="20" t="s">
        <v>2661</v>
      </c>
      <c r="H1378" s="72">
        <v>0</v>
      </c>
      <c r="I1378" s="73">
        <v>365</v>
      </c>
      <c r="J1378" s="72">
        <f t="shared" si="43"/>
        <v>0</v>
      </c>
    </row>
    <row r="1379" spans="1:10" ht="14.1" customHeight="1">
      <c r="A1379" s="21" t="s">
        <v>1307</v>
      </c>
      <c r="B1379" s="21" t="s">
        <v>172</v>
      </c>
      <c r="C1379" s="21" t="s">
        <v>1631</v>
      </c>
      <c r="D1379" s="21" t="s">
        <v>1632</v>
      </c>
      <c r="E1379" s="21" t="s">
        <v>2587</v>
      </c>
      <c r="F1379" s="21" t="str">
        <f t="shared" si="42"/>
        <v>23206</v>
      </c>
      <c r="G1379" s="21" t="s">
        <v>2661</v>
      </c>
      <c r="H1379" s="74">
        <v>0</v>
      </c>
      <c r="I1379" s="75">
        <v>365</v>
      </c>
      <c r="J1379" s="74">
        <f t="shared" si="43"/>
        <v>0</v>
      </c>
    </row>
    <row r="1380" spans="1:10" ht="14.1" customHeight="1">
      <c r="A1380" s="20" t="s">
        <v>1307</v>
      </c>
      <c r="B1380" s="20" t="s">
        <v>172</v>
      </c>
      <c r="C1380" s="20" t="s">
        <v>1633</v>
      </c>
      <c r="D1380" s="20" t="s">
        <v>1634</v>
      </c>
      <c r="E1380" s="20" t="s">
        <v>2587</v>
      </c>
      <c r="F1380" s="20" t="str">
        <f t="shared" si="42"/>
        <v>23206</v>
      </c>
      <c r="G1380" s="20" t="s">
        <v>2661</v>
      </c>
      <c r="H1380" s="72">
        <v>12229</v>
      </c>
      <c r="I1380" s="73">
        <v>380</v>
      </c>
      <c r="J1380" s="72">
        <f t="shared" si="43"/>
        <v>11699</v>
      </c>
    </row>
    <row r="1381" spans="1:10" ht="14.1" customHeight="1">
      <c r="A1381" s="21" t="s">
        <v>1307</v>
      </c>
      <c r="B1381" s="21" t="s">
        <v>172</v>
      </c>
      <c r="C1381" s="21" t="s">
        <v>1635</v>
      </c>
      <c r="D1381" s="21" t="s">
        <v>1636</v>
      </c>
      <c r="E1381" s="21" t="s">
        <v>2587</v>
      </c>
      <c r="F1381" s="21" t="str">
        <f t="shared" si="42"/>
        <v>23206</v>
      </c>
      <c r="G1381" s="21" t="s">
        <v>2661</v>
      </c>
      <c r="H1381" s="74">
        <v>5353</v>
      </c>
      <c r="I1381" s="75">
        <v>365</v>
      </c>
      <c r="J1381" s="74">
        <f t="shared" si="43"/>
        <v>5353</v>
      </c>
    </row>
    <row r="1382" spans="1:10" ht="14.1" customHeight="1">
      <c r="A1382" s="20" t="s">
        <v>1307</v>
      </c>
      <c r="B1382" s="20" t="s">
        <v>172</v>
      </c>
      <c r="C1382" s="20" t="s">
        <v>1637</v>
      </c>
      <c r="D1382" s="20" t="s">
        <v>1638</v>
      </c>
      <c r="E1382" s="20" t="s">
        <v>2587</v>
      </c>
      <c r="F1382" s="20" t="str">
        <f t="shared" si="42"/>
        <v>23206</v>
      </c>
      <c r="G1382" s="20" t="s">
        <v>2661</v>
      </c>
      <c r="H1382" s="72">
        <v>2235</v>
      </c>
      <c r="I1382" s="73">
        <v>380</v>
      </c>
      <c r="J1382" s="72">
        <f t="shared" si="43"/>
        <v>2138</v>
      </c>
    </row>
    <row r="1383" spans="1:10" ht="14.1" customHeight="1">
      <c r="A1383" s="21" t="s">
        <v>1307</v>
      </c>
      <c r="B1383" s="21" t="s">
        <v>172</v>
      </c>
      <c r="C1383" s="21" t="s">
        <v>1639</v>
      </c>
      <c r="D1383" s="21" t="s">
        <v>1640</v>
      </c>
      <c r="E1383" s="21" t="s">
        <v>2587</v>
      </c>
      <c r="F1383" s="21" t="str">
        <f t="shared" si="42"/>
        <v>23206</v>
      </c>
      <c r="G1383" s="21" t="s">
        <v>2661</v>
      </c>
      <c r="H1383" s="74">
        <v>0</v>
      </c>
      <c r="I1383" s="75">
        <v>365</v>
      </c>
      <c r="J1383" s="74">
        <f t="shared" si="43"/>
        <v>0</v>
      </c>
    </row>
    <row r="1384" spans="1:10" ht="14.1" customHeight="1">
      <c r="A1384" s="20" t="s">
        <v>1307</v>
      </c>
      <c r="B1384" s="20" t="s">
        <v>172</v>
      </c>
      <c r="C1384" s="20" t="s">
        <v>1641</v>
      </c>
      <c r="D1384" s="20" t="s">
        <v>1642</v>
      </c>
      <c r="E1384" s="20" t="s">
        <v>2587</v>
      </c>
      <c r="F1384" s="20" t="str">
        <f t="shared" si="42"/>
        <v>23206</v>
      </c>
      <c r="G1384" s="20" t="s">
        <v>2661</v>
      </c>
      <c r="H1384" s="72">
        <v>7416</v>
      </c>
      <c r="I1384" s="73">
        <v>380</v>
      </c>
      <c r="J1384" s="72">
        <f t="shared" si="43"/>
        <v>7095</v>
      </c>
    </row>
    <row r="1385" spans="1:10" ht="14.1" customHeight="1">
      <c r="A1385" s="21" t="s">
        <v>1307</v>
      </c>
      <c r="B1385" s="21" t="s">
        <v>172</v>
      </c>
      <c r="C1385" s="21" t="s">
        <v>1643</v>
      </c>
      <c r="D1385" s="21" t="s">
        <v>1644</v>
      </c>
      <c r="E1385" s="21" t="s">
        <v>2587</v>
      </c>
      <c r="F1385" s="21" t="str">
        <f t="shared" si="42"/>
        <v>23206</v>
      </c>
      <c r="G1385" s="21" t="s">
        <v>2661</v>
      </c>
      <c r="H1385" s="74">
        <v>0</v>
      </c>
      <c r="I1385" s="75">
        <v>380</v>
      </c>
      <c r="J1385" s="74">
        <f t="shared" si="43"/>
        <v>0</v>
      </c>
    </row>
    <row r="1386" spans="1:10" ht="14.1" customHeight="1">
      <c r="A1386" s="20" t="s">
        <v>1307</v>
      </c>
      <c r="B1386" s="20" t="s">
        <v>191</v>
      </c>
      <c r="C1386" s="20" t="s">
        <v>115</v>
      </c>
      <c r="D1386" s="20" t="s">
        <v>1645</v>
      </c>
      <c r="E1386" s="20" t="s">
        <v>2587</v>
      </c>
      <c r="F1386" s="20" t="str">
        <f t="shared" si="42"/>
        <v>23207</v>
      </c>
      <c r="G1386" s="20" t="s">
        <v>2662</v>
      </c>
      <c r="H1386" s="72">
        <v>2348</v>
      </c>
      <c r="I1386" s="73">
        <v>380</v>
      </c>
      <c r="J1386" s="72">
        <f t="shared" si="43"/>
        <v>2247</v>
      </c>
    </row>
    <row r="1387" spans="1:10" ht="14.1" customHeight="1">
      <c r="A1387" s="21" t="s">
        <v>1307</v>
      </c>
      <c r="B1387" s="21" t="s">
        <v>191</v>
      </c>
      <c r="C1387" s="21" t="s">
        <v>174</v>
      </c>
      <c r="D1387" s="21" t="s">
        <v>1646</v>
      </c>
      <c r="E1387" s="21" t="s">
        <v>2587</v>
      </c>
      <c r="F1387" s="21" t="str">
        <f t="shared" si="42"/>
        <v>23207</v>
      </c>
      <c r="G1387" s="21" t="s">
        <v>2662</v>
      </c>
      <c r="H1387" s="74">
        <v>42356</v>
      </c>
      <c r="I1387" s="75">
        <v>380</v>
      </c>
      <c r="J1387" s="74">
        <f t="shared" si="43"/>
        <v>40514</v>
      </c>
    </row>
    <row r="1388" spans="1:10" ht="14.1" customHeight="1">
      <c r="A1388" s="20" t="s">
        <v>1307</v>
      </c>
      <c r="B1388" s="20" t="s">
        <v>191</v>
      </c>
      <c r="C1388" s="20" t="s">
        <v>51</v>
      </c>
      <c r="D1388" s="20" t="s">
        <v>1647</v>
      </c>
      <c r="E1388" s="20" t="s">
        <v>2587</v>
      </c>
      <c r="F1388" s="20" t="str">
        <f t="shared" si="42"/>
        <v>23207</v>
      </c>
      <c r="G1388" s="20" t="s">
        <v>2662</v>
      </c>
      <c r="H1388" s="72">
        <v>3580</v>
      </c>
      <c r="I1388" s="73">
        <v>380</v>
      </c>
      <c r="J1388" s="72">
        <f t="shared" si="43"/>
        <v>3425</v>
      </c>
    </row>
    <row r="1389" spans="1:10" ht="14.1" customHeight="1">
      <c r="A1389" s="21" t="s">
        <v>1307</v>
      </c>
      <c r="B1389" s="21" t="s">
        <v>191</v>
      </c>
      <c r="C1389" s="21" t="s">
        <v>130</v>
      </c>
      <c r="D1389" s="21" t="s">
        <v>1648</v>
      </c>
      <c r="E1389" s="21" t="s">
        <v>2587</v>
      </c>
      <c r="F1389" s="21" t="str">
        <f t="shared" si="42"/>
        <v>23207</v>
      </c>
      <c r="G1389" s="21" t="s">
        <v>2662</v>
      </c>
      <c r="H1389" s="74">
        <v>1151</v>
      </c>
      <c r="I1389" s="75">
        <v>380</v>
      </c>
      <c r="J1389" s="74">
        <f t="shared" si="43"/>
        <v>1102</v>
      </c>
    </row>
    <row r="1390" spans="1:10" ht="14.1" customHeight="1">
      <c r="A1390" s="20" t="s">
        <v>1307</v>
      </c>
      <c r="B1390" s="20" t="s">
        <v>191</v>
      </c>
      <c r="C1390" s="20" t="s">
        <v>316</v>
      </c>
      <c r="D1390" s="20" t="s">
        <v>1649</v>
      </c>
      <c r="E1390" s="20" t="s">
        <v>2587</v>
      </c>
      <c r="F1390" s="20" t="str">
        <f t="shared" si="42"/>
        <v>23207</v>
      </c>
      <c r="G1390" s="20" t="s">
        <v>2662</v>
      </c>
      <c r="H1390" s="72">
        <v>0</v>
      </c>
      <c r="I1390" s="73">
        <v>380</v>
      </c>
      <c r="J1390" s="72">
        <f t="shared" si="43"/>
        <v>0</v>
      </c>
    </row>
    <row r="1391" spans="1:10" ht="14.1" customHeight="1">
      <c r="A1391" s="21" t="s">
        <v>1307</v>
      </c>
      <c r="B1391" s="21" t="s">
        <v>191</v>
      </c>
      <c r="C1391" s="21" t="s">
        <v>231</v>
      </c>
      <c r="D1391" s="21" t="s">
        <v>1650</v>
      </c>
      <c r="E1391" s="21" t="s">
        <v>2587</v>
      </c>
      <c r="F1391" s="21" t="str">
        <f t="shared" si="42"/>
        <v>23207</v>
      </c>
      <c r="G1391" s="21" t="s">
        <v>2662</v>
      </c>
      <c r="H1391" s="74">
        <v>16289</v>
      </c>
      <c r="I1391" s="75">
        <v>380</v>
      </c>
      <c r="J1391" s="74">
        <f t="shared" si="43"/>
        <v>15579</v>
      </c>
    </row>
    <row r="1392" spans="1:10" ht="14.1" customHeight="1">
      <c r="A1392" s="20" t="s">
        <v>1307</v>
      </c>
      <c r="B1392" s="20" t="s">
        <v>191</v>
      </c>
      <c r="C1392" s="20" t="s">
        <v>915</v>
      </c>
      <c r="D1392" s="20" t="s">
        <v>1651</v>
      </c>
      <c r="E1392" s="20" t="s">
        <v>2587</v>
      </c>
      <c r="F1392" s="20" t="str">
        <f t="shared" si="42"/>
        <v>23207</v>
      </c>
      <c r="G1392" s="20" t="s">
        <v>2662</v>
      </c>
      <c r="H1392" s="72">
        <v>0</v>
      </c>
      <c r="I1392" s="73">
        <v>380</v>
      </c>
      <c r="J1392" s="72">
        <f t="shared" si="43"/>
        <v>0</v>
      </c>
    </row>
    <row r="1393" spans="1:10" ht="14.1" customHeight="1">
      <c r="A1393" s="21" t="s">
        <v>1307</v>
      </c>
      <c r="B1393" s="21" t="s">
        <v>191</v>
      </c>
      <c r="C1393" s="21" t="s">
        <v>1355</v>
      </c>
      <c r="D1393" s="21" t="s">
        <v>1652</v>
      </c>
      <c r="E1393" s="21" t="s">
        <v>2587</v>
      </c>
      <c r="F1393" s="21" t="str">
        <f t="shared" si="42"/>
        <v>23207</v>
      </c>
      <c r="G1393" s="21" t="s">
        <v>2662</v>
      </c>
      <c r="H1393" s="74">
        <v>0</v>
      </c>
      <c r="I1393" s="75">
        <v>380</v>
      </c>
      <c r="J1393" s="74">
        <f t="shared" si="43"/>
        <v>0</v>
      </c>
    </row>
    <row r="1394" spans="1:10" ht="14.1" customHeight="1">
      <c r="A1394" s="20" t="s">
        <v>1307</v>
      </c>
      <c r="B1394" s="20" t="s">
        <v>191</v>
      </c>
      <c r="C1394" s="20" t="s">
        <v>1272</v>
      </c>
      <c r="D1394" s="20" t="s">
        <v>1653</v>
      </c>
      <c r="E1394" s="20" t="s">
        <v>2587</v>
      </c>
      <c r="F1394" s="20" t="str">
        <f t="shared" si="42"/>
        <v>23207</v>
      </c>
      <c r="G1394" s="20" t="s">
        <v>2662</v>
      </c>
      <c r="H1394" s="72">
        <v>96372</v>
      </c>
      <c r="I1394" s="73">
        <v>380</v>
      </c>
      <c r="J1394" s="72">
        <f t="shared" si="43"/>
        <v>92182</v>
      </c>
    </row>
    <row r="1395" spans="1:10" ht="14.1" customHeight="1">
      <c r="A1395" s="21" t="s">
        <v>1307</v>
      </c>
      <c r="B1395" s="21" t="s">
        <v>201</v>
      </c>
      <c r="C1395" s="21" t="s">
        <v>6</v>
      </c>
      <c r="D1395" s="21" t="s">
        <v>1654</v>
      </c>
      <c r="E1395" s="21" t="s">
        <v>2587</v>
      </c>
      <c r="F1395" s="21" t="str">
        <f t="shared" si="42"/>
        <v>23208</v>
      </c>
      <c r="G1395" s="21" t="s">
        <v>2663</v>
      </c>
      <c r="H1395" s="74">
        <v>0</v>
      </c>
      <c r="I1395" s="75">
        <v>380</v>
      </c>
      <c r="J1395" s="74">
        <f t="shared" si="43"/>
        <v>0</v>
      </c>
    </row>
    <row r="1396" spans="1:10" ht="14.1" customHeight="1">
      <c r="A1396" s="20" t="s">
        <v>1307</v>
      </c>
      <c r="B1396" s="20" t="s">
        <v>201</v>
      </c>
      <c r="C1396" s="20" t="s">
        <v>23</v>
      </c>
      <c r="D1396" s="20" t="s">
        <v>1655</v>
      </c>
      <c r="E1396" s="20" t="s">
        <v>2587</v>
      </c>
      <c r="F1396" s="20" t="str">
        <f t="shared" si="42"/>
        <v>23208</v>
      </c>
      <c r="G1396" s="20" t="s">
        <v>2663</v>
      </c>
      <c r="H1396" s="72">
        <v>18303</v>
      </c>
      <c r="I1396" s="73">
        <v>380</v>
      </c>
      <c r="J1396" s="72">
        <f t="shared" si="43"/>
        <v>17507</v>
      </c>
    </row>
    <row r="1397" spans="1:10" ht="14.1" customHeight="1">
      <c r="A1397" s="21" t="s">
        <v>1307</v>
      </c>
      <c r="B1397" s="21" t="s">
        <v>201</v>
      </c>
      <c r="C1397" s="21" t="s">
        <v>176</v>
      </c>
      <c r="D1397" s="21" t="s">
        <v>1656</v>
      </c>
      <c r="E1397" s="21" t="s">
        <v>2587</v>
      </c>
      <c r="F1397" s="21" t="str">
        <f t="shared" si="42"/>
        <v>23208</v>
      </c>
      <c r="G1397" s="21" t="s">
        <v>2663</v>
      </c>
      <c r="H1397" s="74">
        <v>53274</v>
      </c>
      <c r="I1397" s="75">
        <v>380</v>
      </c>
      <c r="J1397" s="74">
        <f t="shared" si="43"/>
        <v>50959</v>
      </c>
    </row>
    <row r="1398" spans="1:10" ht="14.1" customHeight="1">
      <c r="A1398" s="20" t="s">
        <v>1307</v>
      </c>
      <c r="B1398" s="20" t="s">
        <v>201</v>
      </c>
      <c r="C1398" s="20" t="s">
        <v>117</v>
      </c>
      <c r="D1398" s="20" t="s">
        <v>1657</v>
      </c>
      <c r="E1398" s="20" t="s">
        <v>2587</v>
      </c>
      <c r="F1398" s="20" t="str">
        <f t="shared" si="42"/>
        <v>23208</v>
      </c>
      <c r="G1398" s="20" t="s">
        <v>2663</v>
      </c>
      <c r="H1398" s="72">
        <v>0</v>
      </c>
      <c r="I1398" s="73">
        <v>380</v>
      </c>
      <c r="J1398" s="72">
        <f t="shared" si="43"/>
        <v>0</v>
      </c>
    </row>
    <row r="1399" spans="1:10" ht="14.1" customHeight="1">
      <c r="A1399" s="21" t="s">
        <v>1307</v>
      </c>
      <c r="B1399" s="21" t="s">
        <v>201</v>
      </c>
      <c r="C1399" s="21" t="s">
        <v>25</v>
      </c>
      <c r="D1399" s="21" t="s">
        <v>1658</v>
      </c>
      <c r="E1399" s="21" t="s">
        <v>2587</v>
      </c>
      <c r="F1399" s="21" t="str">
        <f t="shared" si="42"/>
        <v>23208</v>
      </c>
      <c r="G1399" s="21" t="s">
        <v>2663</v>
      </c>
      <c r="H1399" s="74">
        <v>280</v>
      </c>
      <c r="I1399" s="75">
        <v>380</v>
      </c>
      <c r="J1399" s="74">
        <f t="shared" si="43"/>
        <v>267</v>
      </c>
    </row>
    <row r="1400" spans="1:10" ht="14.1" customHeight="1">
      <c r="A1400" s="20" t="s">
        <v>1307</v>
      </c>
      <c r="B1400" s="20" t="s">
        <v>201</v>
      </c>
      <c r="C1400" s="20" t="s">
        <v>96</v>
      </c>
      <c r="D1400" s="20" t="s">
        <v>1659</v>
      </c>
      <c r="E1400" s="20" t="s">
        <v>2587</v>
      </c>
      <c r="F1400" s="20" t="str">
        <f t="shared" si="42"/>
        <v>23208</v>
      </c>
      <c r="G1400" s="20" t="s">
        <v>2663</v>
      </c>
      <c r="H1400" s="72">
        <v>5827</v>
      </c>
      <c r="I1400" s="73">
        <v>380</v>
      </c>
      <c r="J1400" s="72">
        <f t="shared" si="43"/>
        <v>5574</v>
      </c>
    </row>
    <row r="1401" spans="1:10" ht="14.1" customHeight="1">
      <c r="A1401" s="21" t="s">
        <v>1307</v>
      </c>
      <c r="B1401" s="21" t="s">
        <v>201</v>
      </c>
      <c r="C1401" s="21" t="s">
        <v>214</v>
      </c>
      <c r="D1401" s="21" t="s">
        <v>1660</v>
      </c>
      <c r="E1401" s="21" t="s">
        <v>2587</v>
      </c>
      <c r="F1401" s="21" t="str">
        <f t="shared" si="42"/>
        <v>23208</v>
      </c>
      <c r="G1401" s="21" t="s">
        <v>2663</v>
      </c>
      <c r="H1401" s="74">
        <v>4301</v>
      </c>
      <c r="I1401" s="75">
        <v>380</v>
      </c>
      <c r="J1401" s="74">
        <f t="shared" si="43"/>
        <v>4115</v>
      </c>
    </row>
    <row r="1402" spans="1:10" ht="14.1" customHeight="1">
      <c r="A1402" s="20" t="s">
        <v>1307</v>
      </c>
      <c r="B1402" s="20" t="s">
        <v>201</v>
      </c>
      <c r="C1402" s="20" t="s">
        <v>216</v>
      </c>
      <c r="D1402" s="20" t="s">
        <v>1661</v>
      </c>
      <c r="E1402" s="20" t="s">
        <v>2587</v>
      </c>
      <c r="F1402" s="20" t="str">
        <f t="shared" si="42"/>
        <v>23208</v>
      </c>
      <c r="G1402" s="20" t="s">
        <v>2663</v>
      </c>
      <c r="H1402" s="72">
        <v>9333</v>
      </c>
      <c r="I1402" s="73">
        <v>380</v>
      </c>
      <c r="J1402" s="72">
        <f t="shared" si="43"/>
        <v>8927</v>
      </c>
    </row>
    <row r="1403" spans="1:10" ht="14.1" customHeight="1">
      <c r="A1403" s="21" t="s">
        <v>1307</v>
      </c>
      <c r="B1403" s="21" t="s">
        <v>201</v>
      </c>
      <c r="C1403" s="21" t="s">
        <v>33</v>
      </c>
      <c r="D1403" s="21" t="s">
        <v>1662</v>
      </c>
      <c r="E1403" s="21" t="s">
        <v>2587</v>
      </c>
      <c r="F1403" s="21" t="str">
        <f t="shared" si="42"/>
        <v>23208</v>
      </c>
      <c r="G1403" s="21" t="s">
        <v>2663</v>
      </c>
      <c r="H1403" s="74">
        <v>0</v>
      </c>
      <c r="I1403" s="75">
        <v>380</v>
      </c>
      <c r="J1403" s="74">
        <f t="shared" si="43"/>
        <v>0</v>
      </c>
    </row>
    <row r="1404" spans="1:10" ht="14.1" customHeight="1">
      <c r="A1404" s="20" t="s">
        <v>1307</v>
      </c>
      <c r="B1404" s="20" t="s">
        <v>201</v>
      </c>
      <c r="C1404" s="20" t="s">
        <v>98</v>
      </c>
      <c r="D1404" s="20" t="s">
        <v>1663</v>
      </c>
      <c r="E1404" s="20" t="s">
        <v>2587</v>
      </c>
      <c r="F1404" s="20" t="str">
        <f t="shared" si="42"/>
        <v>23208</v>
      </c>
      <c r="G1404" s="20" t="s">
        <v>2663</v>
      </c>
      <c r="H1404" s="72">
        <v>167264</v>
      </c>
      <c r="I1404" s="73">
        <v>380</v>
      </c>
      <c r="J1404" s="72">
        <f t="shared" si="43"/>
        <v>159991</v>
      </c>
    </row>
    <row r="1405" spans="1:10" ht="14.1" customHeight="1">
      <c r="A1405" s="21" t="s">
        <v>1307</v>
      </c>
      <c r="B1405" s="21" t="s">
        <v>201</v>
      </c>
      <c r="C1405" s="21" t="s">
        <v>100</v>
      </c>
      <c r="D1405" s="21" t="s">
        <v>1664</v>
      </c>
      <c r="E1405" s="21" t="s">
        <v>2587</v>
      </c>
      <c r="F1405" s="21" t="str">
        <f t="shared" si="42"/>
        <v>23208</v>
      </c>
      <c r="G1405" s="21" t="s">
        <v>2663</v>
      </c>
      <c r="H1405" s="74">
        <v>3257</v>
      </c>
      <c r="I1405" s="75">
        <v>380</v>
      </c>
      <c r="J1405" s="74">
        <f t="shared" si="43"/>
        <v>3115</v>
      </c>
    </row>
    <row r="1406" spans="1:10" ht="14.1" customHeight="1">
      <c r="A1406" s="20" t="s">
        <v>1307</v>
      </c>
      <c r="B1406" s="20" t="s">
        <v>201</v>
      </c>
      <c r="C1406" s="20" t="s">
        <v>37</v>
      </c>
      <c r="D1406" s="20" t="s">
        <v>1665</v>
      </c>
      <c r="E1406" s="20" t="s">
        <v>2587</v>
      </c>
      <c r="F1406" s="20" t="str">
        <f t="shared" si="42"/>
        <v>23208</v>
      </c>
      <c r="G1406" s="20" t="s">
        <v>2663</v>
      </c>
      <c r="H1406" s="72">
        <v>11840</v>
      </c>
      <c r="I1406" s="73">
        <v>380</v>
      </c>
      <c r="J1406" s="72">
        <f t="shared" si="43"/>
        <v>11326</v>
      </c>
    </row>
    <row r="1407" spans="1:10" ht="14.1" customHeight="1">
      <c r="A1407" s="21" t="s">
        <v>1307</v>
      </c>
      <c r="B1407" s="21" t="s">
        <v>201</v>
      </c>
      <c r="C1407" s="21" t="s">
        <v>39</v>
      </c>
      <c r="D1407" s="21" t="s">
        <v>1666</v>
      </c>
      <c r="E1407" s="21" t="s">
        <v>2587</v>
      </c>
      <c r="F1407" s="21" t="str">
        <f t="shared" si="42"/>
        <v>23208</v>
      </c>
      <c r="G1407" s="21" t="s">
        <v>2663</v>
      </c>
      <c r="H1407" s="74">
        <v>0</v>
      </c>
      <c r="I1407" s="75">
        <v>380</v>
      </c>
      <c r="J1407" s="74">
        <f t="shared" si="43"/>
        <v>0</v>
      </c>
    </row>
    <row r="1408" spans="1:10" ht="14.1" customHeight="1">
      <c r="A1408" s="20" t="s">
        <v>1307</v>
      </c>
      <c r="B1408" s="20" t="s">
        <v>201</v>
      </c>
      <c r="C1408" s="20" t="s">
        <v>43</v>
      </c>
      <c r="D1408" s="20" t="s">
        <v>1667</v>
      </c>
      <c r="E1408" s="20" t="s">
        <v>2587</v>
      </c>
      <c r="F1408" s="20" t="str">
        <f t="shared" si="42"/>
        <v>23208</v>
      </c>
      <c r="G1408" s="20" t="s">
        <v>2663</v>
      </c>
      <c r="H1408" s="72">
        <v>3079</v>
      </c>
      <c r="I1408" s="73">
        <v>365</v>
      </c>
      <c r="J1408" s="72">
        <f t="shared" si="43"/>
        <v>3079</v>
      </c>
    </row>
    <row r="1409" spans="1:10" ht="14.1" customHeight="1">
      <c r="A1409" s="21" t="s">
        <v>1307</v>
      </c>
      <c r="B1409" s="21" t="s">
        <v>201</v>
      </c>
      <c r="C1409" s="21" t="s">
        <v>253</v>
      </c>
      <c r="D1409" s="21" t="s">
        <v>1668</v>
      </c>
      <c r="E1409" s="21" t="s">
        <v>2587</v>
      </c>
      <c r="F1409" s="21" t="str">
        <f t="shared" si="42"/>
        <v>23208</v>
      </c>
      <c r="G1409" s="21" t="s">
        <v>2663</v>
      </c>
      <c r="H1409" s="74">
        <v>4290</v>
      </c>
      <c r="I1409" s="75">
        <v>400</v>
      </c>
      <c r="J1409" s="74">
        <f t="shared" si="43"/>
        <v>3878</v>
      </c>
    </row>
    <row r="1410" spans="1:10" ht="14.1" customHeight="1">
      <c r="A1410" s="20" t="s">
        <v>1307</v>
      </c>
      <c r="B1410" s="20" t="s">
        <v>201</v>
      </c>
      <c r="C1410" s="20" t="s">
        <v>102</v>
      </c>
      <c r="D1410" s="20" t="s">
        <v>1669</v>
      </c>
      <c r="E1410" s="20" t="s">
        <v>2587</v>
      </c>
      <c r="F1410" s="20" t="str">
        <f t="shared" si="42"/>
        <v>23208</v>
      </c>
      <c r="G1410" s="20" t="s">
        <v>2663</v>
      </c>
      <c r="H1410" s="72">
        <v>241</v>
      </c>
      <c r="I1410" s="73">
        <v>450</v>
      </c>
      <c r="J1410" s="72">
        <f t="shared" si="43"/>
        <v>191</v>
      </c>
    </row>
    <row r="1411" spans="1:10" ht="14.1" customHeight="1">
      <c r="A1411" s="21" t="s">
        <v>1307</v>
      </c>
      <c r="B1411" s="21" t="s">
        <v>201</v>
      </c>
      <c r="C1411" s="21" t="s">
        <v>104</v>
      </c>
      <c r="D1411" s="21" t="s">
        <v>1670</v>
      </c>
      <c r="E1411" s="21" t="s">
        <v>2587</v>
      </c>
      <c r="F1411" s="21" t="str">
        <f t="shared" si="42"/>
        <v>23208</v>
      </c>
      <c r="G1411" s="21" t="s">
        <v>2663</v>
      </c>
      <c r="H1411" s="74">
        <v>0</v>
      </c>
      <c r="I1411" s="75">
        <v>380</v>
      </c>
      <c r="J1411" s="74">
        <f t="shared" si="43"/>
        <v>0</v>
      </c>
    </row>
    <row r="1412" spans="1:10" ht="14.1" customHeight="1">
      <c r="A1412" s="20" t="s">
        <v>1307</v>
      </c>
      <c r="B1412" s="20" t="s">
        <v>201</v>
      </c>
      <c r="C1412" s="20" t="s">
        <v>257</v>
      </c>
      <c r="D1412" s="20" t="s">
        <v>1671</v>
      </c>
      <c r="E1412" s="20" t="s">
        <v>2587</v>
      </c>
      <c r="F1412" s="20" t="str">
        <f t="shared" si="42"/>
        <v>23208</v>
      </c>
      <c r="G1412" s="20" t="s">
        <v>2663</v>
      </c>
      <c r="H1412" s="72">
        <v>0</v>
      </c>
      <c r="I1412" s="73">
        <v>380</v>
      </c>
      <c r="J1412" s="72">
        <f t="shared" si="43"/>
        <v>0</v>
      </c>
    </row>
    <row r="1413" spans="1:10" ht="14.1" customHeight="1">
      <c r="A1413" s="21" t="s">
        <v>1307</v>
      </c>
      <c r="B1413" s="21" t="s">
        <v>201</v>
      </c>
      <c r="C1413" s="21" t="s">
        <v>49</v>
      </c>
      <c r="D1413" s="21" t="s">
        <v>1672</v>
      </c>
      <c r="E1413" s="21" t="s">
        <v>2587</v>
      </c>
      <c r="F1413" s="21" t="str">
        <f t="shared" si="42"/>
        <v>23208</v>
      </c>
      <c r="G1413" s="21" t="s">
        <v>2663</v>
      </c>
      <c r="H1413" s="74">
        <v>10015</v>
      </c>
      <c r="I1413" s="75">
        <v>380</v>
      </c>
      <c r="J1413" s="74">
        <f t="shared" si="43"/>
        <v>9580</v>
      </c>
    </row>
    <row r="1414" spans="1:10" ht="14.1" customHeight="1">
      <c r="A1414" s="20" t="s">
        <v>1307</v>
      </c>
      <c r="B1414" s="20" t="s">
        <v>201</v>
      </c>
      <c r="C1414" s="20" t="s">
        <v>195</v>
      </c>
      <c r="D1414" s="20" t="s">
        <v>1673</v>
      </c>
      <c r="E1414" s="20" t="s">
        <v>2587</v>
      </c>
      <c r="F1414" s="20" t="str">
        <f t="shared" si="42"/>
        <v>23208</v>
      </c>
      <c r="G1414" s="20" t="s">
        <v>2663</v>
      </c>
      <c r="H1414" s="72">
        <v>0</v>
      </c>
      <c r="I1414" s="73">
        <v>380</v>
      </c>
      <c r="J1414" s="72">
        <f t="shared" si="43"/>
        <v>0</v>
      </c>
    </row>
    <row r="1415" spans="1:10" ht="14.1" customHeight="1">
      <c r="A1415" s="21" t="s">
        <v>1307</v>
      </c>
      <c r="B1415" s="21" t="s">
        <v>201</v>
      </c>
      <c r="C1415" s="21" t="s">
        <v>259</v>
      </c>
      <c r="D1415" s="21" t="s">
        <v>1674</v>
      </c>
      <c r="E1415" s="21" t="s">
        <v>2587</v>
      </c>
      <c r="F1415" s="21" t="str">
        <f t="shared" si="42"/>
        <v>23208</v>
      </c>
      <c r="G1415" s="21" t="s">
        <v>2663</v>
      </c>
      <c r="H1415" s="74">
        <v>7825</v>
      </c>
      <c r="I1415" s="75">
        <v>500</v>
      </c>
      <c r="J1415" s="74">
        <f t="shared" si="43"/>
        <v>5554</v>
      </c>
    </row>
    <row r="1416" spans="1:10" ht="14.1" customHeight="1">
      <c r="A1416" s="20" t="s">
        <v>1307</v>
      </c>
      <c r="B1416" s="20" t="s">
        <v>201</v>
      </c>
      <c r="C1416" s="20" t="s">
        <v>262</v>
      </c>
      <c r="D1416" s="20" t="s">
        <v>1675</v>
      </c>
      <c r="E1416" s="20" t="s">
        <v>2587</v>
      </c>
      <c r="F1416" s="20" t="str">
        <f t="shared" si="42"/>
        <v>23208</v>
      </c>
      <c r="G1416" s="20" t="s">
        <v>2663</v>
      </c>
      <c r="H1416" s="72">
        <v>0</v>
      </c>
      <c r="I1416" s="73">
        <v>380</v>
      </c>
      <c r="J1416" s="72">
        <f t="shared" si="43"/>
        <v>0</v>
      </c>
    </row>
    <row r="1417" spans="1:10" ht="14.1" customHeight="1">
      <c r="A1417" s="21" t="s">
        <v>1307</v>
      </c>
      <c r="B1417" s="21" t="s">
        <v>201</v>
      </c>
      <c r="C1417" s="21" t="s">
        <v>272</v>
      </c>
      <c r="D1417" s="21" t="s">
        <v>1676</v>
      </c>
      <c r="E1417" s="21" t="s">
        <v>2587</v>
      </c>
      <c r="F1417" s="21" t="str">
        <f t="shared" si="42"/>
        <v>23208</v>
      </c>
      <c r="G1417" s="21" t="s">
        <v>2663</v>
      </c>
      <c r="H1417" s="74">
        <v>0</v>
      </c>
      <c r="I1417" s="75">
        <v>380</v>
      </c>
      <c r="J1417" s="74">
        <f t="shared" si="43"/>
        <v>0</v>
      </c>
    </row>
    <row r="1418" spans="1:10" ht="14.1" customHeight="1">
      <c r="A1418" s="20" t="s">
        <v>1307</v>
      </c>
      <c r="B1418" s="20" t="s">
        <v>201</v>
      </c>
      <c r="C1418" s="20" t="s">
        <v>57</v>
      </c>
      <c r="D1418" s="20" t="s">
        <v>1677</v>
      </c>
      <c r="E1418" s="20" t="s">
        <v>2587</v>
      </c>
      <c r="F1418" s="20" t="str">
        <f t="shared" si="42"/>
        <v>23208</v>
      </c>
      <c r="G1418" s="20" t="s">
        <v>2663</v>
      </c>
      <c r="H1418" s="72">
        <v>0</v>
      </c>
      <c r="I1418" s="73">
        <v>420</v>
      </c>
      <c r="J1418" s="72">
        <f t="shared" si="43"/>
        <v>0</v>
      </c>
    </row>
    <row r="1419" spans="1:10" ht="14.1" customHeight="1">
      <c r="A1419" s="21" t="s">
        <v>1307</v>
      </c>
      <c r="B1419" s="21" t="s">
        <v>201</v>
      </c>
      <c r="C1419" s="21" t="s">
        <v>134</v>
      </c>
      <c r="D1419" s="21" t="s">
        <v>1678</v>
      </c>
      <c r="E1419" s="21" t="s">
        <v>2587</v>
      </c>
      <c r="F1419" s="21" t="str">
        <f t="shared" si="42"/>
        <v>23208</v>
      </c>
      <c r="G1419" s="21" t="s">
        <v>2663</v>
      </c>
      <c r="H1419" s="74">
        <v>13841</v>
      </c>
      <c r="I1419" s="75">
        <v>380</v>
      </c>
      <c r="J1419" s="74">
        <f t="shared" si="43"/>
        <v>13240</v>
      </c>
    </row>
    <row r="1420" spans="1:10" ht="14.1" customHeight="1">
      <c r="A1420" s="20" t="s">
        <v>1307</v>
      </c>
      <c r="B1420" s="20" t="s">
        <v>201</v>
      </c>
      <c r="C1420" s="20" t="s">
        <v>276</v>
      </c>
      <c r="D1420" s="20" t="s">
        <v>1679</v>
      </c>
      <c r="E1420" s="20" t="s">
        <v>2587</v>
      </c>
      <c r="F1420" s="20" t="str">
        <f t="shared" si="42"/>
        <v>23208</v>
      </c>
      <c r="G1420" s="20" t="s">
        <v>2663</v>
      </c>
      <c r="H1420" s="72">
        <v>1408</v>
      </c>
      <c r="I1420" s="73">
        <v>380</v>
      </c>
      <c r="J1420" s="72">
        <f t="shared" si="43"/>
        <v>1346</v>
      </c>
    </row>
    <row r="1421" spans="1:10" ht="14.1" customHeight="1">
      <c r="A1421" s="21" t="s">
        <v>1307</v>
      </c>
      <c r="B1421" s="21" t="s">
        <v>201</v>
      </c>
      <c r="C1421" s="21" t="s">
        <v>59</v>
      </c>
      <c r="D1421" s="21" t="s">
        <v>1680</v>
      </c>
      <c r="E1421" s="21" t="s">
        <v>2587</v>
      </c>
      <c r="F1421" s="21" t="str">
        <f t="shared" ref="F1421:F1466" si="44">CONCATENATE(A1421,B1421)</f>
        <v>23208</v>
      </c>
      <c r="G1421" s="21" t="s">
        <v>2663</v>
      </c>
      <c r="H1421" s="74">
        <v>4469</v>
      </c>
      <c r="I1421" s="75">
        <v>380</v>
      </c>
      <c r="J1421" s="74">
        <f t="shared" ref="J1421:J1466" si="45">ROUND((ROUND(H1421/(I1421-35)*100, 0))*3.3, 0)</f>
        <v>4274</v>
      </c>
    </row>
    <row r="1422" spans="1:10" ht="14.1" customHeight="1">
      <c r="A1422" s="20" t="s">
        <v>1307</v>
      </c>
      <c r="B1422" s="20" t="s">
        <v>201</v>
      </c>
      <c r="C1422" s="20" t="s">
        <v>8</v>
      </c>
      <c r="D1422" s="20" t="s">
        <v>1681</v>
      </c>
      <c r="E1422" s="20" t="s">
        <v>2587</v>
      </c>
      <c r="F1422" s="20" t="str">
        <f t="shared" si="44"/>
        <v>23208</v>
      </c>
      <c r="G1422" s="20" t="s">
        <v>2663</v>
      </c>
      <c r="H1422" s="72">
        <v>41378</v>
      </c>
      <c r="I1422" s="73">
        <v>385</v>
      </c>
      <c r="J1422" s="72">
        <f t="shared" si="45"/>
        <v>39013</v>
      </c>
    </row>
    <row r="1423" spans="1:10" ht="14.1" customHeight="1">
      <c r="A1423" s="21" t="s">
        <v>1307</v>
      </c>
      <c r="B1423" s="21" t="s">
        <v>201</v>
      </c>
      <c r="C1423" s="21" t="s">
        <v>224</v>
      </c>
      <c r="D1423" s="21" t="s">
        <v>1682</v>
      </c>
      <c r="E1423" s="21" t="s">
        <v>2587</v>
      </c>
      <c r="F1423" s="21" t="str">
        <f t="shared" si="44"/>
        <v>23208</v>
      </c>
      <c r="G1423" s="21" t="s">
        <v>2663</v>
      </c>
      <c r="H1423" s="74">
        <v>769</v>
      </c>
      <c r="I1423" s="75">
        <v>380</v>
      </c>
      <c r="J1423" s="74">
        <f t="shared" si="45"/>
        <v>736</v>
      </c>
    </row>
    <row r="1424" spans="1:10" ht="14.1" customHeight="1">
      <c r="A1424" s="20" t="s">
        <v>1307</v>
      </c>
      <c r="B1424" s="20" t="s">
        <v>201</v>
      </c>
      <c r="C1424" s="20" t="s">
        <v>69</v>
      </c>
      <c r="D1424" s="20" t="s">
        <v>1683</v>
      </c>
      <c r="E1424" s="20" t="s">
        <v>2587</v>
      </c>
      <c r="F1424" s="20" t="str">
        <f t="shared" si="44"/>
        <v>23208</v>
      </c>
      <c r="G1424" s="20" t="s">
        <v>2663</v>
      </c>
      <c r="H1424" s="72">
        <v>0</v>
      </c>
      <c r="I1424" s="73">
        <v>380</v>
      </c>
      <c r="J1424" s="72">
        <f t="shared" si="45"/>
        <v>0</v>
      </c>
    </row>
    <row r="1425" spans="1:10" ht="14.1" customHeight="1">
      <c r="A1425" s="21" t="s">
        <v>1307</v>
      </c>
      <c r="B1425" s="21" t="s">
        <v>201</v>
      </c>
      <c r="C1425" s="21" t="s">
        <v>71</v>
      </c>
      <c r="D1425" s="21" t="s">
        <v>223</v>
      </c>
      <c r="E1425" s="21" t="s">
        <v>2587</v>
      </c>
      <c r="F1425" s="21" t="str">
        <f t="shared" si="44"/>
        <v>23208</v>
      </c>
      <c r="G1425" s="21" t="s">
        <v>2663</v>
      </c>
      <c r="H1425" s="74">
        <v>0</v>
      </c>
      <c r="I1425" s="75">
        <v>380</v>
      </c>
      <c r="J1425" s="74">
        <f t="shared" si="45"/>
        <v>0</v>
      </c>
    </row>
    <row r="1426" spans="1:10" ht="14.1" customHeight="1">
      <c r="A1426" s="20" t="s">
        <v>1307</v>
      </c>
      <c r="B1426" s="20" t="s">
        <v>201</v>
      </c>
      <c r="C1426" s="20" t="s">
        <v>73</v>
      </c>
      <c r="D1426" s="20" t="s">
        <v>1684</v>
      </c>
      <c r="E1426" s="20" t="s">
        <v>2587</v>
      </c>
      <c r="F1426" s="20" t="str">
        <f t="shared" si="44"/>
        <v>23208</v>
      </c>
      <c r="G1426" s="20" t="s">
        <v>2663</v>
      </c>
      <c r="H1426" s="72">
        <v>24633</v>
      </c>
      <c r="I1426" s="73">
        <v>380</v>
      </c>
      <c r="J1426" s="72">
        <f t="shared" si="45"/>
        <v>23562</v>
      </c>
    </row>
    <row r="1427" spans="1:10" ht="14.1" customHeight="1">
      <c r="A1427" s="21" t="s">
        <v>1307</v>
      </c>
      <c r="B1427" s="21" t="s">
        <v>201</v>
      </c>
      <c r="C1427" s="21" t="s">
        <v>10</v>
      </c>
      <c r="D1427" s="21" t="s">
        <v>1685</v>
      </c>
      <c r="E1427" s="21" t="s">
        <v>2587</v>
      </c>
      <c r="F1427" s="21" t="str">
        <f t="shared" si="44"/>
        <v>23208</v>
      </c>
      <c r="G1427" s="21" t="s">
        <v>2663</v>
      </c>
      <c r="H1427" s="74">
        <v>0</v>
      </c>
      <c r="I1427" s="75">
        <v>380</v>
      </c>
      <c r="J1427" s="74">
        <f t="shared" si="45"/>
        <v>0</v>
      </c>
    </row>
    <row r="1428" spans="1:10" ht="14.1" customHeight="1">
      <c r="A1428" s="20" t="s">
        <v>1307</v>
      </c>
      <c r="B1428" s="20" t="s">
        <v>201</v>
      </c>
      <c r="C1428" s="20" t="s">
        <v>75</v>
      </c>
      <c r="D1428" s="20" t="s">
        <v>1686</v>
      </c>
      <c r="E1428" s="20" t="s">
        <v>2587</v>
      </c>
      <c r="F1428" s="20" t="str">
        <f t="shared" si="44"/>
        <v>23208</v>
      </c>
      <c r="G1428" s="20" t="s">
        <v>2663</v>
      </c>
      <c r="H1428" s="72">
        <v>43461</v>
      </c>
      <c r="I1428" s="73">
        <v>365</v>
      </c>
      <c r="J1428" s="72">
        <f t="shared" si="45"/>
        <v>43461</v>
      </c>
    </row>
    <row r="1429" spans="1:10" ht="14.1" customHeight="1">
      <c r="A1429" s="21" t="s">
        <v>1307</v>
      </c>
      <c r="B1429" s="21" t="s">
        <v>201</v>
      </c>
      <c r="C1429" s="21" t="s">
        <v>121</v>
      </c>
      <c r="D1429" s="21" t="s">
        <v>1687</v>
      </c>
      <c r="E1429" s="21" t="s">
        <v>2587</v>
      </c>
      <c r="F1429" s="21" t="str">
        <f t="shared" si="44"/>
        <v>23208</v>
      </c>
      <c r="G1429" s="21" t="s">
        <v>2663</v>
      </c>
      <c r="H1429" s="74">
        <v>0</v>
      </c>
      <c r="I1429" s="75">
        <v>400</v>
      </c>
      <c r="J1429" s="74">
        <f t="shared" si="45"/>
        <v>0</v>
      </c>
    </row>
    <row r="1430" spans="1:10" ht="14.1" customHeight="1">
      <c r="A1430" s="20" t="s">
        <v>1307</v>
      </c>
      <c r="B1430" s="20" t="s">
        <v>201</v>
      </c>
      <c r="C1430" s="20" t="s">
        <v>79</v>
      </c>
      <c r="D1430" s="20" t="s">
        <v>1688</v>
      </c>
      <c r="E1430" s="20" t="s">
        <v>2587</v>
      </c>
      <c r="F1430" s="20" t="str">
        <f t="shared" si="44"/>
        <v>23208</v>
      </c>
      <c r="G1430" s="20" t="s">
        <v>2663</v>
      </c>
      <c r="H1430" s="72">
        <v>8201</v>
      </c>
      <c r="I1430" s="73">
        <v>500</v>
      </c>
      <c r="J1430" s="72">
        <f t="shared" si="45"/>
        <v>5821</v>
      </c>
    </row>
    <row r="1431" spans="1:10" ht="14.1" customHeight="1">
      <c r="A1431" s="21" t="s">
        <v>1307</v>
      </c>
      <c r="B1431" s="21" t="s">
        <v>201</v>
      </c>
      <c r="C1431" s="21" t="s">
        <v>85</v>
      </c>
      <c r="D1431" s="21" t="s">
        <v>1689</v>
      </c>
      <c r="E1431" s="21" t="s">
        <v>2587</v>
      </c>
      <c r="F1431" s="21" t="str">
        <f t="shared" si="44"/>
        <v>23208</v>
      </c>
      <c r="G1431" s="21" t="s">
        <v>2663</v>
      </c>
      <c r="H1431" s="74">
        <v>0</v>
      </c>
      <c r="I1431" s="75">
        <v>380</v>
      </c>
      <c r="J1431" s="74">
        <f t="shared" si="45"/>
        <v>0</v>
      </c>
    </row>
    <row r="1432" spans="1:10" ht="14.1" customHeight="1">
      <c r="A1432" s="20" t="s">
        <v>1307</v>
      </c>
      <c r="B1432" s="20" t="s">
        <v>201</v>
      </c>
      <c r="C1432" s="20" t="s">
        <v>295</v>
      </c>
      <c r="D1432" s="20" t="s">
        <v>1690</v>
      </c>
      <c r="E1432" s="20" t="s">
        <v>2587</v>
      </c>
      <c r="F1432" s="20" t="str">
        <f t="shared" si="44"/>
        <v>23208</v>
      </c>
      <c r="G1432" s="20" t="s">
        <v>2663</v>
      </c>
      <c r="H1432" s="72">
        <v>0</v>
      </c>
      <c r="I1432" s="73">
        <v>380</v>
      </c>
      <c r="J1432" s="72">
        <f t="shared" si="45"/>
        <v>0</v>
      </c>
    </row>
    <row r="1433" spans="1:10" ht="14.1" customHeight="1">
      <c r="A1433" s="21" t="s">
        <v>1307</v>
      </c>
      <c r="B1433" s="21" t="s">
        <v>201</v>
      </c>
      <c r="C1433" s="21" t="s">
        <v>185</v>
      </c>
      <c r="D1433" s="21" t="s">
        <v>1691</v>
      </c>
      <c r="E1433" s="21" t="s">
        <v>2587</v>
      </c>
      <c r="F1433" s="21" t="str">
        <f t="shared" si="44"/>
        <v>23208</v>
      </c>
      <c r="G1433" s="21" t="s">
        <v>2663</v>
      </c>
      <c r="H1433" s="74">
        <v>0</v>
      </c>
      <c r="I1433" s="75">
        <v>450</v>
      </c>
      <c r="J1433" s="74">
        <f t="shared" si="45"/>
        <v>0</v>
      </c>
    </row>
    <row r="1434" spans="1:10" ht="14.1" customHeight="1">
      <c r="A1434" s="20" t="s">
        <v>1307</v>
      </c>
      <c r="B1434" s="20" t="s">
        <v>201</v>
      </c>
      <c r="C1434" s="20" t="s">
        <v>302</v>
      </c>
      <c r="D1434" s="20" t="s">
        <v>853</v>
      </c>
      <c r="E1434" s="20" t="s">
        <v>2587</v>
      </c>
      <c r="F1434" s="20" t="str">
        <f t="shared" si="44"/>
        <v>23208</v>
      </c>
      <c r="G1434" s="20" t="s">
        <v>2663</v>
      </c>
      <c r="H1434" s="72">
        <v>0</v>
      </c>
      <c r="I1434" s="73">
        <v>420</v>
      </c>
      <c r="J1434" s="72">
        <f t="shared" si="45"/>
        <v>0</v>
      </c>
    </row>
    <row r="1435" spans="1:10" ht="14.1" customHeight="1">
      <c r="A1435" s="21" t="s">
        <v>1307</v>
      </c>
      <c r="B1435" s="21" t="s">
        <v>201</v>
      </c>
      <c r="C1435" s="21" t="s">
        <v>308</v>
      </c>
      <c r="D1435" s="21" t="s">
        <v>1692</v>
      </c>
      <c r="E1435" s="21" t="s">
        <v>2587</v>
      </c>
      <c r="F1435" s="21" t="str">
        <f t="shared" si="44"/>
        <v>23208</v>
      </c>
      <c r="G1435" s="21" t="s">
        <v>2663</v>
      </c>
      <c r="H1435" s="74">
        <v>0</v>
      </c>
      <c r="I1435" s="75">
        <v>400</v>
      </c>
      <c r="J1435" s="74">
        <f t="shared" si="45"/>
        <v>0</v>
      </c>
    </row>
    <row r="1436" spans="1:10" ht="14.1" customHeight="1">
      <c r="A1436" s="20" t="s">
        <v>1307</v>
      </c>
      <c r="B1436" s="20" t="s">
        <v>201</v>
      </c>
      <c r="C1436" s="20" t="s">
        <v>229</v>
      </c>
      <c r="D1436" s="20" t="s">
        <v>1693</v>
      </c>
      <c r="E1436" s="20" t="s">
        <v>2587</v>
      </c>
      <c r="F1436" s="20" t="str">
        <f t="shared" si="44"/>
        <v>23208</v>
      </c>
      <c r="G1436" s="20" t="s">
        <v>2663</v>
      </c>
      <c r="H1436" s="72">
        <v>297</v>
      </c>
      <c r="I1436" s="73">
        <v>400</v>
      </c>
      <c r="J1436" s="72">
        <f t="shared" si="45"/>
        <v>267</v>
      </c>
    </row>
    <row r="1437" spans="1:10" ht="14.1" customHeight="1">
      <c r="A1437" s="21" t="s">
        <v>1307</v>
      </c>
      <c r="B1437" s="21" t="s">
        <v>201</v>
      </c>
      <c r="C1437" s="21" t="s">
        <v>310</v>
      </c>
      <c r="D1437" s="21" t="s">
        <v>1694</v>
      </c>
      <c r="E1437" s="21" t="s">
        <v>2587</v>
      </c>
      <c r="F1437" s="21" t="str">
        <f t="shared" si="44"/>
        <v>23208</v>
      </c>
      <c r="G1437" s="21" t="s">
        <v>2663</v>
      </c>
      <c r="H1437" s="74">
        <v>0</v>
      </c>
      <c r="I1437" s="75">
        <v>400</v>
      </c>
      <c r="J1437" s="74">
        <f t="shared" si="45"/>
        <v>0</v>
      </c>
    </row>
    <row r="1438" spans="1:10" ht="14.1" customHeight="1">
      <c r="A1438" s="20" t="s">
        <v>1307</v>
      </c>
      <c r="B1438" s="20" t="s">
        <v>201</v>
      </c>
      <c r="C1438" s="20" t="s">
        <v>312</v>
      </c>
      <c r="D1438" s="20" t="s">
        <v>1695</v>
      </c>
      <c r="E1438" s="20" t="s">
        <v>2587</v>
      </c>
      <c r="F1438" s="20" t="str">
        <f t="shared" si="44"/>
        <v>23208</v>
      </c>
      <c r="G1438" s="20" t="s">
        <v>2663</v>
      </c>
      <c r="H1438" s="72">
        <v>1334</v>
      </c>
      <c r="I1438" s="73">
        <v>380</v>
      </c>
      <c r="J1438" s="72">
        <f t="shared" si="45"/>
        <v>1277</v>
      </c>
    </row>
    <row r="1439" spans="1:10" ht="14.1" customHeight="1">
      <c r="A1439" s="21" t="s">
        <v>1307</v>
      </c>
      <c r="B1439" s="21" t="s">
        <v>201</v>
      </c>
      <c r="C1439" s="21" t="s">
        <v>168</v>
      </c>
      <c r="D1439" s="21" t="s">
        <v>1696</v>
      </c>
      <c r="E1439" s="21" t="s">
        <v>2587</v>
      </c>
      <c r="F1439" s="21" t="str">
        <f t="shared" si="44"/>
        <v>23208</v>
      </c>
      <c r="G1439" s="21" t="s">
        <v>2663</v>
      </c>
      <c r="H1439" s="74">
        <v>22336</v>
      </c>
      <c r="I1439" s="75">
        <v>380</v>
      </c>
      <c r="J1439" s="74">
        <f t="shared" si="45"/>
        <v>21364</v>
      </c>
    </row>
    <row r="1440" spans="1:10" ht="14.1" customHeight="1">
      <c r="A1440" s="20" t="s">
        <v>1307</v>
      </c>
      <c r="B1440" s="20" t="s">
        <v>201</v>
      </c>
      <c r="C1440" s="20" t="s">
        <v>207</v>
      </c>
      <c r="D1440" s="20" t="s">
        <v>1697</v>
      </c>
      <c r="E1440" s="20" t="s">
        <v>2587</v>
      </c>
      <c r="F1440" s="20" t="str">
        <f t="shared" si="44"/>
        <v>23208</v>
      </c>
      <c r="G1440" s="20" t="s">
        <v>2663</v>
      </c>
      <c r="H1440" s="72">
        <v>6487</v>
      </c>
      <c r="I1440" s="73">
        <v>380</v>
      </c>
      <c r="J1440" s="72">
        <f t="shared" si="45"/>
        <v>6204</v>
      </c>
    </row>
    <row r="1441" spans="1:10" ht="14.1" customHeight="1">
      <c r="A1441" s="21" t="s">
        <v>1307</v>
      </c>
      <c r="B1441" s="21" t="s">
        <v>201</v>
      </c>
      <c r="C1441" s="21" t="s">
        <v>320</v>
      </c>
      <c r="D1441" s="21" t="s">
        <v>1698</v>
      </c>
      <c r="E1441" s="21" t="s">
        <v>2587</v>
      </c>
      <c r="F1441" s="21" t="str">
        <f t="shared" si="44"/>
        <v>23208</v>
      </c>
      <c r="G1441" s="21" t="s">
        <v>2663</v>
      </c>
      <c r="H1441" s="74">
        <v>31435</v>
      </c>
      <c r="I1441" s="75">
        <v>365</v>
      </c>
      <c r="J1441" s="74">
        <f t="shared" si="45"/>
        <v>31436</v>
      </c>
    </row>
    <row r="1442" spans="1:10" ht="14.1" customHeight="1">
      <c r="A1442" s="20" t="s">
        <v>1307</v>
      </c>
      <c r="B1442" s="20" t="s">
        <v>201</v>
      </c>
      <c r="C1442" s="20" t="s">
        <v>1</v>
      </c>
      <c r="D1442" s="20" t="s">
        <v>1699</v>
      </c>
      <c r="E1442" s="20" t="s">
        <v>2587</v>
      </c>
      <c r="F1442" s="20" t="str">
        <f t="shared" si="44"/>
        <v>23208</v>
      </c>
      <c r="G1442" s="20" t="s">
        <v>2663</v>
      </c>
      <c r="H1442" s="72">
        <v>19042</v>
      </c>
      <c r="I1442" s="73">
        <v>380</v>
      </c>
      <c r="J1442" s="72">
        <f t="shared" si="45"/>
        <v>18213</v>
      </c>
    </row>
    <row r="1443" spans="1:10" ht="14.1" customHeight="1">
      <c r="A1443" s="21" t="s">
        <v>1307</v>
      </c>
      <c r="B1443" s="21" t="s">
        <v>201</v>
      </c>
      <c r="C1443" s="21" t="s">
        <v>170</v>
      </c>
      <c r="D1443" s="21" t="s">
        <v>1700</v>
      </c>
      <c r="E1443" s="21" t="s">
        <v>2587</v>
      </c>
      <c r="F1443" s="21" t="str">
        <f t="shared" si="44"/>
        <v>23208</v>
      </c>
      <c r="G1443" s="21" t="s">
        <v>2663</v>
      </c>
      <c r="H1443" s="74">
        <v>0</v>
      </c>
      <c r="I1443" s="75">
        <v>380</v>
      </c>
      <c r="J1443" s="74">
        <f t="shared" si="45"/>
        <v>0</v>
      </c>
    </row>
    <row r="1444" spans="1:10" ht="14.1" customHeight="1">
      <c r="A1444" s="20" t="s">
        <v>1307</v>
      </c>
      <c r="B1444" s="20" t="s">
        <v>201</v>
      </c>
      <c r="C1444" s="20" t="s">
        <v>328</v>
      </c>
      <c r="D1444" s="20" t="s">
        <v>1701</v>
      </c>
      <c r="E1444" s="20" t="s">
        <v>2587</v>
      </c>
      <c r="F1444" s="20" t="str">
        <f t="shared" si="44"/>
        <v>23208</v>
      </c>
      <c r="G1444" s="20" t="s">
        <v>2663</v>
      </c>
      <c r="H1444" s="72">
        <v>93201</v>
      </c>
      <c r="I1444" s="73">
        <v>365</v>
      </c>
      <c r="J1444" s="72">
        <f t="shared" si="45"/>
        <v>93202</v>
      </c>
    </row>
    <row r="1445" spans="1:10" ht="14.1" customHeight="1">
      <c r="A1445" s="21" t="s">
        <v>1307</v>
      </c>
      <c r="B1445" s="21" t="s">
        <v>201</v>
      </c>
      <c r="C1445" s="21" t="s">
        <v>332</v>
      </c>
      <c r="D1445" s="21" t="s">
        <v>1702</v>
      </c>
      <c r="E1445" s="21" t="s">
        <v>2587</v>
      </c>
      <c r="F1445" s="21" t="str">
        <f t="shared" si="44"/>
        <v>23208</v>
      </c>
      <c r="G1445" s="21" t="s">
        <v>2663</v>
      </c>
      <c r="H1445" s="74">
        <v>3656</v>
      </c>
      <c r="I1445" s="75">
        <v>380</v>
      </c>
      <c r="J1445" s="74">
        <f t="shared" si="45"/>
        <v>3498</v>
      </c>
    </row>
    <row r="1446" spans="1:10" ht="14.1" customHeight="1">
      <c r="A1446" s="20" t="s">
        <v>1307</v>
      </c>
      <c r="B1446" s="20" t="s">
        <v>201</v>
      </c>
      <c r="C1446" s="20" t="s">
        <v>334</v>
      </c>
      <c r="D1446" s="20" t="s">
        <v>1703</v>
      </c>
      <c r="E1446" s="20" t="s">
        <v>2587</v>
      </c>
      <c r="F1446" s="20" t="str">
        <f t="shared" si="44"/>
        <v>23208</v>
      </c>
      <c r="G1446" s="20" t="s">
        <v>2663</v>
      </c>
      <c r="H1446" s="72">
        <v>6802</v>
      </c>
      <c r="I1446" s="73">
        <v>380</v>
      </c>
      <c r="J1446" s="72">
        <f t="shared" si="45"/>
        <v>6508</v>
      </c>
    </row>
    <row r="1447" spans="1:10" ht="14.1" customHeight="1">
      <c r="A1447" s="21" t="s">
        <v>1307</v>
      </c>
      <c r="B1447" s="21" t="s">
        <v>201</v>
      </c>
      <c r="C1447" s="21" t="s">
        <v>855</v>
      </c>
      <c r="D1447" s="21" t="s">
        <v>1704</v>
      </c>
      <c r="E1447" s="21" t="s">
        <v>2587</v>
      </c>
      <c r="F1447" s="21" t="str">
        <f t="shared" si="44"/>
        <v>23208</v>
      </c>
      <c r="G1447" s="21" t="s">
        <v>2663</v>
      </c>
      <c r="H1447" s="74">
        <v>1199</v>
      </c>
      <c r="I1447" s="75">
        <v>400</v>
      </c>
      <c r="J1447" s="74">
        <f t="shared" si="45"/>
        <v>1082</v>
      </c>
    </row>
    <row r="1448" spans="1:10" ht="14.1" customHeight="1">
      <c r="A1448" s="20" t="s">
        <v>1307</v>
      </c>
      <c r="B1448" s="20" t="s">
        <v>201</v>
      </c>
      <c r="C1448" s="20" t="s">
        <v>993</v>
      </c>
      <c r="D1448" s="20" t="s">
        <v>1705</v>
      </c>
      <c r="E1448" s="20" t="s">
        <v>2587</v>
      </c>
      <c r="F1448" s="20" t="str">
        <f t="shared" si="44"/>
        <v>23208</v>
      </c>
      <c r="G1448" s="20" t="s">
        <v>2663</v>
      </c>
      <c r="H1448" s="72">
        <v>3925</v>
      </c>
      <c r="I1448" s="73">
        <v>380</v>
      </c>
      <c r="J1448" s="72">
        <f t="shared" si="45"/>
        <v>3755</v>
      </c>
    </row>
    <row r="1449" spans="1:10" ht="14.1" customHeight="1">
      <c r="A1449" s="21" t="s">
        <v>1307</v>
      </c>
      <c r="B1449" s="21" t="s">
        <v>201</v>
      </c>
      <c r="C1449" s="21" t="s">
        <v>917</v>
      </c>
      <c r="D1449" s="21" t="s">
        <v>1706</v>
      </c>
      <c r="E1449" s="21" t="s">
        <v>2587</v>
      </c>
      <c r="F1449" s="21" t="str">
        <f t="shared" si="44"/>
        <v>23208</v>
      </c>
      <c r="G1449" s="21" t="s">
        <v>2663</v>
      </c>
      <c r="H1449" s="74">
        <v>24654</v>
      </c>
      <c r="I1449" s="75">
        <v>380</v>
      </c>
      <c r="J1449" s="74">
        <f t="shared" si="45"/>
        <v>23582</v>
      </c>
    </row>
    <row r="1450" spans="1:10" ht="14.1" customHeight="1">
      <c r="A1450" s="20" t="s">
        <v>1307</v>
      </c>
      <c r="B1450" s="20" t="s">
        <v>201</v>
      </c>
      <c r="C1450" s="20" t="s">
        <v>919</v>
      </c>
      <c r="D1450" s="20" t="s">
        <v>1707</v>
      </c>
      <c r="E1450" s="20" t="s">
        <v>2587</v>
      </c>
      <c r="F1450" s="20" t="str">
        <f t="shared" si="44"/>
        <v>23208</v>
      </c>
      <c r="G1450" s="20" t="s">
        <v>2663</v>
      </c>
      <c r="H1450" s="72">
        <v>0</v>
      </c>
      <c r="I1450" s="73">
        <v>450</v>
      </c>
      <c r="J1450" s="72">
        <f t="shared" si="45"/>
        <v>0</v>
      </c>
    </row>
    <row r="1451" spans="1:10" ht="14.1" customHeight="1">
      <c r="A1451" s="21" t="s">
        <v>1307</v>
      </c>
      <c r="B1451" s="21" t="s">
        <v>201</v>
      </c>
      <c r="C1451" s="21" t="s">
        <v>861</v>
      </c>
      <c r="D1451" s="21" t="s">
        <v>1708</v>
      </c>
      <c r="E1451" s="21" t="s">
        <v>2587</v>
      </c>
      <c r="F1451" s="21" t="str">
        <f t="shared" si="44"/>
        <v>23208</v>
      </c>
      <c r="G1451" s="21" t="s">
        <v>2663</v>
      </c>
      <c r="H1451" s="74">
        <v>0</v>
      </c>
      <c r="I1451" s="75">
        <v>380</v>
      </c>
      <c r="J1451" s="74">
        <f t="shared" si="45"/>
        <v>0</v>
      </c>
    </row>
    <row r="1452" spans="1:10" ht="14.1" customHeight="1">
      <c r="A1452" s="20" t="s">
        <v>1307</v>
      </c>
      <c r="B1452" s="20" t="s">
        <v>201</v>
      </c>
      <c r="C1452" s="20" t="s">
        <v>338</v>
      </c>
      <c r="D1452" s="20" t="s">
        <v>1709</v>
      </c>
      <c r="E1452" s="20" t="s">
        <v>2587</v>
      </c>
      <c r="F1452" s="20" t="str">
        <f t="shared" si="44"/>
        <v>23208</v>
      </c>
      <c r="G1452" s="20" t="s">
        <v>2663</v>
      </c>
      <c r="H1452" s="72">
        <v>791</v>
      </c>
      <c r="I1452" s="73">
        <v>600</v>
      </c>
      <c r="J1452" s="72">
        <f t="shared" si="45"/>
        <v>462</v>
      </c>
    </row>
    <row r="1453" spans="1:10" ht="14.1" customHeight="1">
      <c r="A1453" s="21" t="s">
        <v>1307</v>
      </c>
      <c r="B1453" s="21" t="s">
        <v>201</v>
      </c>
      <c r="C1453" s="21" t="s">
        <v>457</v>
      </c>
      <c r="D1453" s="21" t="s">
        <v>1710</v>
      </c>
      <c r="E1453" s="21" t="s">
        <v>2587</v>
      </c>
      <c r="F1453" s="21" t="str">
        <f t="shared" si="44"/>
        <v>23208</v>
      </c>
      <c r="G1453" s="21" t="s">
        <v>2663</v>
      </c>
      <c r="H1453" s="74">
        <v>0</v>
      </c>
      <c r="I1453" s="75">
        <v>350</v>
      </c>
      <c r="J1453" s="74">
        <f t="shared" si="45"/>
        <v>0</v>
      </c>
    </row>
    <row r="1454" spans="1:10" ht="14.1" customHeight="1">
      <c r="A1454" s="20" t="s">
        <v>1307</v>
      </c>
      <c r="B1454" s="20" t="s">
        <v>201</v>
      </c>
      <c r="C1454" s="20" t="s">
        <v>554</v>
      </c>
      <c r="D1454" s="20" t="s">
        <v>1711</v>
      </c>
      <c r="E1454" s="20" t="s">
        <v>2587</v>
      </c>
      <c r="F1454" s="20" t="str">
        <f t="shared" si="44"/>
        <v>23208</v>
      </c>
      <c r="G1454" s="20" t="s">
        <v>2663</v>
      </c>
      <c r="H1454" s="72">
        <v>0</v>
      </c>
      <c r="I1454" s="73">
        <v>380</v>
      </c>
      <c r="J1454" s="72">
        <f t="shared" si="45"/>
        <v>0</v>
      </c>
    </row>
    <row r="1455" spans="1:10" ht="14.1" customHeight="1">
      <c r="A1455" s="21" t="s">
        <v>1307</v>
      </c>
      <c r="B1455" s="21" t="s">
        <v>201</v>
      </c>
      <c r="C1455" s="21" t="s">
        <v>641</v>
      </c>
      <c r="D1455" s="21" t="s">
        <v>1712</v>
      </c>
      <c r="E1455" s="21" t="s">
        <v>2587</v>
      </c>
      <c r="F1455" s="21" t="str">
        <f t="shared" si="44"/>
        <v>23208</v>
      </c>
      <c r="G1455" s="21" t="s">
        <v>2663</v>
      </c>
      <c r="H1455" s="74">
        <v>70131</v>
      </c>
      <c r="I1455" s="75">
        <v>370</v>
      </c>
      <c r="J1455" s="74">
        <f t="shared" si="45"/>
        <v>69086</v>
      </c>
    </row>
    <row r="1456" spans="1:10" ht="14.1" customHeight="1">
      <c r="A1456" s="20" t="s">
        <v>1307</v>
      </c>
      <c r="B1456" s="20" t="s">
        <v>201</v>
      </c>
      <c r="C1456" s="20" t="s">
        <v>403</v>
      </c>
      <c r="D1456" s="20" t="s">
        <v>1713</v>
      </c>
      <c r="E1456" s="20" t="s">
        <v>2587</v>
      </c>
      <c r="F1456" s="20" t="str">
        <f t="shared" si="44"/>
        <v>23208</v>
      </c>
      <c r="G1456" s="20" t="s">
        <v>2663</v>
      </c>
      <c r="H1456" s="72">
        <v>4146</v>
      </c>
      <c r="I1456" s="73">
        <v>400</v>
      </c>
      <c r="J1456" s="72">
        <f t="shared" si="45"/>
        <v>3749</v>
      </c>
    </row>
    <row r="1457" spans="1:10" ht="14.1" customHeight="1">
      <c r="A1457" s="21" t="s">
        <v>1307</v>
      </c>
      <c r="B1457" s="21" t="s">
        <v>201</v>
      </c>
      <c r="C1457" s="21" t="s">
        <v>152</v>
      </c>
      <c r="D1457" s="21" t="s">
        <v>1714</v>
      </c>
      <c r="E1457" s="21" t="s">
        <v>2587</v>
      </c>
      <c r="F1457" s="21" t="str">
        <f t="shared" si="44"/>
        <v>23208</v>
      </c>
      <c r="G1457" s="21" t="s">
        <v>2663</v>
      </c>
      <c r="H1457" s="74">
        <v>0</v>
      </c>
      <c r="I1457" s="75">
        <v>380</v>
      </c>
      <c r="J1457" s="74">
        <f t="shared" si="45"/>
        <v>0</v>
      </c>
    </row>
    <row r="1458" spans="1:10" ht="14.1" customHeight="1">
      <c r="A1458" s="20" t="s">
        <v>1307</v>
      </c>
      <c r="B1458" s="20" t="s">
        <v>201</v>
      </c>
      <c r="C1458" s="20" t="s">
        <v>714</v>
      </c>
      <c r="D1458" s="20" t="s">
        <v>1715</v>
      </c>
      <c r="E1458" s="20" t="s">
        <v>2587</v>
      </c>
      <c r="F1458" s="20" t="str">
        <f t="shared" si="44"/>
        <v>23208</v>
      </c>
      <c r="G1458" s="20" t="s">
        <v>2663</v>
      </c>
      <c r="H1458" s="72">
        <v>0</v>
      </c>
      <c r="I1458" s="73">
        <v>380</v>
      </c>
      <c r="J1458" s="72">
        <f t="shared" si="45"/>
        <v>0</v>
      </c>
    </row>
    <row r="1459" spans="1:10" ht="14.1" customHeight="1">
      <c r="A1459" s="21" t="s">
        <v>1307</v>
      </c>
      <c r="B1459" s="21" t="s">
        <v>201</v>
      </c>
      <c r="C1459" s="21" t="s">
        <v>1317</v>
      </c>
      <c r="D1459" s="21" t="s">
        <v>1716</v>
      </c>
      <c r="E1459" s="21" t="s">
        <v>2587</v>
      </c>
      <c r="F1459" s="21" t="str">
        <f t="shared" si="44"/>
        <v>23208</v>
      </c>
      <c r="G1459" s="21" t="s">
        <v>2663</v>
      </c>
      <c r="H1459" s="74">
        <v>0</v>
      </c>
      <c r="I1459" s="75">
        <v>380</v>
      </c>
      <c r="J1459" s="74">
        <f t="shared" si="45"/>
        <v>0</v>
      </c>
    </row>
    <row r="1460" spans="1:10" ht="14.1" customHeight="1">
      <c r="A1460" s="20" t="s">
        <v>1307</v>
      </c>
      <c r="B1460" s="20" t="s">
        <v>201</v>
      </c>
      <c r="C1460" s="20" t="s">
        <v>1252</v>
      </c>
      <c r="D1460" s="20" t="s">
        <v>1717</v>
      </c>
      <c r="E1460" s="20" t="s">
        <v>2587</v>
      </c>
      <c r="F1460" s="20" t="str">
        <f t="shared" si="44"/>
        <v>23208</v>
      </c>
      <c r="G1460" s="20" t="s">
        <v>2663</v>
      </c>
      <c r="H1460" s="72">
        <v>40703</v>
      </c>
      <c r="I1460" s="73">
        <v>380</v>
      </c>
      <c r="J1460" s="72">
        <f t="shared" si="45"/>
        <v>38933</v>
      </c>
    </row>
    <row r="1461" spans="1:10" ht="14.1" customHeight="1">
      <c r="A1461" s="21" t="s">
        <v>1307</v>
      </c>
      <c r="B1461" s="21" t="s">
        <v>201</v>
      </c>
      <c r="C1461" s="21" t="s">
        <v>1188</v>
      </c>
      <c r="D1461" s="21" t="s">
        <v>1718</v>
      </c>
      <c r="E1461" s="21" t="s">
        <v>2587</v>
      </c>
      <c r="F1461" s="21" t="str">
        <f t="shared" si="44"/>
        <v>23208</v>
      </c>
      <c r="G1461" s="21" t="s">
        <v>2663</v>
      </c>
      <c r="H1461" s="74">
        <v>3964</v>
      </c>
      <c r="I1461" s="75">
        <v>380</v>
      </c>
      <c r="J1461" s="74">
        <f t="shared" si="45"/>
        <v>3792</v>
      </c>
    </row>
    <row r="1462" spans="1:10" ht="14.1" customHeight="1">
      <c r="A1462" s="20" t="s">
        <v>1307</v>
      </c>
      <c r="B1462" s="20" t="s">
        <v>201</v>
      </c>
      <c r="C1462" s="20" t="s">
        <v>1192</v>
      </c>
      <c r="D1462" s="20" t="s">
        <v>1719</v>
      </c>
      <c r="E1462" s="20" t="s">
        <v>2587</v>
      </c>
      <c r="F1462" s="20" t="str">
        <f t="shared" si="44"/>
        <v>23208</v>
      </c>
      <c r="G1462" s="20" t="s">
        <v>2663</v>
      </c>
      <c r="H1462" s="72">
        <v>5109</v>
      </c>
      <c r="I1462" s="73">
        <v>330</v>
      </c>
      <c r="J1462" s="72">
        <f t="shared" si="45"/>
        <v>5716</v>
      </c>
    </row>
    <row r="1463" spans="1:10" ht="14.1" customHeight="1">
      <c r="A1463" s="21" t="s">
        <v>1307</v>
      </c>
      <c r="B1463" s="21" t="s">
        <v>201</v>
      </c>
      <c r="C1463" s="21" t="s">
        <v>1720</v>
      </c>
      <c r="D1463" s="21" t="s">
        <v>1721</v>
      </c>
      <c r="E1463" s="21" t="s">
        <v>2587</v>
      </c>
      <c r="F1463" s="21" t="str">
        <f t="shared" si="44"/>
        <v>23208</v>
      </c>
      <c r="G1463" s="21" t="s">
        <v>2663</v>
      </c>
      <c r="H1463" s="74">
        <v>3926</v>
      </c>
      <c r="I1463" s="75">
        <v>380</v>
      </c>
      <c r="J1463" s="74">
        <f t="shared" si="45"/>
        <v>3755</v>
      </c>
    </row>
    <row r="1464" spans="1:10" ht="14.1" customHeight="1">
      <c r="A1464" s="20" t="s">
        <v>1307</v>
      </c>
      <c r="B1464" s="20" t="s">
        <v>201</v>
      </c>
      <c r="C1464" s="20" t="s">
        <v>87</v>
      </c>
      <c r="D1464" s="20" t="s">
        <v>1722</v>
      </c>
      <c r="E1464" s="20" t="s">
        <v>2587</v>
      </c>
      <c r="F1464" s="20" t="str">
        <f t="shared" si="44"/>
        <v>23208</v>
      </c>
      <c r="G1464" s="20" t="s">
        <v>2663</v>
      </c>
      <c r="H1464" s="72">
        <v>198720</v>
      </c>
      <c r="I1464" s="73">
        <v>380</v>
      </c>
      <c r="J1464" s="72">
        <f t="shared" si="45"/>
        <v>190080</v>
      </c>
    </row>
    <row r="1465" spans="1:10" ht="14.1" customHeight="1">
      <c r="A1465" s="21" t="s">
        <v>1307</v>
      </c>
      <c r="B1465" s="21" t="s">
        <v>201</v>
      </c>
      <c r="C1465" s="21" t="s">
        <v>156</v>
      </c>
      <c r="D1465" s="21" t="s">
        <v>1723</v>
      </c>
      <c r="E1465" s="21" t="s">
        <v>2587</v>
      </c>
      <c r="F1465" s="21" t="str">
        <f t="shared" si="44"/>
        <v>23208</v>
      </c>
      <c r="G1465" s="21" t="s">
        <v>2663</v>
      </c>
      <c r="H1465" s="74">
        <v>31823</v>
      </c>
      <c r="I1465" s="75">
        <v>380</v>
      </c>
      <c r="J1465" s="74">
        <f t="shared" si="45"/>
        <v>30439</v>
      </c>
    </row>
    <row r="1466" spans="1:10" ht="14.1" customHeight="1">
      <c r="A1466" s="20" t="s">
        <v>1339</v>
      </c>
      <c r="B1466" s="20" t="s">
        <v>14</v>
      </c>
      <c r="C1466" s="20" t="s">
        <v>115</v>
      </c>
      <c r="D1466" s="20" t="s">
        <v>1724</v>
      </c>
      <c r="E1466" s="20" t="s">
        <v>2588</v>
      </c>
      <c r="F1466" s="20" t="str">
        <f t="shared" si="44"/>
        <v>23301</v>
      </c>
      <c r="G1466" s="20" t="s">
        <v>2664</v>
      </c>
      <c r="H1466" s="72">
        <v>0</v>
      </c>
      <c r="I1466" s="73">
        <v>365</v>
      </c>
      <c r="J1466" s="72">
        <f t="shared" si="45"/>
        <v>0</v>
      </c>
    </row>
    <row r="1467" spans="1:10" ht="14.1" customHeight="1">
      <c r="A1467" s="21" t="s">
        <v>1339</v>
      </c>
      <c r="B1467" s="21" t="s">
        <v>14</v>
      </c>
      <c r="C1467" s="21" t="s">
        <v>21</v>
      </c>
      <c r="D1467" s="21" t="s">
        <v>1725</v>
      </c>
      <c r="E1467" s="21" t="s">
        <v>2588</v>
      </c>
      <c r="F1467" s="21" t="str">
        <f t="shared" ref="F1467:F1503" si="46">CONCATENATE(A1467,B1467)</f>
        <v>23301</v>
      </c>
      <c r="G1467" s="21" t="s">
        <v>2664</v>
      </c>
      <c r="H1467" s="74">
        <v>0</v>
      </c>
      <c r="I1467" s="75">
        <v>380</v>
      </c>
      <c r="J1467" s="74">
        <f t="shared" ref="J1467:J1503" si="47">ROUND((ROUND(H1467/(I1467-35)*100, 0))*3.3, 0)</f>
        <v>0</v>
      </c>
    </row>
    <row r="1468" spans="1:10" ht="14.1" customHeight="1">
      <c r="A1468" s="20" t="s">
        <v>1339</v>
      </c>
      <c r="B1468" s="20" t="s">
        <v>14</v>
      </c>
      <c r="C1468" s="20" t="s">
        <v>94</v>
      </c>
      <c r="D1468" s="20" t="s">
        <v>1726</v>
      </c>
      <c r="E1468" s="20" t="s">
        <v>2588</v>
      </c>
      <c r="F1468" s="20" t="str">
        <f t="shared" si="46"/>
        <v>23301</v>
      </c>
      <c r="G1468" s="20" t="s">
        <v>2664</v>
      </c>
      <c r="H1468" s="72">
        <v>0</v>
      </c>
      <c r="I1468" s="73">
        <v>380</v>
      </c>
      <c r="J1468" s="72">
        <f t="shared" si="47"/>
        <v>0</v>
      </c>
    </row>
    <row r="1469" spans="1:10" ht="14.1" customHeight="1">
      <c r="A1469" s="21" t="s">
        <v>1339</v>
      </c>
      <c r="B1469" s="21" t="s">
        <v>14</v>
      </c>
      <c r="C1469" s="21" t="s">
        <v>117</v>
      </c>
      <c r="D1469" s="21" t="s">
        <v>1727</v>
      </c>
      <c r="E1469" s="21" t="s">
        <v>2588</v>
      </c>
      <c r="F1469" s="21" t="str">
        <f t="shared" si="46"/>
        <v>23301</v>
      </c>
      <c r="G1469" s="21" t="s">
        <v>2664</v>
      </c>
      <c r="H1469" s="74">
        <v>17218</v>
      </c>
      <c r="I1469" s="75">
        <v>365</v>
      </c>
      <c r="J1469" s="74">
        <f t="shared" si="47"/>
        <v>17219</v>
      </c>
    </row>
    <row r="1470" spans="1:10" ht="14.1" customHeight="1">
      <c r="A1470" s="20" t="s">
        <v>1339</v>
      </c>
      <c r="B1470" s="20" t="s">
        <v>14</v>
      </c>
      <c r="C1470" s="20" t="s">
        <v>124</v>
      </c>
      <c r="D1470" s="20" t="s">
        <v>1728</v>
      </c>
      <c r="E1470" s="20" t="s">
        <v>2588</v>
      </c>
      <c r="F1470" s="20" t="str">
        <f t="shared" si="46"/>
        <v>23301</v>
      </c>
      <c r="G1470" s="20" t="s">
        <v>2664</v>
      </c>
      <c r="H1470" s="72">
        <v>8895</v>
      </c>
      <c r="I1470" s="73">
        <v>380</v>
      </c>
      <c r="J1470" s="72">
        <f t="shared" si="47"/>
        <v>8507</v>
      </c>
    </row>
    <row r="1471" spans="1:10" ht="14.1" customHeight="1">
      <c r="A1471" s="21" t="s">
        <v>1339</v>
      </c>
      <c r="B1471" s="21" t="s">
        <v>14</v>
      </c>
      <c r="C1471" s="21" t="s">
        <v>96</v>
      </c>
      <c r="D1471" s="21" t="s">
        <v>1729</v>
      </c>
      <c r="E1471" s="21" t="s">
        <v>2588</v>
      </c>
      <c r="F1471" s="21" t="str">
        <f t="shared" si="46"/>
        <v>23301</v>
      </c>
      <c r="G1471" s="21" t="s">
        <v>2664</v>
      </c>
      <c r="H1471" s="74">
        <v>0</v>
      </c>
      <c r="I1471" s="75">
        <v>365</v>
      </c>
      <c r="J1471" s="74">
        <f t="shared" si="47"/>
        <v>0</v>
      </c>
    </row>
    <row r="1472" spans="1:10" ht="14.1" customHeight="1">
      <c r="A1472" s="20" t="s">
        <v>1339</v>
      </c>
      <c r="B1472" s="20" t="s">
        <v>14</v>
      </c>
      <c r="C1472" s="20" t="s">
        <v>27</v>
      </c>
      <c r="D1472" s="20" t="s">
        <v>1730</v>
      </c>
      <c r="E1472" s="20" t="s">
        <v>2588</v>
      </c>
      <c r="F1472" s="20" t="str">
        <f t="shared" si="46"/>
        <v>23301</v>
      </c>
      <c r="G1472" s="20" t="s">
        <v>2664</v>
      </c>
      <c r="H1472" s="72">
        <v>25085</v>
      </c>
      <c r="I1472" s="73">
        <v>365</v>
      </c>
      <c r="J1472" s="72">
        <f t="shared" si="47"/>
        <v>25087</v>
      </c>
    </row>
    <row r="1473" spans="1:10" ht="14.1" customHeight="1">
      <c r="A1473" s="21" t="s">
        <v>1339</v>
      </c>
      <c r="B1473" s="21" t="s">
        <v>14</v>
      </c>
      <c r="C1473" s="21" t="s">
        <v>214</v>
      </c>
      <c r="D1473" s="21" t="s">
        <v>1731</v>
      </c>
      <c r="E1473" s="21" t="s">
        <v>2588</v>
      </c>
      <c r="F1473" s="21" t="str">
        <f t="shared" si="46"/>
        <v>23301</v>
      </c>
      <c r="G1473" s="21" t="s">
        <v>2664</v>
      </c>
      <c r="H1473" s="74">
        <v>0</v>
      </c>
      <c r="I1473" s="75">
        <v>365</v>
      </c>
      <c r="J1473" s="74">
        <f t="shared" si="47"/>
        <v>0</v>
      </c>
    </row>
    <row r="1474" spans="1:10" ht="14.1" customHeight="1">
      <c r="A1474" s="20" t="s">
        <v>1339</v>
      </c>
      <c r="B1474" s="20" t="s">
        <v>14</v>
      </c>
      <c r="C1474" s="20" t="s">
        <v>29</v>
      </c>
      <c r="D1474" s="20" t="s">
        <v>1732</v>
      </c>
      <c r="E1474" s="20" t="s">
        <v>2588</v>
      </c>
      <c r="F1474" s="20" t="str">
        <f t="shared" si="46"/>
        <v>23301</v>
      </c>
      <c r="G1474" s="20" t="s">
        <v>2664</v>
      </c>
      <c r="H1474" s="72">
        <v>11594</v>
      </c>
      <c r="I1474" s="73">
        <v>365</v>
      </c>
      <c r="J1474" s="72">
        <f t="shared" si="47"/>
        <v>11593</v>
      </c>
    </row>
    <row r="1475" spans="1:10" ht="14.1" customHeight="1">
      <c r="A1475" s="21" t="s">
        <v>1339</v>
      </c>
      <c r="B1475" s="21" t="s">
        <v>14</v>
      </c>
      <c r="C1475" s="21" t="s">
        <v>119</v>
      </c>
      <c r="D1475" s="21" t="s">
        <v>1733</v>
      </c>
      <c r="E1475" s="21" t="s">
        <v>2588</v>
      </c>
      <c r="F1475" s="21" t="str">
        <f t="shared" si="46"/>
        <v>23301</v>
      </c>
      <c r="G1475" s="21" t="s">
        <v>2664</v>
      </c>
      <c r="H1475" s="74">
        <v>4894</v>
      </c>
      <c r="I1475" s="75">
        <v>365</v>
      </c>
      <c r="J1475" s="74">
        <f t="shared" si="47"/>
        <v>4894</v>
      </c>
    </row>
    <row r="1476" spans="1:10" ht="14.1" customHeight="1">
      <c r="A1476" s="20" t="s">
        <v>1339</v>
      </c>
      <c r="B1476" s="20" t="s">
        <v>14</v>
      </c>
      <c r="C1476" s="20" t="s">
        <v>98</v>
      </c>
      <c r="D1476" s="20" t="s">
        <v>1734</v>
      </c>
      <c r="E1476" s="20" t="s">
        <v>2588</v>
      </c>
      <c r="F1476" s="20" t="str">
        <f t="shared" si="46"/>
        <v>23301</v>
      </c>
      <c r="G1476" s="20" t="s">
        <v>2664</v>
      </c>
      <c r="H1476" s="72">
        <v>86071</v>
      </c>
      <c r="I1476" s="73">
        <v>380</v>
      </c>
      <c r="J1476" s="72">
        <f t="shared" si="47"/>
        <v>82328</v>
      </c>
    </row>
    <row r="1477" spans="1:10" ht="14.1" customHeight="1">
      <c r="A1477" s="21" t="s">
        <v>1339</v>
      </c>
      <c r="B1477" s="21" t="s">
        <v>14</v>
      </c>
      <c r="C1477" s="21" t="s">
        <v>37</v>
      </c>
      <c r="D1477" s="21" t="s">
        <v>1735</v>
      </c>
      <c r="E1477" s="21" t="s">
        <v>2588</v>
      </c>
      <c r="F1477" s="21" t="str">
        <f t="shared" si="46"/>
        <v>23301</v>
      </c>
      <c r="G1477" s="21" t="s">
        <v>2664</v>
      </c>
      <c r="H1477" s="74">
        <v>3180</v>
      </c>
      <c r="I1477" s="75">
        <v>365</v>
      </c>
      <c r="J1477" s="74">
        <f t="shared" si="47"/>
        <v>3181</v>
      </c>
    </row>
    <row r="1478" spans="1:10" ht="14.1" customHeight="1">
      <c r="A1478" s="20" t="s">
        <v>1339</v>
      </c>
      <c r="B1478" s="20" t="s">
        <v>14</v>
      </c>
      <c r="C1478" s="20" t="s">
        <v>249</v>
      </c>
      <c r="D1478" s="20" t="s">
        <v>1736</v>
      </c>
      <c r="E1478" s="20" t="s">
        <v>2588</v>
      </c>
      <c r="F1478" s="20" t="str">
        <f t="shared" si="46"/>
        <v>23301</v>
      </c>
      <c r="G1478" s="20" t="s">
        <v>2664</v>
      </c>
      <c r="H1478" s="72">
        <v>5807</v>
      </c>
      <c r="I1478" s="73">
        <v>365</v>
      </c>
      <c r="J1478" s="72">
        <f t="shared" si="47"/>
        <v>5808</v>
      </c>
    </row>
    <row r="1479" spans="1:10" ht="14.1" customHeight="1">
      <c r="A1479" s="21" t="s">
        <v>1339</v>
      </c>
      <c r="B1479" s="21" t="s">
        <v>14</v>
      </c>
      <c r="C1479" s="21" t="s">
        <v>43</v>
      </c>
      <c r="D1479" s="21" t="s">
        <v>1737</v>
      </c>
      <c r="E1479" s="21" t="s">
        <v>2588</v>
      </c>
      <c r="F1479" s="21" t="str">
        <f t="shared" si="46"/>
        <v>23301</v>
      </c>
      <c r="G1479" s="21" t="s">
        <v>2664</v>
      </c>
      <c r="H1479" s="74">
        <v>7908</v>
      </c>
      <c r="I1479" s="75">
        <v>380</v>
      </c>
      <c r="J1479" s="74">
        <f t="shared" si="47"/>
        <v>7564</v>
      </c>
    </row>
    <row r="1480" spans="1:10" ht="14.1" customHeight="1">
      <c r="A1480" s="20" t="s">
        <v>1339</v>
      </c>
      <c r="B1480" s="20" t="s">
        <v>14</v>
      </c>
      <c r="C1480" s="20" t="s">
        <v>104</v>
      </c>
      <c r="D1480" s="20" t="s">
        <v>1738</v>
      </c>
      <c r="E1480" s="20" t="s">
        <v>2588</v>
      </c>
      <c r="F1480" s="20" t="str">
        <f t="shared" si="46"/>
        <v>23301</v>
      </c>
      <c r="G1480" s="20" t="s">
        <v>2664</v>
      </c>
      <c r="H1480" s="72">
        <v>0</v>
      </c>
      <c r="I1480" s="73">
        <v>365</v>
      </c>
      <c r="J1480" s="72">
        <f t="shared" si="47"/>
        <v>0</v>
      </c>
    </row>
    <row r="1481" spans="1:10" ht="14.1" customHeight="1">
      <c r="A1481" s="21" t="s">
        <v>1339</v>
      </c>
      <c r="B1481" s="21" t="s">
        <v>14</v>
      </c>
      <c r="C1481" s="21" t="s">
        <v>106</v>
      </c>
      <c r="D1481" s="21" t="s">
        <v>1739</v>
      </c>
      <c r="E1481" s="21" t="s">
        <v>2588</v>
      </c>
      <c r="F1481" s="21" t="str">
        <f t="shared" si="46"/>
        <v>23301</v>
      </c>
      <c r="G1481" s="21" t="s">
        <v>2664</v>
      </c>
      <c r="H1481" s="74">
        <v>1404</v>
      </c>
      <c r="I1481" s="75">
        <v>365</v>
      </c>
      <c r="J1481" s="74">
        <f t="shared" si="47"/>
        <v>1403</v>
      </c>
    </row>
    <row r="1482" spans="1:10" ht="14.1" customHeight="1">
      <c r="A1482" s="20" t="s">
        <v>1339</v>
      </c>
      <c r="B1482" s="20" t="s">
        <v>14</v>
      </c>
      <c r="C1482" s="20" t="s">
        <v>47</v>
      </c>
      <c r="D1482" s="20" t="s">
        <v>284</v>
      </c>
      <c r="E1482" s="20" t="s">
        <v>2588</v>
      </c>
      <c r="F1482" s="20" t="str">
        <f t="shared" si="46"/>
        <v>23301</v>
      </c>
      <c r="G1482" s="20" t="s">
        <v>2664</v>
      </c>
      <c r="H1482" s="72">
        <v>165810</v>
      </c>
      <c r="I1482" s="73">
        <v>380</v>
      </c>
      <c r="J1482" s="72">
        <f t="shared" si="47"/>
        <v>158601</v>
      </c>
    </row>
    <row r="1483" spans="1:10" ht="14.1" customHeight="1">
      <c r="A1483" s="21" t="s">
        <v>1339</v>
      </c>
      <c r="B1483" s="21" t="s">
        <v>14</v>
      </c>
      <c r="C1483" s="21" t="s">
        <v>257</v>
      </c>
      <c r="D1483" s="21" t="s">
        <v>1740</v>
      </c>
      <c r="E1483" s="21" t="s">
        <v>2588</v>
      </c>
      <c r="F1483" s="21" t="str">
        <f t="shared" si="46"/>
        <v>23301</v>
      </c>
      <c r="G1483" s="21" t="s">
        <v>2664</v>
      </c>
      <c r="H1483" s="74">
        <v>0</v>
      </c>
      <c r="I1483" s="75">
        <v>365</v>
      </c>
      <c r="J1483" s="74">
        <f t="shared" si="47"/>
        <v>0</v>
      </c>
    </row>
    <row r="1484" spans="1:10" ht="14.1" customHeight="1">
      <c r="A1484" s="20" t="s">
        <v>1339</v>
      </c>
      <c r="B1484" s="20" t="s">
        <v>14</v>
      </c>
      <c r="C1484" s="20" t="s">
        <v>259</v>
      </c>
      <c r="D1484" s="20" t="s">
        <v>1741</v>
      </c>
      <c r="E1484" s="20" t="s">
        <v>2588</v>
      </c>
      <c r="F1484" s="20" t="str">
        <f t="shared" si="46"/>
        <v>23301</v>
      </c>
      <c r="G1484" s="20" t="s">
        <v>2664</v>
      </c>
      <c r="H1484" s="72">
        <v>251</v>
      </c>
      <c r="I1484" s="73">
        <v>385</v>
      </c>
      <c r="J1484" s="72">
        <f t="shared" si="47"/>
        <v>238</v>
      </c>
    </row>
    <row r="1485" spans="1:10" ht="14.1" customHeight="1">
      <c r="A1485" s="21" t="s">
        <v>1339</v>
      </c>
      <c r="B1485" s="21" t="s">
        <v>14</v>
      </c>
      <c r="C1485" s="21" t="s">
        <v>110</v>
      </c>
      <c r="D1485" s="21" t="s">
        <v>1742</v>
      </c>
      <c r="E1485" s="21" t="s">
        <v>2588</v>
      </c>
      <c r="F1485" s="21" t="str">
        <f t="shared" si="46"/>
        <v>23301</v>
      </c>
      <c r="G1485" s="21" t="s">
        <v>2664</v>
      </c>
      <c r="H1485" s="74">
        <v>214925</v>
      </c>
      <c r="I1485" s="75">
        <v>365</v>
      </c>
      <c r="J1485" s="74">
        <f t="shared" si="47"/>
        <v>214926</v>
      </c>
    </row>
    <row r="1486" spans="1:10" ht="14.1" customHeight="1">
      <c r="A1486" s="20" t="s">
        <v>1339</v>
      </c>
      <c r="B1486" s="20" t="s">
        <v>14</v>
      </c>
      <c r="C1486" s="20" t="s">
        <v>55</v>
      </c>
      <c r="D1486" s="20" t="s">
        <v>1743</v>
      </c>
      <c r="E1486" s="20" t="s">
        <v>2588</v>
      </c>
      <c r="F1486" s="20" t="str">
        <f t="shared" si="46"/>
        <v>23301</v>
      </c>
      <c r="G1486" s="20" t="s">
        <v>2664</v>
      </c>
      <c r="H1486" s="72">
        <v>217</v>
      </c>
      <c r="I1486" s="73">
        <v>365</v>
      </c>
      <c r="J1486" s="72">
        <f t="shared" si="47"/>
        <v>218</v>
      </c>
    </row>
    <row r="1487" spans="1:10" ht="14.1" customHeight="1">
      <c r="A1487" s="21" t="s">
        <v>1339</v>
      </c>
      <c r="B1487" s="21" t="s">
        <v>14</v>
      </c>
      <c r="C1487" s="21" t="s">
        <v>130</v>
      </c>
      <c r="D1487" s="21" t="s">
        <v>1744</v>
      </c>
      <c r="E1487" s="21" t="s">
        <v>2588</v>
      </c>
      <c r="F1487" s="21" t="str">
        <f t="shared" si="46"/>
        <v>23301</v>
      </c>
      <c r="G1487" s="21" t="s">
        <v>2664</v>
      </c>
      <c r="H1487" s="74">
        <v>1128</v>
      </c>
      <c r="I1487" s="75">
        <v>365</v>
      </c>
      <c r="J1487" s="74">
        <f t="shared" si="47"/>
        <v>1129</v>
      </c>
    </row>
    <row r="1488" spans="1:10" ht="14.1" customHeight="1">
      <c r="A1488" s="20" t="s">
        <v>1339</v>
      </c>
      <c r="B1488" s="20" t="s">
        <v>14</v>
      </c>
      <c r="C1488" s="20" t="s">
        <v>276</v>
      </c>
      <c r="D1488" s="20" t="s">
        <v>1745</v>
      </c>
      <c r="E1488" s="20" t="s">
        <v>2588</v>
      </c>
      <c r="F1488" s="20" t="str">
        <f t="shared" si="46"/>
        <v>23301</v>
      </c>
      <c r="G1488" s="20" t="s">
        <v>2664</v>
      </c>
      <c r="H1488" s="72">
        <v>0</v>
      </c>
      <c r="I1488" s="73">
        <v>352</v>
      </c>
      <c r="J1488" s="72">
        <f t="shared" si="47"/>
        <v>0</v>
      </c>
    </row>
    <row r="1489" spans="1:10" ht="14.1" customHeight="1">
      <c r="A1489" s="21" t="s">
        <v>1339</v>
      </c>
      <c r="B1489" s="21" t="s">
        <v>14</v>
      </c>
      <c r="C1489" s="21" t="s">
        <v>59</v>
      </c>
      <c r="D1489" s="21" t="s">
        <v>1746</v>
      </c>
      <c r="E1489" s="21" t="s">
        <v>2588</v>
      </c>
      <c r="F1489" s="21" t="str">
        <f t="shared" si="46"/>
        <v>23301</v>
      </c>
      <c r="G1489" s="21" t="s">
        <v>2664</v>
      </c>
      <c r="H1489" s="74">
        <v>0</v>
      </c>
      <c r="I1489" s="75">
        <v>380</v>
      </c>
      <c r="J1489" s="74">
        <f t="shared" si="47"/>
        <v>0</v>
      </c>
    </row>
    <row r="1490" spans="1:10" ht="14.1" customHeight="1">
      <c r="A1490" s="20" t="s">
        <v>1339</v>
      </c>
      <c r="B1490" s="20" t="s">
        <v>14</v>
      </c>
      <c r="C1490" s="20" t="s">
        <v>197</v>
      </c>
      <c r="D1490" s="20" t="s">
        <v>1747</v>
      </c>
      <c r="E1490" s="20" t="s">
        <v>2588</v>
      </c>
      <c r="F1490" s="20" t="str">
        <f t="shared" si="46"/>
        <v>23301</v>
      </c>
      <c r="G1490" s="20" t="s">
        <v>2664</v>
      </c>
      <c r="H1490" s="72">
        <v>95623</v>
      </c>
      <c r="I1490" s="73">
        <v>390</v>
      </c>
      <c r="J1490" s="72">
        <f t="shared" si="47"/>
        <v>88889</v>
      </c>
    </row>
    <row r="1491" spans="1:10" ht="14.1" customHeight="1">
      <c r="A1491" s="21" t="s">
        <v>1339</v>
      </c>
      <c r="B1491" s="21" t="s">
        <v>14</v>
      </c>
      <c r="C1491" s="21" t="s">
        <v>279</v>
      </c>
      <c r="D1491" s="21" t="s">
        <v>1748</v>
      </c>
      <c r="E1491" s="21" t="s">
        <v>2588</v>
      </c>
      <c r="F1491" s="21" t="str">
        <f t="shared" si="46"/>
        <v>23301</v>
      </c>
      <c r="G1491" s="21" t="s">
        <v>2664</v>
      </c>
      <c r="H1491" s="74">
        <v>6939</v>
      </c>
      <c r="I1491" s="75">
        <v>380</v>
      </c>
      <c r="J1491" s="74">
        <f t="shared" si="47"/>
        <v>6636</v>
      </c>
    </row>
    <row r="1492" spans="1:10" ht="14.1" customHeight="1">
      <c r="A1492" s="20" t="s">
        <v>1339</v>
      </c>
      <c r="B1492" s="20" t="s">
        <v>14</v>
      </c>
      <c r="C1492" s="20" t="s">
        <v>61</v>
      </c>
      <c r="D1492" s="20" t="s">
        <v>1749</v>
      </c>
      <c r="E1492" s="20" t="s">
        <v>2588</v>
      </c>
      <c r="F1492" s="20" t="str">
        <f t="shared" si="46"/>
        <v>23301</v>
      </c>
      <c r="G1492" s="20" t="s">
        <v>2664</v>
      </c>
      <c r="H1492" s="72">
        <v>1554</v>
      </c>
      <c r="I1492" s="73">
        <v>365</v>
      </c>
      <c r="J1492" s="72">
        <f t="shared" si="47"/>
        <v>1554</v>
      </c>
    </row>
    <row r="1493" spans="1:10" ht="14.1" customHeight="1">
      <c r="A1493" s="21" t="s">
        <v>1339</v>
      </c>
      <c r="B1493" s="21" t="s">
        <v>14</v>
      </c>
      <c r="C1493" s="21" t="s">
        <v>282</v>
      </c>
      <c r="D1493" s="21" t="s">
        <v>1750</v>
      </c>
      <c r="E1493" s="21" t="s">
        <v>2588</v>
      </c>
      <c r="F1493" s="21" t="str">
        <f t="shared" si="46"/>
        <v>23301</v>
      </c>
      <c r="G1493" s="21" t="s">
        <v>2664</v>
      </c>
      <c r="H1493" s="74">
        <v>0</v>
      </c>
      <c r="I1493" s="75">
        <v>380</v>
      </c>
      <c r="J1493" s="74">
        <f t="shared" si="47"/>
        <v>0</v>
      </c>
    </row>
    <row r="1494" spans="1:10" ht="14.1" customHeight="1">
      <c r="A1494" s="20" t="s">
        <v>1339</v>
      </c>
      <c r="B1494" s="20" t="s">
        <v>14</v>
      </c>
      <c r="C1494" s="20" t="s">
        <v>112</v>
      </c>
      <c r="D1494" s="20" t="s">
        <v>1751</v>
      </c>
      <c r="E1494" s="20" t="s">
        <v>2588</v>
      </c>
      <c r="F1494" s="20" t="str">
        <f t="shared" si="46"/>
        <v>23301</v>
      </c>
      <c r="G1494" s="20" t="s">
        <v>2664</v>
      </c>
      <c r="H1494" s="72">
        <v>3106</v>
      </c>
      <c r="I1494" s="73">
        <v>365</v>
      </c>
      <c r="J1494" s="72">
        <f t="shared" si="47"/>
        <v>3105</v>
      </c>
    </row>
    <row r="1495" spans="1:10" ht="14.1" customHeight="1">
      <c r="A1495" s="21" t="s">
        <v>1339</v>
      </c>
      <c r="B1495" s="21" t="s">
        <v>14</v>
      </c>
      <c r="C1495" s="21" t="s">
        <v>8</v>
      </c>
      <c r="D1495" s="21" t="s">
        <v>1752</v>
      </c>
      <c r="E1495" s="21" t="s">
        <v>2588</v>
      </c>
      <c r="F1495" s="21" t="str">
        <f t="shared" si="46"/>
        <v>23301</v>
      </c>
      <c r="G1495" s="21" t="s">
        <v>2664</v>
      </c>
      <c r="H1495" s="74">
        <v>37941</v>
      </c>
      <c r="I1495" s="75">
        <v>350</v>
      </c>
      <c r="J1495" s="74">
        <f t="shared" si="47"/>
        <v>39749</v>
      </c>
    </row>
    <row r="1496" spans="1:10" ht="14.1" customHeight="1">
      <c r="A1496" s="20" t="s">
        <v>1339</v>
      </c>
      <c r="B1496" s="20" t="s">
        <v>14</v>
      </c>
      <c r="C1496" s="20" t="s">
        <v>224</v>
      </c>
      <c r="D1496" s="20" t="s">
        <v>1753</v>
      </c>
      <c r="E1496" s="20" t="s">
        <v>2588</v>
      </c>
      <c r="F1496" s="20" t="str">
        <f t="shared" si="46"/>
        <v>23301</v>
      </c>
      <c r="G1496" s="20" t="s">
        <v>2664</v>
      </c>
      <c r="H1496" s="72">
        <v>28551</v>
      </c>
      <c r="I1496" s="73">
        <v>365</v>
      </c>
      <c r="J1496" s="72">
        <f t="shared" si="47"/>
        <v>28552</v>
      </c>
    </row>
    <row r="1497" spans="1:10" ht="14.1" customHeight="1">
      <c r="A1497" s="21" t="s">
        <v>1339</v>
      </c>
      <c r="B1497" s="21" t="s">
        <v>14</v>
      </c>
      <c r="C1497" s="21" t="s">
        <v>69</v>
      </c>
      <c r="D1497" s="21" t="s">
        <v>1754</v>
      </c>
      <c r="E1497" s="21" t="s">
        <v>2588</v>
      </c>
      <c r="F1497" s="21" t="str">
        <f t="shared" si="46"/>
        <v>23301</v>
      </c>
      <c r="G1497" s="21" t="s">
        <v>2664</v>
      </c>
      <c r="H1497" s="74">
        <v>2008</v>
      </c>
      <c r="I1497" s="75">
        <v>380</v>
      </c>
      <c r="J1497" s="74">
        <f t="shared" si="47"/>
        <v>1921</v>
      </c>
    </row>
    <row r="1498" spans="1:10" ht="14.1" customHeight="1">
      <c r="A1498" s="20" t="s">
        <v>1339</v>
      </c>
      <c r="B1498" s="20" t="s">
        <v>14</v>
      </c>
      <c r="C1498" s="20" t="s">
        <v>71</v>
      </c>
      <c r="D1498" s="20" t="s">
        <v>1755</v>
      </c>
      <c r="E1498" s="20" t="s">
        <v>2588</v>
      </c>
      <c r="F1498" s="20" t="str">
        <f t="shared" si="46"/>
        <v>23301</v>
      </c>
      <c r="G1498" s="20" t="s">
        <v>2664</v>
      </c>
      <c r="H1498" s="72">
        <v>0</v>
      </c>
      <c r="I1498" s="73">
        <v>390</v>
      </c>
      <c r="J1498" s="72">
        <f t="shared" si="47"/>
        <v>0</v>
      </c>
    </row>
    <row r="1499" spans="1:10" ht="14.1" customHeight="1">
      <c r="A1499" s="21" t="s">
        <v>1339</v>
      </c>
      <c r="B1499" s="21" t="s">
        <v>14</v>
      </c>
      <c r="C1499" s="21" t="s">
        <v>10</v>
      </c>
      <c r="D1499" s="21" t="s">
        <v>1756</v>
      </c>
      <c r="E1499" s="21" t="s">
        <v>2588</v>
      </c>
      <c r="F1499" s="21" t="str">
        <f t="shared" si="46"/>
        <v>23301</v>
      </c>
      <c r="G1499" s="21" t="s">
        <v>2664</v>
      </c>
      <c r="H1499" s="74">
        <v>14188</v>
      </c>
      <c r="I1499" s="75">
        <v>380</v>
      </c>
      <c r="J1499" s="74">
        <f t="shared" si="47"/>
        <v>13570</v>
      </c>
    </row>
    <row r="1500" spans="1:10" ht="14.1" customHeight="1">
      <c r="A1500" s="20" t="s">
        <v>1339</v>
      </c>
      <c r="B1500" s="20" t="s">
        <v>14</v>
      </c>
      <c r="C1500" s="20" t="s">
        <v>75</v>
      </c>
      <c r="D1500" s="20" t="s">
        <v>1757</v>
      </c>
      <c r="E1500" s="20" t="s">
        <v>2588</v>
      </c>
      <c r="F1500" s="20" t="str">
        <f t="shared" si="46"/>
        <v>23301</v>
      </c>
      <c r="G1500" s="20" t="s">
        <v>2664</v>
      </c>
      <c r="H1500" s="72">
        <v>36106</v>
      </c>
      <c r="I1500" s="73">
        <v>365</v>
      </c>
      <c r="J1500" s="72">
        <f t="shared" si="47"/>
        <v>36105</v>
      </c>
    </row>
    <row r="1501" spans="1:10" ht="14.1" customHeight="1">
      <c r="A1501" s="21" t="s">
        <v>1339</v>
      </c>
      <c r="B1501" s="21" t="s">
        <v>14</v>
      </c>
      <c r="C1501" s="21" t="s">
        <v>121</v>
      </c>
      <c r="D1501" s="21" t="s">
        <v>1024</v>
      </c>
      <c r="E1501" s="21" t="s">
        <v>2588</v>
      </c>
      <c r="F1501" s="21" t="str">
        <f t="shared" si="46"/>
        <v>23301</v>
      </c>
      <c r="G1501" s="21" t="s">
        <v>2664</v>
      </c>
      <c r="H1501" s="74">
        <v>9491</v>
      </c>
      <c r="I1501" s="75">
        <v>365</v>
      </c>
      <c r="J1501" s="74">
        <f t="shared" si="47"/>
        <v>9491</v>
      </c>
    </row>
    <row r="1502" spans="1:10" ht="14.1" customHeight="1">
      <c r="A1502" s="20" t="s">
        <v>1339</v>
      </c>
      <c r="B1502" s="20" t="s">
        <v>14</v>
      </c>
      <c r="C1502" s="20" t="s">
        <v>81</v>
      </c>
      <c r="D1502" s="20" t="s">
        <v>1758</v>
      </c>
      <c r="E1502" s="20" t="s">
        <v>2588</v>
      </c>
      <c r="F1502" s="20" t="str">
        <f t="shared" si="46"/>
        <v>23301</v>
      </c>
      <c r="G1502" s="20" t="s">
        <v>2664</v>
      </c>
      <c r="H1502" s="72">
        <v>2152</v>
      </c>
      <c r="I1502" s="73">
        <v>380</v>
      </c>
      <c r="J1502" s="72">
        <f t="shared" si="47"/>
        <v>2059</v>
      </c>
    </row>
    <row r="1503" spans="1:10" ht="14.1" customHeight="1">
      <c r="A1503" s="21" t="s">
        <v>1339</v>
      </c>
      <c r="B1503" s="21" t="s">
        <v>14</v>
      </c>
      <c r="C1503" s="21" t="s">
        <v>87</v>
      </c>
      <c r="D1503" s="21" t="s">
        <v>1759</v>
      </c>
      <c r="E1503" s="21" t="s">
        <v>2588</v>
      </c>
      <c r="F1503" s="21" t="str">
        <f t="shared" si="46"/>
        <v>23301</v>
      </c>
      <c r="G1503" s="21" t="s">
        <v>2664</v>
      </c>
      <c r="H1503" s="74">
        <v>257310</v>
      </c>
      <c r="I1503" s="75">
        <v>390</v>
      </c>
      <c r="J1503" s="74">
        <f t="shared" si="47"/>
        <v>239191</v>
      </c>
    </row>
    <row r="1504" spans="1:10" ht="14.1" customHeight="1">
      <c r="A1504" s="20" t="s">
        <v>1339</v>
      </c>
      <c r="B1504" s="20" t="s">
        <v>123</v>
      </c>
      <c r="C1504" s="20" t="s">
        <v>92</v>
      </c>
      <c r="D1504" s="20" t="s">
        <v>1760</v>
      </c>
      <c r="E1504" s="20" t="s">
        <v>2588</v>
      </c>
      <c r="F1504" s="20" t="str">
        <f t="shared" ref="F1504:F1548" si="48">CONCATENATE(A1504,B1504)</f>
        <v>23304</v>
      </c>
      <c r="G1504" s="20" t="s">
        <v>2665</v>
      </c>
      <c r="H1504" s="72">
        <v>0</v>
      </c>
      <c r="I1504" s="73">
        <v>365</v>
      </c>
      <c r="J1504" s="72">
        <f t="shared" ref="J1504:J1548" si="49">ROUND((ROUND(H1504/(I1504-35)*100, 0))*3.3, 0)</f>
        <v>0</v>
      </c>
    </row>
    <row r="1505" spans="1:10" ht="14.1" customHeight="1">
      <c r="A1505" s="21" t="s">
        <v>1339</v>
      </c>
      <c r="B1505" s="21" t="s">
        <v>123</v>
      </c>
      <c r="C1505" s="21" t="s">
        <v>174</v>
      </c>
      <c r="D1505" s="21" t="s">
        <v>1761</v>
      </c>
      <c r="E1505" s="21" t="s">
        <v>2588</v>
      </c>
      <c r="F1505" s="21" t="str">
        <f t="shared" si="48"/>
        <v>23304</v>
      </c>
      <c r="G1505" s="21" t="s">
        <v>2665</v>
      </c>
      <c r="H1505" s="74">
        <v>0</v>
      </c>
      <c r="I1505" s="75">
        <v>365</v>
      </c>
      <c r="J1505" s="74">
        <f t="shared" si="49"/>
        <v>0</v>
      </c>
    </row>
    <row r="1506" spans="1:10" ht="14.1" customHeight="1">
      <c r="A1506" s="20" t="s">
        <v>1339</v>
      </c>
      <c r="B1506" s="20" t="s">
        <v>123</v>
      </c>
      <c r="C1506" s="20" t="s">
        <v>39</v>
      </c>
      <c r="D1506" s="20" t="s">
        <v>1762</v>
      </c>
      <c r="E1506" s="20" t="s">
        <v>2588</v>
      </c>
      <c r="F1506" s="20" t="str">
        <f t="shared" si="48"/>
        <v>23304</v>
      </c>
      <c r="G1506" s="20" t="s">
        <v>2665</v>
      </c>
      <c r="H1506" s="72">
        <v>12036</v>
      </c>
      <c r="I1506" s="73">
        <v>352</v>
      </c>
      <c r="J1506" s="72">
        <f t="shared" si="49"/>
        <v>12530</v>
      </c>
    </row>
    <row r="1507" spans="1:10" ht="14.1" customHeight="1">
      <c r="A1507" s="21" t="s">
        <v>1339</v>
      </c>
      <c r="B1507" s="21" t="s">
        <v>123</v>
      </c>
      <c r="C1507" s="21" t="s">
        <v>45</v>
      </c>
      <c r="D1507" s="21" t="s">
        <v>1763</v>
      </c>
      <c r="E1507" s="21" t="s">
        <v>2588</v>
      </c>
      <c r="F1507" s="21" t="str">
        <f t="shared" si="48"/>
        <v>23304</v>
      </c>
      <c r="G1507" s="21" t="s">
        <v>2665</v>
      </c>
      <c r="H1507" s="74">
        <v>6938</v>
      </c>
      <c r="I1507" s="75">
        <v>365</v>
      </c>
      <c r="J1507" s="74">
        <f t="shared" si="49"/>
        <v>6937</v>
      </c>
    </row>
    <row r="1508" spans="1:10" ht="14.1" customHeight="1">
      <c r="A1508" s="20" t="s">
        <v>1339</v>
      </c>
      <c r="B1508" s="20" t="s">
        <v>123</v>
      </c>
      <c r="C1508" s="20" t="s">
        <v>262</v>
      </c>
      <c r="D1508" s="20" t="s">
        <v>1764</v>
      </c>
      <c r="E1508" s="20" t="s">
        <v>2588</v>
      </c>
      <c r="F1508" s="20" t="str">
        <f t="shared" si="48"/>
        <v>23304</v>
      </c>
      <c r="G1508" s="20" t="s">
        <v>2665</v>
      </c>
      <c r="H1508" s="72">
        <v>23521</v>
      </c>
      <c r="I1508" s="73">
        <v>365</v>
      </c>
      <c r="J1508" s="72">
        <f t="shared" si="49"/>
        <v>23522</v>
      </c>
    </row>
    <row r="1509" spans="1:10" ht="14.1" customHeight="1">
      <c r="A1509" s="21" t="s">
        <v>1339</v>
      </c>
      <c r="B1509" s="21" t="s">
        <v>123</v>
      </c>
      <c r="C1509" s="21" t="s">
        <v>138</v>
      </c>
      <c r="D1509" s="21" t="s">
        <v>1765</v>
      </c>
      <c r="E1509" s="21" t="s">
        <v>2588</v>
      </c>
      <c r="F1509" s="21" t="str">
        <f t="shared" si="48"/>
        <v>23304</v>
      </c>
      <c r="G1509" s="21" t="s">
        <v>2665</v>
      </c>
      <c r="H1509" s="74">
        <v>0</v>
      </c>
      <c r="I1509" s="75">
        <v>330</v>
      </c>
      <c r="J1509" s="74">
        <f t="shared" si="49"/>
        <v>0</v>
      </c>
    </row>
    <row r="1510" spans="1:10" ht="14.1" customHeight="1">
      <c r="A1510" s="20" t="s">
        <v>1339</v>
      </c>
      <c r="B1510" s="20" t="s">
        <v>123</v>
      </c>
      <c r="C1510" s="20" t="s">
        <v>140</v>
      </c>
      <c r="D1510" s="20" t="s">
        <v>1766</v>
      </c>
      <c r="E1510" s="20" t="s">
        <v>2588</v>
      </c>
      <c r="F1510" s="20" t="str">
        <f t="shared" si="48"/>
        <v>23304</v>
      </c>
      <c r="G1510" s="20" t="s">
        <v>2665</v>
      </c>
      <c r="H1510" s="72">
        <v>8670</v>
      </c>
      <c r="I1510" s="73">
        <v>320</v>
      </c>
      <c r="J1510" s="72">
        <f t="shared" si="49"/>
        <v>10039</v>
      </c>
    </row>
    <row r="1511" spans="1:10" ht="14.1" customHeight="1">
      <c r="A1511" s="21" t="s">
        <v>1339</v>
      </c>
      <c r="B1511" s="21" t="s">
        <v>123</v>
      </c>
      <c r="C1511" s="21" t="s">
        <v>403</v>
      </c>
      <c r="D1511" s="21" t="s">
        <v>1767</v>
      </c>
      <c r="E1511" s="21" t="s">
        <v>2588</v>
      </c>
      <c r="F1511" s="21" t="str">
        <f t="shared" si="48"/>
        <v>23304</v>
      </c>
      <c r="G1511" s="21" t="s">
        <v>2665</v>
      </c>
      <c r="H1511" s="74">
        <v>5126</v>
      </c>
      <c r="I1511" s="75">
        <v>365</v>
      </c>
      <c r="J1511" s="74">
        <f t="shared" si="49"/>
        <v>5125</v>
      </c>
    </row>
    <row r="1512" spans="1:10" ht="14.1" customHeight="1">
      <c r="A1512" s="20" t="s">
        <v>1339</v>
      </c>
      <c r="B1512" s="20" t="s">
        <v>123</v>
      </c>
      <c r="C1512" s="20" t="s">
        <v>144</v>
      </c>
      <c r="D1512" s="20" t="s">
        <v>1768</v>
      </c>
      <c r="E1512" s="20" t="s">
        <v>2588</v>
      </c>
      <c r="F1512" s="20" t="str">
        <f t="shared" si="48"/>
        <v>23304</v>
      </c>
      <c r="G1512" s="20" t="s">
        <v>2665</v>
      </c>
      <c r="H1512" s="72">
        <v>2103</v>
      </c>
      <c r="I1512" s="73">
        <v>365</v>
      </c>
      <c r="J1512" s="72">
        <f t="shared" si="49"/>
        <v>2102</v>
      </c>
    </row>
    <row r="1513" spans="1:10" ht="14.1" customHeight="1">
      <c r="A1513" s="21" t="s">
        <v>1339</v>
      </c>
      <c r="B1513" s="21" t="s">
        <v>123</v>
      </c>
      <c r="C1513" s="21" t="s">
        <v>146</v>
      </c>
      <c r="D1513" s="21" t="s">
        <v>1769</v>
      </c>
      <c r="E1513" s="21" t="s">
        <v>2588</v>
      </c>
      <c r="F1513" s="21" t="str">
        <f t="shared" si="48"/>
        <v>23304</v>
      </c>
      <c r="G1513" s="21" t="s">
        <v>2665</v>
      </c>
      <c r="H1513" s="74">
        <v>5697</v>
      </c>
      <c r="I1513" s="75">
        <v>365</v>
      </c>
      <c r="J1513" s="74">
        <f t="shared" si="49"/>
        <v>5696</v>
      </c>
    </row>
    <row r="1514" spans="1:10" ht="14.1" customHeight="1">
      <c r="A1514" s="20" t="s">
        <v>1339</v>
      </c>
      <c r="B1514" s="20" t="s">
        <v>123</v>
      </c>
      <c r="C1514" s="20" t="s">
        <v>720</v>
      </c>
      <c r="D1514" s="20" t="s">
        <v>1770</v>
      </c>
      <c r="E1514" s="20" t="s">
        <v>2588</v>
      </c>
      <c r="F1514" s="20" t="str">
        <f t="shared" si="48"/>
        <v>23304</v>
      </c>
      <c r="G1514" s="20" t="s">
        <v>2665</v>
      </c>
      <c r="H1514" s="72">
        <v>1617</v>
      </c>
      <c r="I1514" s="73">
        <v>365</v>
      </c>
      <c r="J1514" s="72">
        <f t="shared" si="49"/>
        <v>1617</v>
      </c>
    </row>
    <row r="1515" spans="1:10" ht="14.1" customHeight="1">
      <c r="A1515" s="21" t="s">
        <v>1339</v>
      </c>
      <c r="B1515" s="21" t="s">
        <v>123</v>
      </c>
      <c r="C1515" s="21" t="s">
        <v>148</v>
      </c>
      <c r="D1515" s="21" t="s">
        <v>1771</v>
      </c>
      <c r="E1515" s="21" t="s">
        <v>2588</v>
      </c>
      <c r="F1515" s="21" t="str">
        <f t="shared" si="48"/>
        <v>23304</v>
      </c>
      <c r="G1515" s="21" t="s">
        <v>2665</v>
      </c>
      <c r="H1515" s="74">
        <v>6627</v>
      </c>
      <c r="I1515" s="75">
        <v>352</v>
      </c>
      <c r="J1515" s="74">
        <f t="shared" si="49"/>
        <v>6900</v>
      </c>
    </row>
    <row r="1516" spans="1:10" ht="14.1" customHeight="1">
      <c r="A1516" s="20" t="s">
        <v>1339</v>
      </c>
      <c r="B1516" s="20" t="s">
        <v>123</v>
      </c>
      <c r="C1516" s="20" t="s">
        <v>152</v>
      </c>
      <c r="D1516" s="20" t="s">
        <v>1772</v>
      </c>
      <c r="E1516" s="20" t="s">
        <v>2588</v>
      </c>
      <c r="F1516" s="20" t="str">
        <f t="shared" si="48"/>
        <v>23304</v>
      </c>
      <c r="G1516" s="20" t="s">
        <v>2665</v>
      </c>
      <c r="H1516" s="72">
        <v>0</v>
      </c>
      <c r="I1516" s="73">
        <v>365</v>
      </c>
      <c r="J1516" s="72">
        <f t="shared" si="49"/>
        <v>0</v>
      </c>
    </row>
    <row r="1517" spans="1:10" ht="14.1" customHeight="1">
      <c r="A1517" s="21" t="s">
        <v>1339</v>
      </c>
      <c r="B1517" s="21" t="s">
        <v>123</v>
      </c>
      <c r="C1517" s="21" t="s">
        <v>723</v>
      </c>
      <c r="D1517" s="21" t="s">
        <v>1773</v>
      </c>
      <c r="E1517" s="21" t="s">
        <v>2588</v>
      </c>
      <c r="F1517" s="21" t="str">
        <f t="shared" si="48"/>
        <v>23304</v>
      </c>
      <c r="G1517" s="21" t="s">
        <v>2665</v>
      </c>
      <c r="H1517" s="74">
        <v>26435</v>
      </c>
      <c r="I1517" s="75">
        <v>365</v>
      </c>
      <c r="J1517" s="74">
        <f t="shared" si="49"/>
        <v>26436</v>
      </c>
    </row>
    <row r="1518" spans="1:10" ht="14.1" customHeight="1">
      <c r="A1518" s="20" t="s">
        <v>1339</v>
      </c>
      <c r="B1518" s="20" t="s">
        <v>123</v>
      </c>
      <c r="C1518" s="20" t="s">
        <v>1333</v>
      </c>
      <c r="D1518" s="20" t="s">
        <v>1774</v>
      </c>
      <c r="E1518" s="20" t="s">
        <v>2588</v>
      </c>
      <c r="F1518" s="20" t="str">
        <f t="shared" si="48"/>
        <v>23304</v>
      </c>
      <c r="G1518" s="20" t="s">
        <v>2665</v>
      </c>
      <c r="H1518" s="72">
        <v>40562</v>
      </c>
      <c r="I1518" s="73">
        <v>365</v>
      </c>
      <c r="J1518" s="72">
        <f t="shared" si="49"/>
        <v>40564</v>
      </c>
    </row>
    <row r="1519" spans="1:10" ht="14.1" customHeight="1">
      <c r="A1519" s="21" t="s">
        <v>1339</v>
      </c>
      <c r="B1519" s="21" t="s">
        <v>123</v>
      </c>
      <c r="C1519" s="21" t="s">
        <v>727</v>
      </c>
      <c r="D1519" s="21" t="s">
        <v>1775</v>
      </c>
      <c r="E1519" s="21" t="s">
        <v>2588</v>
      </c>
      <c r="F1519" s="21" t="str">
        <f t="shared" si="48"/>
        <v>23304</v>
      </c>
      <c r="G1519" s="21" t="s">
        <v>2665</v>
      </c>
      <c r="H1519" s="74">
        <v>25064</v>
      </c>
      <c r="I1519" s="75">
        <v>365</v>
      </c>
      <c r="J1519" s="74">
        <f t="shared" si="49"/>
        <v>25064</v>
      </c>
    </row>
    <row r="1520" spans="1:10" ht="14.1" customHeight="1">
      <c r="A1520" s="20" t="s">
        <v>1339</v>
      </c>
      <c r="B1520" s="20" t="s">
        <v>123</v>
      </c>
      <c r="C1520" s="20" t="s">
        <v>708</v>
      </c>
      <c r="D1520" s="20" t="s">
        <v>1776</v>
      </c>
      <c r="E1520" s="20" t="s">
        <v>2588</v>
      </c>
      <c r="F1520" s="20" t="str">
        <f t="shared" si="48"/>
        <v>23304</v>
      </c>
      <c r="G1520" s="20" t="s">
        <v>2665</v>
      </c>
      <c r="H1520" s="72">
        <v>1656</v>
      </c>
      <c r="I1520" s="73">
        <v>365</v>
      </c>
      <c r="J1520" s="72">
        <f t="shared" si="49"/>
        <v>1657</v>
      </c>
    </row>
    <row r="1521" spans="1:10" ht="14.1" customHeight="1">
      <c r="A1521" s="21" t="s">
        <v>1339</v>
      </c>
      <c r="B1521" s="21" t="s">
        <v>123</v>
      </c>
      <c r="C1521" s="21" t="s">
        <v>729</v>
      </c>
      <c r="D1521" s="21" t="s">
        <v>1777</v>
      </c>
      <c r="E1521" s="21" t="s">
        <v>2588</v>
      </c>
      <c r="F1521" s="21" t="str">
        <f t="shared" si="48"/>
        <v>23304</v>
      </c>
      <c r="G1521" s="21" t="s">
        <v>2665</v>
      </c>
      <c r="H1521" s="74">
        <v>0</v>
      </c>
      <c r="I1521" s="75">
        <v>352</v>
      </c>
      <c r="J1521" s="74">
        <f t="shared" si="49"/>
        <v>0</v>
      </c>
    </row>
    <row r="1522" spans="1:10" ht="14.1" customHeight="1">
      <c r="A1522" s="20" t="s">
        <v>1339</v>
      </c>
      <c r="B1522" s="20" t="s">
        <v>123</v>
      </c>
      <c r="C1522" s="20" t="s">
        <v>697</v>
      </c>
      <c r="D1522" s="20" t="s">
        <v>1778</v>
      </c>
      <c r="E1522" s="20" t="s">
        <v>2588</v>
      </c>
      <c r="F1522" s="20" t="str">
        <f t="shared" si="48"/>
        <v>23304</v>
      </c>
      <c r="G1522" s="20" t="s">
        <v>2665</v>
      </c>
      <c r="H1522" s="72">
        <v>0</v>
      </c>
      <c r="I1522" s="73">
        <v>365</v>
      </c>
      <c r="J1522" s="72">
        <f t="shared" si="49"/>
        <v>0</v>
      </c>
    </row>
    <row r="1523" spans="1:10" ht="14.1" customHeight="1">
      <c r="A1523" s="21" t="s">
        <v>1339</v>
      </c>
      <c r="B1523" s="21" t="s">
        <v>123</v>
      </c>
      <c r="C1523" s="21" t="s">
        <v>733</v>
      </c>
      <c r="D1523" s="21" t="s">
        <v>1779</v>
      </c>
      <c r="E1523" s="21" t="s">
        <v>2588</v>
      </c>
      <c r="F1523" s="21" t="str">
        <f t="shared" si="48"/>
        <v>23304</v>
      </c>
      <c r="G1523" s="21" t="s">
        <v>2665</v>
      </c>
      <c r="H1523" s="74">
        <v>0</v>
      </c>
      <c r="I1523" s="75">
        <v>352</v>
      </c>
      <c r="J1523" s="74">
        <f t="shared" si="49"/>
        <v>0</v>
      </c>
    </row>
    <row r="1524" spans="1:10" ht="14.1" customHeight="1">
      <c r="A1524" s="20" t="s">
        <v>1339</v>
      </c>
      <c r="B1524" s="20" t="s">
        <v>123</v>
      </c>
      <c r="C1524" s="20" t="s">
        <v>735</v>
      </c>
      <c r="D1524" s="20" t="s">
        <v>1780</v>
      </c>
      <c r="E1524" s="20" t="s">
        <v>2588</v>
      </c>
      <c r="F1524" s="20" t="str">
        <f t="shared" si="48"/>
        <v>23304</v>
      </c>
      <c r="G1524" s="20" t="s">
        <v>2665</v>
      </c>
      <c r="H1524" s="72">
        <v>1320</v>
      </c>
      <c r="I1524" s="73">
        <v>365</v>
      </c>
      <c r="J1524" s="72">
        <f t="shared" si="49"/>
        <v>1320</v>
      </c>
    </row>
    <row r="1525" spans="1:10" ht="14.1" customHeight="1">
      <c r="A1525" s="21" t="s">
        <v>1339</v>
      </c>
      <c r="B1525" s="21" t="s">
        <v>123</v>
      </c>
      <c r="C1525" s="21" t="s">
        <v>710</v>
      </c>
      <c r="D1525" s="21" t="s">
        <v>1781</v>
      </c>
      <c r="E1525" s="21" t="s">
        <v>2588</v>
      </c>
      <c r="F1525" s="21" t="str">
        <f t="shared" si="48"/>
        <v>23304</v>
      </c>
      <c r="G1525" s="21" t="s">
        <v>2665</v>
      </c>
      <c r="H1525" s="74">
        <v>2614</v>
      </c>
      <c r="I1525" s="75">
        <v>365</v>
      </c>
      <c r="J1525" s="74">
        <f t="shared" si="49"/>
        <v>2614</v>
      </c>
    </row>
    <row r="1526" spans="1:10" ht="14.1" customHeight="1">
      <c r="A1526" s="20" t="s">
        <v>1339</v>
      </c>
      <c r="B1526" s="20" t="s">
        <v>123</v>
      </c>
      <c r="C1526" s="20" t="s">
        <v>699</v>
      </c>
      <c r="D1526" s="20" t="s">
        <v>1782</v>
      </c>
      <c r="E1526" s="20" t="s">
        <v>2588</v>
      </c>
      <c r="F1526" s="20" t="str">
        <f t="shared" si="48"/>
        <v>23304</v>
      </c>
      <c r="G1526" s="20" t="s">
        <v>2665</v>
      </c>
      <c r="H1526" s="72">
        <v>0</v>
      </c>
      <c r="I1526" s="73">
        <v>320</v>
      </c>
      <c r="J1526" s="72">
        <f t="shared" si="49"/>
        <v>0</v>
      </c>
    </row>
    <row r="1527" spans="1:10" ht="14.1" customHeight="1">
      <c r="A1527" s="21" t="s">
        <v>1339</v>
      </c>
      <c r="B1527" s="21" t="s">
        <v>123</v>
      </c>
      <c r="C1527" s="21" t="s">
        <v>712</v>
      </c>
      <c r="D1527" s="21" t="s">
        <v>1783</v>
      </c>
      <c r="E1527" s="21" t="s">
        <v>2588</v>
      </c>
      <c r="F1527" s="21" t="str">
        <f t="shared" si="48"/>
        <v>23304</v>
      </c>
      <c r="G1527" s="21" t="s">
        <v>2665</v>
      </c>
      <c r="H1527" s="74">
        <v>9281</v>
      </c>
      <c r="I1527" s="75">
        <v>330</v>
      </c>
      <c r="J1527" s="74">
        <f t="shared" si="49"/>
        <v>10382</v>
      </c>
    </row>
    <row r="1528" spans="1:10" ht="14.1" customHeight="1">
      <c r="A1528" s="20" t="s">
        <v>1339</v>
      </c>
      <c r="B1528" s="20" t="s">
        <v>123</v>
      </c>
      <c r="C1528" s="20" t="s">
        <v>701</v>
      </c>
      <c r="D1528" s="20" t="s">
        <v>1784</v>
      </c>
      <c r="E1528" s="20" t="s">
        <v>2588</v>
      </c>
      <c r="F1528" s="20" t="str">
        <f t="shared" si="48"/>
        <v>23304</v>
      </c>
      <c r="G1528" s="20" t="s">
        <v>2665</v>
      </c>
      <c r="H1528" s="72">
        <v>2031</v>
      </c>
      <c r="I1528" s="73">
        <v>365</v>
      </c>
      <c r="J1528" s="72">
        <f t="shared" si="49"/>
        <v>2030</v>
      </c>
    </row>
    <row r="1529" spans="1:10" ht="14.1" customHeight="1">
      <c r="A1529" s="21" t="s">
        <v>1339</v>
      </c>
      <c r="B1529" s="21" t="s">
        <v>123</v>
      </c>
      <c r="C1529" s="21" t="s">
        <v>714</v>
      </c>
      <c r="D1529" s="21" t="s">
        <v>1785</v>
      </c>
      <c r="E1529" s="21" t="s">
        <v>2588</v>
      </c>
      <c r="F1529" s="21" t="str">
        <f t="shared" si="48"/>
        <v>23304</v>
      </c>
      <c r="G1529" s="21" t="s">
        <v>2665</v>
      </c>
      <c r="H1529" s="74">
        <v>10848</v>
      </c>
      <c r="I1529" s="75">
        <v>340</v>
      </c>
      <c r="J1529" s="74">
        <f t="shared" si="49"/>
        <v>11738</v>
      </c>
    </row>
    <row r="1530" spans="1:10" ht="14.1" customHeight="1">
      <c r="A1530" s="20" t="s">
        <v>1339</v>
      </c>
      <c r="B1530" s="20" t="s">
        <v>123</v>
      </c>
      <c r="C1530" s="20" t="s">
        <v>741</v>
      </c>
      <c r="D1530" s="20" t="s">
        <v>1786</v>
      </c>
      <c r="E1530" s="20" t="s">
        <v>2588</v>
      </c>
      <c r="F1530" s="20" t="str">
        <f t="shared" si="48"/>
        <v>23304</v>
      </c>
      <c r="G1530" s="20" t="s">
        <v>2665</v>
      </c>
      <c r="H1530" s="72">
        <v>0</v>
      </c>
      <c r="I1530" s="73">
        <v>365</v>
      </c>
      <c r="J1530" s="72">
        <f t="shared" si="49"/>
        <v>0</v>
      </c>
    </row>
    <row r="1531" spans="1:10" ht="14.1" customHeight="1">
      <c r="A1531" s="21" t="s">
        <v>1339</v>
      </c>
      <c r="B1531" s="21" t="s">
        <v>123</v>
      </c>
      <c r="C1531" s="21" t="s">
        <v>1339</v>
      </c>
      <c r="D1531" s="21" t="s">
        <v>1787</v>
      </c>
      <c r="E1531" s="21" t="s">
        <v>2588</v>
      </c>
      <c r="F1531" s="21" t="str">
        <f t="shared" si="48"/>
        <v>23304</v>
      </c>
      <c r="G1531" s="21" t="s">
        <v>2665</v>
      </c>
      <c r="H1531" s="74">
        <v>1629</v>
      </c>
      <c r="I1531" s="75">
        <v>352</v>
      </c>
      <c r="J1531" s="74">
        <f t="shared" si="49"/>
        <v>1696</v>
      </c>
    </row>
    <row r="1532" spans="1:10" ht="14.1" customHeight="1">
      <c r="A1532" s="20" t="s">
        <v>1339</v>
      </c>
      <c r="B1532" s="20" t="s">
        <v>123</v>
      </c>
      <c r="C1532" s="20" t="s">
        <v>1114</v>
      </c>
      <c r="D1532" s="20" t="s">
        <v>1788</v>
      </c>
      <c r="E1532" s="20" t="s">
        <v>2588</v>
      </c>
      <c r="F1532" s="20" t="str">
        <f t="shared" si="48"/>
        <v>23304</v>
      </c>
      <c r="G1532" s="20" t="s">
        <v>2665</v>
      </c>
      <c r="H1532" s="72">
        <v>7492</v>
      </c>
      <c r="I1532" s="73">
        <v>365</v>
      </c>
      <c r="J1532" s="72">
        <f t="shared" si="49"/>
        <v>7491</v>
      </c>
    </row>
    <row r="1533" spans="1:10" ht="14.1" customHeight="1">
      <c r="A1533" s="21" t="s">
        <v>1339</v>
      </c>
      <c r="B1533" s="21" t="s">
        <v>123</v>
      </c>
      <c r="C1533" s="21" t="s">
        <v>1148</v>
      </c>
      <c r="D1533" s="21" t="s">
        <v>1789</v>
      </c>
      <c r="E1533" s="21" t="s">
        <v>2588</v>
      </c>
      <c r="F1533" s="21" t="str">
        <f t="shared" si="48"/>
        <v>23304</v>
      </c>
      <c r="G1533" s="21" t="s">
        <v>2665</v>
      </c>
      <c r="H1533" s="74">
        <v>29497</v>
      </c>
      <c r="I1533" s="75">
        <v>365</v>
      </c>
      <c r="J1533" s="74">
        <f t="shared" si="49"/>
        <v>29495</v>
      </c>
    </row>
    <row r="1534" spans="1:10" ht="14.1" customHeight="1">
      <c r="A1534" s="20" t="s">
        <v>1339</v>
      </c>
      <c r="B1534" s="20" t="s">
        <v>123</v>
      </c>
      <c r="C1534" s="20" t="s">
        <v>1343</v>
      </c>
      <c r="D1534" s="20" t="s">
        <v>1790</v>
      </c>
      <c r="E1534" s="20" t="s">
        <v>2588</v>
      </c>
      <c r="F1534" s="20" t="str">
        <f t="shared" si="48"/>
        <v>23304</v>
      </c>
      <c r="G1534" s="20" t="s">
        <v>2665</v>
      </c>
      <c r="H1534" s="72">
        <v>0</v>
      </c>
      <c r="I1534" s="73">
        <v>365</v>
      </c>
      <c r="J1534" s="72">
        <f t="shared" si="49"/>
        <v>0</v>
      </c>
    </row>
    <row r="1535" spans="1:10" ht="14.1" customHeight="1">
      <c r="A1535" s="21" t="s">
        <v>1339</v>
      </c>
      <c r="B1535" s="21" t="s">
        <v>123</v>
      </c>
      <c r="C1535" s="21" t="s">
        <v>1116</v>
      </c>
      <c r="D1535" s="21" t="s">
        <v>1791</v>
      </c>
      <c r="E1535" s="21" t="s">
        <v>2588</v>
      </c>
      <c r="F1535" s="21" t="str">
        <f t="shared" si="48"/>
        <v>23304</v>
      </c>
      <c r="G1535" s="21" t="s">
        <v>2665</v>
      </c>
      <c r="H1535" s="74">
        <v>0</v>
      </c>
      <c r="I1535" s="75">
        <v>365</v>
      </c>
      <c r="J1535" s="74">
        <f t="shared" si="49"/>
        <v>0</v>
      </c>
    </row>
    <row r="1536" spans="1:10" ht="14.1" customHeight="1">
      <c r="A1536" s="20" t="s">
        <v>1339</v>
      </c>
      <c r="B1536" s="20" t="s">
        <v>123</v>
      </c>
      <c r="C1536" s="20" t="s">
        <v>1236</v>
      </c>
      <c r="D1536" s="20" t="s">
        <v>1792</v>
      </c>
      <c r="E1536" s="20" t="s">
        <v>2588</v>
      </c>
      <c r="F1536" s="20" t="str">
        <f t="shared" si="48"/>
        <v>23304</v>
      </c>
      <c r="G1536" s="20" t="s">
        <v>2665</v>
      </c>
      <c r="H1536" s="72">
        <v>7755</v>
      </c>
      <c r="I1536" s="73">
        <v>352</v>
      </c>
      <c r="J1536" s="72">
        <f t="shared" si="49"/>
        <v>8072</v>
      </c>
    </row>
    <row r="1537" spans="1:10" ht="14.1" customHeight="1">
      <c r="A1537" s="21" t="s">
        <v>1339</v>
      </c>
      <c r="B1537" s="21" t="s">
        <v>172</v>
      </c>
      <c r="C1537" s="21" t="s">
        <v>90</v>
      </c>
      <c r="D1537" s="21" t="s">
        <v>1793</v>
      </c>
      <c r="E1537" s="21" t="s">
        <v>2588</v>
      </c>
      <c r="F1537" s="21" t="str">
        <f t="shared" si="48"/>
        <v>23306</v>
      </c>
      <c r="G1537" s="21" t="s">
        <v>2666</v>
      </c>
      <c r="H1537" s="74">
        <v>0</v>
      </c>
      <c r="I1537" s="75">
        <v>380</v>
      </c>
      <c r="J1537" s="74">
        <f t="shared" si="49"/>
        <v>0</v>
      </c>
    </row>
    <row r="1538" spans="1:10" ht="14.1" customHeight="1">
      <c r="A1538" s="20" t="s">
        <v>1339</v>
      </c>
      <c r="B1538" s="20" t="s">
        <v>172</v>
      </c>
      <c r="C1538" s="20" t="s">
        <v>17</v>
      </c>
      <c r="D1538" s="20" t="s">
        <v>1794</v>
      </c>
      <c r="E1538" s="20" t="s">
        <v>2588</v>
      </c>
      <c r="F1538" s="20" t="str">
        <f t="shared" si="48"/>
        <v>23306</v>
      </c>
      <c r="G1538" s="20" t="s">
        <v>2666</v>
      </c>
      <c r="H1538" s="72">
        <v>25619</v>
      </c>
      <c r="I1538" s="73">
        <v>370</v>
      </c>
      <c r="J1538" s="72">
        <f t="shared" si="49"/>
        <v>25235</v>
      </c>
    </row>
    <row r="1539" spans="1:10" ht="14.1" customHeight="1">
      <c r="A1539" s="21" t="s">
        <v>1339</v>
      </c>
      <c r="B1539" s="21" t="s">
        <v>172</v>
      </c>
      <c r="C1539" s="21" t="s">
        <v>19</v>
      </c>
      <c r="D1539" s="21" t="s">
        <v>1795</v>
      </c>
      <c r="E1539" s="21" t="s">
        <v>2588</v>
      </c>
      <c r="F1539" s="21" t="str">
        <f t="shared" si="48"/>
        <v>23306</v>
      </c>
      <c r="G1539" s="21" t="s">
        <v>2666</v>
      </c>
      <c r="H1539" s="74">
        <v>3036</v>
      </c>
      <c r="I1539" s="75">
        <v>365</v>
      </c>
      <c r="J1539" s="74">
        <f t="shared" si="49"/>
        <v>3036</v>
      </c>
    </row>
    <row r="1540" spans="1:10" ht="14.1" customHeight="1">
      <c r="A1540" s="20" t="s">
        <v>1339</v>
      </c>
      <c r="B1540" s="20" t="s">
        <v>172</v>
      </c>
      <c r="C1540" s="20" t="s">
        <v>6</v>
      </c>
      <c r="D1540" s="20" t="s">
        <v>1796</v>
      </c>
      <c r="E1540" s="20" t="s">
        <v>2588</v>
      </c>
      <c r="F1540" s="20" t="str">
        <f t="shared" si="48"/>
        <v>23306</v>
      </c>
      <c r="G1540" s="20" t="s">
        <v>2666</v>
      </c>
      <c r="H1540" s="72">
        <v>80489</v>
      </c>
      <c r="I1540" s="73">
        <v>380</v>
      </c>
      <c r="J1540" s="72">
        <f t="shared" si="49"/>
        <v>76989</v>
      </c>
    </row>
    <row r="1541" spans="1:10" ht="14.1" customHeight="1">
      <c r="A1541" s="21" t="s">
        <v>1339</v>
      </c>
      <c r="B1541" s="21" t="s">
        <v>172</v>
      </c>
      <c r="C1541" s="21" t="s">
        <v>160</v>
      </c>
      <c r="D1541" s="21" t="s">
        <v>1797</v>
      </c>
      <c r="E1541" s="21" t="s">
        <v>2588</v>
      </c>
      <c r="F1541" s="21" t="str">
        <f t="shared" si="48"/>
        <v>23306</v>
      </c>
      <c r="G1541" s="21" t="s">
        <v>2666</v>
      </c>
      <c r="H1541" s="74">
        <v>0</v>
      </c>
      <c r="I1541" s="75">
        <v>365</v>
      </c>
      <c r="J1541" s="74">
        <f t="shared" si="49"/>
        <v>0</v>
      </c>
    </row>
    <row r="1542" spans="1:10" ht="14.1" customHeight="1">
      <c r="A1542" s="20" t="s">
        <v>1339</v>
      </c>
      <c r="B1542" s="20" t="s">
        <v>172</v>
      </c>
      <c r="C1542" s="20" t="s">
        <v>31</v>
      </c>
      <c r="D1542" s="20" t="s">
        <v>1439</v>
      </c>
      <c r="E1542" s="20" t="s">
        <v>2588</v>
      </c>
      <c r="F1542" s="20" t="str">
        <f t="shared" si="48"/>
        <v>23306</v>
      </c>
      <c r="G1542" s="20" t="s">
        <v>2666</v>
      </c>
      <c r="H1542" s="72">
        <v>5785</v>
      </c>
      <c r="I1542" s="73">
        <v>380</v>
      </c>
      <c r="J1542" s="72">
        <f t="shared" si="49"/>
        <v>5534</v>
      </c>
    </row>
    <row r="1543" spans="1:10" ht="14.1" customHeight="1">
      <c r="A1543" s="21" t="s">
        <v>1339</v>
      </c>
      <c r="B1543" s="21" t="s">
        <v>172</v>
      </c>
      <c r="C1543" s="21" t="s">
        <v>245</v>
      </c>
      <c r="D1543" s="21" t="s">
        <v>1798</v>
      </c>
      <c r="E1543" s="21" t="s">
        <v>2588</v>
      </c>
      <c r="F1543" s="21" t="str">
        <f t="shared" si="48"/>
        <v>23306</v>
      </c>
      <c r="G1543" s="21" t="s">
        <v>2666</v>
      </c>
      <c r="H1543" s="74">
        <v>5207</v>
      </c>
      <c r="I1543" s="75">
        <v>380</v>
      </c>
      <c r="J1543" s="74">
        <f t="shared" si="49"/>
        <v>4980</v>
      </c>
    </row>
    <row r="1544" spans="1:10" ht="14.1" customHeight="1">
      <c r="A1544" s="20" t="s">
        <v>1339</v>
      </c>
      <c r="B1544" s="20" t="s">
        <v>172</v>
      </c>
      <c r="C1544" s="20" t="s">
        <v>33</v>
      </c>
      <c r="D1544" s="20" t="s">
        <v>1799</v>
      </c>
      <c r="E1544" s="20" t="s">
        <v>2588</v>
      </c>
      <c r="F1544" s="20" t="str">
        <f t="shared" si="48"/>
        <v>23306</v>
      </c>
      <c r="G1544" s="20" t="s">
        <v>2666</v>
      </c>
      <c r="H1544" s="72">
        <v>731757</v>
      </c>
      <c r="I1544" s="73">
        <v>390</v>
      </c>
      <c r="J1544" s="72">
        <f t="shared" si="49"/>
        <v>680226</v>
      </c>
    </row>
    <row r="1545" spans="1:10" ht="14.1" customHeight="1">
      <c r="A1545" s="21" t="s">
        <v>1339</v>
      </c>
      <c r="B1545" s="21" t="s">
        <v>172</v>
      </c>
      <c r="C1545" s="21" t="s">
        <v>35</v>
      </c>
      <c r="D1545" s="21" t="s">
        <v>120</v>
      </c>
      <c r="E1545" s="21" t="s">
        <v>2588</v>
      </c>
      <c r="F1545" s="21" t="str">
        <f t="shared" si="48"/>
        <v>23306</v>
      </c>
      <c r="G1545" s="21" t="s">
        <v>2666</v>
      </c>
      <c r="H1545" s="74">
        <v>129411</v>
      </c>
      <c r="I1545" s="75">
        <v>380</v>
      </c>
      <c r="J1545" s="74">
        <f t="shared" si="49"/>
        <v>123783</v>
      </c>
    </row>
    <row r="1546" spans="1:10" ht="14.1" customHeight="1">
      <c r="A1546" s="20" t="s">
        <v>1339</v>
      </c>
      <c r="B1546" s="20" t="s">
        <v>172</v>
      </c>
      <c r="C1546" s="20" t="s">
        <v>100</v>
      </c>
      <c r="D1546" s="20" t="s">
        <v>1800</v>
      </c>
      <c r="E1546" s="20" t="s">
        <v>2588</v>
      </c>
      <c r="F1546" s="20" t="str">
        <f t="shared" si="48"/>
        <v>23306</v>
      </c>
      <c r="G1546" s="20" t="s">
        <v>2666</v>
      </c>
      <c r="H1546" s="72">
        <v>0</v>
      </c>
      <c r="I1546" s="73">
        <v>395</v>
      </c>
      <c r="J1546" s="72">
        <f t="shared" si="49"/>
        <v>0</v>
      </c>
    </row>
    <row r="1547" spans="1:10" ht="14.1" customHeight="1">
      <c r="A1547" s="21" t="s">
        <v>1339</v>
      </c>
      <c r="B1547" s="21" t="s">
        <v>172</v>
      </c>
      <c r="C1547" s="21" t="s">
        <v>41</v>
      </c>
      <c r="D1547" s="21" t="s">
        <v>1801</v>
      </c>
      <c r="E1547" s="21" t="s">
        <v>2588</v>
      </c>
      <c r="F1547" s="21" t="str">
        <f t="shared" si="48"/>
        <v>23306</v>
      </c>
      <c r="G1547" s="21" t="s">
        <v>2666</v>
      </c>
      <c r="H1547" s="74">
        <v>0</v>
      </c>
      <c r="I1547" s="75">
        <v>365</v>
      </c>
      <c r="J1547" s="74">
        <f t="shared" si="49"/>
        <v>0</v>
      </c>
    </row>
    <row r="1548" spans="1:10" ht="14.1" customHeight="1">
      <c r="A1548" s="20" t="s">
        <v>1339</v>
      </c>
      <c r="B1548" s="20" t="s">
        <v>172</v>
      </c>
      <c r="C1548" s="20" t="s">
        <v>253</v>
      </c>
      <c r="D1548" s="20" t="s">
        <v>1802</v>
      </c>
      <c r="E1548" s="20" t="s">
        <v>2588</v>
      </c>
      <c r="F1548" s="20" t="str">
        <f t="shared" si="48"/>
        <v>23306</v>
      </c>
      <c r="G1548" s="20" t="s">
        <v>2666</v>
      </c>
      <c r="H1548" s="72">
        <v>0</v>
      </c>
      <c r="I1548" s="73">
        <v>400</v>
      </c>
      <c r="J1548" s="72">
        <f t="shared" si="49"/>
        <v>0</v>
      </c>
    </row>
    <row r="1549" spans="1:10" ht="14.1" customHeight="1">
      <c r="A1549" s="21" t="s">
        <v>1339</v>
      </c>
      <c r="B1549" s="21" t="s">
        <v>172</v>
      </c>
      <c r="C1549" s="21" t="s">
        <v>102</v>
      </c>
      <c r="D1549" s="21" t="s">
        <v>1803</v>
      </c>
      <c r="E1549" s="21" t="s">
        <v>2588</v>
      </c>
      <c r="F1549" s="21" t="str">
        <f t="shared" ref="F1549:F1612" si="50">CONCATENATE(A1549,B1549)</f>
        <v>23306</v>
      </c>
      <c r="G1549" s="21" t="s">
        <v>2666</v>
      </c>
      <c r="H1549" s="74">
        <v>0</v>
      </c>
      <c r="I1549" s="75">
        <v>365</v>
      </c>
      <c r="J1549" s="74">
        <f t="shared" ref="J1549:J1612" si="51">ROUND((ROUND(H1549/(I1549-35)*100, 0))*3.3, 0)</f>
        <v>0</v>
      </c>
    </row>
    <row r="1550" spans="1:10" ht="14.1" customHeight="1">
      <c r="A1550" s="20" t="s">
        <v>1339</v>
      </c>
      <c r="B1550" s="20" t="s">
        <v>172</v>
      </c>
      <c r="C1550" s="20" t="s">
        <v>181</v>
      </c>
      <c r="D1550" s="20" t="s">
        <v>1804</v>
      </c>
      <c r="E1550" s="20" t="s">
        <v>2588</v>
      </c>
      <c r="F1550" s="20" t="str">
        <f t="shared" si="50"/>
        <v>23306</v>
      </c>
      <c r="G1550" s="20" t="s">
        <v>2666</v>
      </c>
      <c r="H1550" s="72">
        <v>0</v>
      </c>
      <c r="I1550" s="73">
        <v>380</v>
      </c>
      <c r="J1550" s="72">
        <f t="shared" si="51"/>
        <v>0</v>
      </c>
    </row>
    <row r="1551" spans="1:10" ht="14.1" customHeight="1">
      <c r="A1551" s="21" t="s">
        <v>1339</v>
      </c>
      <c r="B1551" s="21" t="s">
        <v>172</v>
      </c>
      <c r="C1551" s="21" t="s">
        <v>126</v>
      </c>
      <c r="D1551" s="21" t="s">
        <v>1805</v>
      </c>
      <c r="E1551" s="21" t="s">
        <v>2588</v>
      </c>
      <c r="F1551" s="21" t="str">
        <f t="shared" si="50"/>
        <v>23306</v>
      </c>
      <c r="G1551" s="21" t="s">
        <v>2666</v>
      </c>
      <c r="H1551" s="74">
        <v>55992</v>
      </c>
      <c r="I1551" s="75">
        <v>420</v>
      </c>
      <c r="J1551" s="74">
        <f t="shared" si="51"/>
        <v>47992</v>
      </c>
    </row>
    <row r="1552" spans="1:10" ht="14.1" customHeight="1">
      <c r="A1552" s="20" t="s">
        <v>1339</v>
      </c>
      <c r="B1552" s="20" t="s">
        <v>172</v>
      </c>
      <c r="C1552" s="20" t="s">
        <v>51</v>
      </c>
      <c r="D1552" s="20" t="s">
        <v>1806</v>
      </c>
      <c r="E1552" s="20" t="s">
        <v>2588</v>
      </c>
      <c r="F1552" s="20" t="str">
        <f t="shared" si="50"/>
        <v>23306</v>
      </c>
      <c r="G1552" s="20" t="s">
        <v>2666</v>
      </c>
      <c r="H1552" s="72">
        <v>0</v>
      </c>
      <c r="I1552" s="73">
        <v>380</v>
      </c>
      <c r="J1552" s="72">
        <f t="shared" si="51"/>
        <v>0</v>
      </c>
    </row>
    <row r="1553" spans="1:10" ht="14.1" customHeight="1">
      <c r="A1553" s="21" t="s">
        <v>1339</v>
      </c>
      <c r="B1553" s="21" t="s">
        <v>172</v>
      </c>
      <c r="C1553" s="21" t="s">
        <v>267</v>
      </c>
      <c r="D1553" s="21" t="s">
        <v>1807</v>
      </c>
      <c r="E1553" s="21" t="s">
        <v>2588</v>
      </c>
      <c r="F1553" s="21" t="str">
        <f t="shared" si="50"/>
        <v>23306</v>
      </c>
      <c r="G1553" s="21" t="s">
        <v>2666</v>
      </c>
      <c r="H1553" s="74">
        <v>18793</v>
      </c>
      <c r="I1553" s="75">
        <v>380</v>
      </c>
      <c r="J1553" s="74">
        <f t="shared" si="51"/>
        <v>17975</v>
      </c>
    </row>
    <row r="1554" spans="1:10" ht="14.1" customHeight="1">
      <c r="A1554" s="20" t="s">
        <v>1339</v>
      </c>
      <c r="B1554" s="20" t="s">
        <v>172</v>
      </c>
      <c r="C1554" s="20" t="s">
        <v>128</v>
      </c>
      <c r="D1554" s="20" t="s">
        <v>1808</v>
      </c>
      <c r="E1554" s="20" t="s">
        <v>2588</v>
      </c>
      <c r="F1554" s="20" t="str">
        <f t="shared" si="50"/>
        <v>23306</v>
      </c>
      <c r="G1554" s="20" t="s">
        <v>2666</v>
      </c>
      <c r="H1554" s="72">
        <v>0</v>
      </c>
      <c r="I1554" s="73">
        <v>365</v>
      </c>
      <c r="J1554" s="72">
        <f t="shared" si="51"/>
        <v>0</v>
      </c>
    </row>
    <row r="1555" spans="1:10" ht="14.1" customHeight="1">
      <c r="A1555" s="21" t="s">
        <v>1339</v>
      </c>
      <c r="B1555" s="21" t="s">
        <v>172</v>
      </c>
      <c r="C1555" s="21" t="s">
        <v>270</v>
      </c>
      <c r="D1555" s="21" t="s">
        <v>1809</v>
      </c>
      <c r="E1555" s="21" t="s">
        <v>2588</v>
      </c>
      <c r="F1555" s="21" t="str">
        <f t="shared" si="50"/>
        <v>23306</v>
      </c>
      <c r="G1555" s="21" t="s">
        <v>2666</v>
      </c>
      <c r="H1555" s="74">
        <v>270651</v>
      </c>
      <c r="I1555" s="75">
        <v>365</v>
      </c>
      <c r="J1555" s="74">
        <f t="shared" si="51"/>
        <v>270650</v>
      </c>
    </row>
    <row r="1556" spans="1:10" ht="14.1" customHeight="1">
      <c r="A1556" s="20" t="s">
        <v>1339</v>
      </c>
      <c r="B1556" s="20" t="s">
        <v>172</v>
      </c>
      <c r="C1556" s="20" t="s">
        <v>57</v>
      </c>
      <c r="D1556" s="20" t="s">
        <v>1810</v>
      </c>
      <c r="E1556" s="20" t="s">
        <v>2588</v>
      </c>
      <c r="F1556" s="20" t="str">
        <f t="shared" si="50"/>
        <v>23306</v>
      </c>
      <c r="G1556" s="20" t="s">
        <v>2666</v>
      </c>
      <c r="H1556" s="72">
        <v>0</v>
      </c>
      <c r="I1556" s="73">
        <v>365</v>
      </c>
      <c r="J1556" s="72">
        <f t="shared" si="51"/>
        <v>0</v>
      </c>
    </row>
    <row r="1557" spans="1:10" ht="14.1" customHeight="1">
      <c r="A1557" s="21" t="s">
        <v>1339</v>
      </c>
      <c r="B1557" s="21" t="s">
        <v>172</v>
      </c>
      <c r="C1557" s="21" t="s">
        <v>134</v>
      </c>
      <c r="D1557" s="21" t="s">
        <v>1811</v>
      </c>
      <c r="E1557" s="21" t="s">
        <v>2588</v>
      </c>
      <c r="F1557" s="21" t="str">
        <f t="shared" si="50"/>
        <v>23306</v>
      </c>
      <c r="G1557" s="21" t="s">
        <v>2666</v>
      </c>
      <c r="H1557" s="74">
        <v>13346</v>
      </c>
      <c r="I1557" s="75">
        <v>380</v>
      </c>
      <c r="J1557" s="74">
        <f t="shared" si="51"/>
        <v>12764</v>
      </c>
    </row>
    <row r="1558" spans="1:10" ht="14.1" customHeight="1">
      <c r="A1558" s="20" t="s">
        <v>1339</v>
      </c>
      <c r="B1558" s="20" t="s">
        <v>172</v>
      </c>
      <c r="C1558" s="20" t="s">
        <v>73</v>
      </c>
      <c r="D1558" s="20" t="s">
        <v>1812</v>
      </c>
      <c r="E1558" s="20" t="s">
        <v>2588</v>
      </c>
      <c r="F1558" s="20" t="str">
        <f t="shared" si="50"/>
        <v>23306</v>
      </c>
      <c r="G1558" s="20" t="s">
        <v>2666</v>
      </c>
      <c r="H1558" s="72">
        <v>0</v>
      </c>
      <c r="I1558" s="73">
        <v>420</v>
      </c>
      <c r="J1558" s="72">
        <f t="shared" si="51"/>
        <v>0</v>
      </c>
    </row>
    <row r="1559" spans="1:10" ht="14.1" customHeight="1">
      <c r="A1559" s="21" t="s">
        <v>1339</v>
      </c>
      <c r="B1559" s="21" t="s">
        <v>172</v>
      </c>
      <c r="C1559" s="21" t="s">
        <v>205</v>
      </c>
      <c r="D1559" s="21" t="s">
        <v>1813</v>
      </c>
      <c r="E1559" s="21" t="s">
        <v>2588</v>
      </c>
      <c r="F1559" s="21" t="str">
        <f t="shared" si="50"/>
        <v>23306</v>
      </c>
      <c r="G1559" s="21" t="s">
        <v>2666</v>
      </c>
      <c r="H1559" s="74">
        <v>21290</v>
      </c>
      <c r="I1559" s="75">
        <v>320</v>
      </c>
      <c r="J1559" s="74">
        <f t="shared" si="51"/>
        <v>24651</v>
      </c>
    </row>
    <row r="1560" spans="1:10" ht="14.1" customHeight="1">
      <c r="A1560" s="20" t="s">
        <v>1339</v>
      </c>
      <c r="B1560" s="20" t="s">
        <v>172</v>
      </c>
      <c r="C1560" s="20" t="s">
        <v>79</v>
      </c>
      <c r="D1560" s="20" t="s">
        <v>1814</v>
      </c>
      <c r="E1560" s="20" t="s">
        <v>2588</v>
      </c>
      <c r="F1560" s="20" t="str">
        <f t="shared" si="50"/>
        <v>23306</v>
      </c>
      <c r="G1560" s="20" t="s">
        <v>2666</v>
      </c>
      <c r="H1560" s="72">
        <v>331101</v>
      </c>
      <c r="I1560" s="73">
        <v>365</v>
      </c>
      <c r="J1560" s="72">
        <f t="shared" si="51"/>
        <v>331102</v>
      </c>
    </row>
    <row r="1561" spans="1:10" ht="14.1" customHeight="1">
      <c r="A1561" s="21" t="s">
        <v>1339</v>
      </c>
      <c r="B1561" s="21" t="s">
        <v>172</v>
      </c>
      <c r="C1561" s="21" t="s">
        <v>142</v>
      </c>
      <c r="D1561" s="21" t="s">
        <v>1815</v>
      </c>
      <c r="E1561" s="21" t="s">
        <v>2588</v>
      </c>
      <c r="F1561" s="21" t="str">
        <f t="shared" si="50"/>
        <v>23306</v>
      </c>
      <c r="G1561" s="21" t="s">
        <v>2666</v>
      </c>
      <c r="H1561" s="74">
        <v>0</v>
      </c>
      <c r="I1561" s="75">
        <v>380</v>
      </c>
      <c r="J1561" s="74">
        <f t="shared" si="51"/>
        <v>0</v>
      </c>
    </row>
    <row r="1562" spans="1:10" ht="14.1" customHeight="1">
      <c r="A1562" s="20" t="s">
        <v>1339</v>
      </c>
      <c r="B1562" s="20" t="s">
        <v>172</v>
      </c>
      <c r="C1562" s="20" t="s">
        <v>150</v>
      </c>
      <c r="D1562" s="20" t="s">
        <v>1816</v>
      </c>
      <c r="E1562" s="20" t="s">
        <v>2588</v>
      </c>
      <c r="F1562" s="20" t="str">
        <f t="shared" si="50"/>
        <v>23306</v>
      </c>
      <c r="G1562" s="20" t="s">
        <v>2666</v>
      </c>
      <c r="H1562" s="72">
        <v>137452</v>
      </c>
      <c r="I1562" s="73">
        <v>365</v>
      </c>
      <c r="J1562" s="72">
        <f t="shared" si="51"/>
        <v>137452</v>
      </c>
    </row>
    <row r="1563" spans="1:10" ht="14.1" customHeight="1">
      <c r="A1563" s="21" t="s">
        <v>1339</v>
      </c>
      <c r="B1563" s="21" t="s">
        <v>172</v>
      </c>
      <c r="C1563" s="21" t="s">
        <v>154</v>
      </c>
      <c r="D1563" s="21" t="s">
        <v>1817</v>
      </c>
      <c r="E1563" s="21" t="s">
        <v>2588</v>
      </c>
      <c r="F1563" s="21" t="str">
        <f t="shared" si="50"/>
        <v>23306</v>
      </c>
      <c r="G1563" s="21" t="s">
        <v>2666</v>
      </c>
      <c r="H1563" s="74">
        <v>14655</v>
      </c>
      <c r="I1563" s="75">
        <v>365</v>
      </c>
      <c r="J1563" s="74">
        <f t="shared" si="51"/>
        <v>14655</v>
      </c>
    </row>
    <row r="1564" spans="1:10" ht="14.1" customHeight="1">
      <c r="A1564" s="20" t="s">
        <v>1339</v>
      </c>
      <c r="B1564" s="20" t="s">
        <v>172</v>
      </c>
      <c r="C1564" s="20" t="s">
        <v>725</v>
      </c>
      <c r="D1564" s="20" t="s">
        <v>1818</v>
      </c>
      <c r="E1564" s="20" t="s">
        <v>2588</v>
      </c>
      <c r="F1564" s="20" t="str">
        <f t="shared" si="50"/>
        <v>23306</v>
      </c>
      <c r="G1564" s="20" t="s">
        <v>2666</v>
      </c>
      <c r="H1564" s="72">
        <v>0</v>
      </c>
      <c r="I1564" s="73">
        <v>420</v>
      </c>
      <c r="J1564" s="72">
        <f t="shared" si="51"/>
        <v>0</v>
      </c>
    </row>
    <row r="1565" spans="1:10" ht="14.1" customHeight="1">
      <c r="A1565" s="21" t="s">
        <v>1339</v>
      </c>
      <c r="B1565" s="21" t="s">
        <v>172</v>
      </c>
      <c r="C1565" s="21" t="s">
        <v>731</v>
      </c>
      <c r="D1565" s="21" t="s">
        <v>1819</v>
      </c>
      <c r="E1565" s="21" t="s">
        <v>2588</v>
      </c>
      <c r="F1565" s="21" t="str">
        <f t="shared" si="50"/>
        <v>23306</v>
      </c>
      <c r="G1565" s="21" t="s">
        <v>2666</v>
      </c>
      <c r="H1565" s="74">
        <v>0</v>
      </c>
      <c r="I1565" s="75">
        <v>375</v>
      </c>
      <c r="J1565" s="74">
        <f t="shared" si="51"/>
        <v>0</v>
      </c>
    </row>
    <row r="1566" spans="1:10" ht="14.1" customHeight="1">
      <c r="A1566" s="20" t="s">
        <v>1339</v>
      </c>
      <c r="B1566" s="20" t="s">
        <v>172</v>
      </c>
      <c r="C1566" s="20" t="s">
        <v>737</v>
      </c>
      <c r="D1566" s="20" t="s">
        <v>1820</v>
      </c>
      <c r="E1566" s="20" t="s">
        <v>2588</v>
      </c>
      <c r="F1566" s="20" t="str">
        <f t="shared" si="50"/>
        <v>23306</v>
      </c>
      <c r="G1566" s="20" t="s">
        <v>2666</v>
      </c>
      <c r="H1566" s="72">
        <v>6542</v>
      </c>
      <c r="I1566" s="73">
        <v>365</v>
      </c>
      <c r="J1566" s="72">
        <f t="shared" si="51"/>
        <v>6541</v>
      </c>
    </row>
    <row r="1567" spans="1:10" ht="14.1" customHeight="1">
      <c r="A1567" s="21" t="s">
        <v>1339</v>
      </c>
      <c r="B1567" s="21" t="s">
        <v>172</v>
      </c>
      <c r="C1567" s="21" t="s">
        <v>739</v>
      </c>
      <c r="D1567" s="21" t="s">
        <v>1821</v>
      </c>
      <c r="E1567" s="21" t="s">
        <v>2588</v>
      </c>
      <c r="F1567" s="21" t="str">
        <f t="shared" si="50"/>
        <v>23306</v>
      </c>
      <c r="G1567" s="21" t="s">
        <v>2666</v>
      </c>
      <c r="H1567" s="74">
        <v>0</v>
      </c>
      <c r="I1567" s="75">
        <v>365</v>
      </c>
      <c r="J1567" s="74">
        <f t="shared" si="51"/>
        <v>0</v>
      </c>
    </row>
    <row r="1568" spans="1:10" ht="14.1" customHeight="1">
      <c r="A1568" s="20" t="s">
        <v>1339</v>
      </c>
      <c r="B1568" s="20" t="s">
        <v>172</v>
      </c>
      <c r="C1568" s="20" t="s">
        <v>703</v>
      </c>
      <c r="D1568" s="20" t="s">
        <v>1822</v>
      </c>
      <c r="E1568" s="20" t="s">
        <v>2588</v>
      </c>
      <c r="F1568" s="20" t="str">
        <f t="shared" si="50"/>
        <v>23306</v>
      </c>
      <c r="G1568" s="20" t="s">
        <v>2666</v>
      </c>
      <c r="H1568" s="72">
        <v>5072</v>
      </c>
      <c r="I1568" s="73">
        <v>365</v>
      </c>
      <c r="J1568" s="72">
        <f t="shared" si="51"/>
        <v>5072</v>
      </c>
    </row>
    <row r="1569" spans="1:10" ht="14.1" customHeight="1">
      <c r="A1569" s="21" t="s">
        <v>1339</v>
      </c>
      <c r="B1569" s="21" t="s">
        <v>172</v>
      </c>
      <c r="C1569" s="21" t="s">
        <v>1307</v>
      </c>
      <c r="D1569" s="21" t="s">
        <v>1823</v>
      </c>
      <c r="E1569" s="21" t="s">
        <v>2588</v>
      </c>
      <c r="F1569" s="21" t="str">
        <f t="shared" si="50"/>
        <v>23306</v>
      </c>
      <c r="G1569" s="21" t="s">
        <v>2666</v>
      </c>
      <c r="H1569" s="74">
        <v>54986</v>
      </c>
      <c r="I1569" s="75">
        <v>365</v>
      </c>
      <c r="J1569" s="74">
        <f t="shared" si="51"/>
        <v>54985</v>
      </c>
    </row>
    <row r="1570" spans="1:10" ht="14.1" customHeight="1">
      <c r="A1570" s="20" t="s">
        <v>1339</v>
      </c>
      <c r="B1570" s="20" t="s">
        <v>172</v>
      </c>
      <c r="C1570" s="20" t="s">
        <v>1146</v>
      </c>
      <c r="D1570" s="20" t="s">
        <v>1824</v>
      </c>
      <c r="E1570" s="20" t="s">
        <v>2588</v>
      </c>
      <c r="F1570" s="20" t="str">
        <f t="shared" si="50"/>
        <v>23306</v>
      </c>
      <c r="G1570" s="20" t="s">
        <v>2666</v>
      </c>
      <c r="H1570" s="72">
        <v>0</v>
      </c>
      <c r="I1570" s="73">
        <v>365</v>
      </c>
      <c r="J1570" s="72">
        <f t="shared" si="51"/>
        <v>0</v>
      </c>
    </row>
    <row r="1571" spans="1:10" ht="14.1" customHeight="1">
      <c r="A1571" s="21" t="s">
        <v>1339</v>
      </c>
      <c r="B1571" s="21" t="s">
        <v>172</v>
      </c>
      <c r="C1571" s="21" t="s">
        <v>1234</v>
      </c>
      <c r="D1571" s="21" t="s">
        <v>1825</v>
      </c>
      <c r="E1571" s="21" t="s">
        <v>2588</v>
      </c>
      <c r="F1571" s="21" t="str">
        <f t="shared" si="50"/>
        <v>23306</v>
      </c>
      <c r="G1571" s="21" t="s">
        <v>2666</v>
      </c>
      <c r="H1571" s="74">
        <v>4036</v>
      </c>
      <c r="I1571" s="75">
        <v>365</v>
      </c>
      <c r="J1571" s="74">
        <f t="shared" si="51"/>
        <v>4036</v>
      </c>
    </row>
    <row r="1572" spans="1:10" ht="14.1" customHeight="1">
      <c r="A1572" s="20" t="s">
        <v>1339</v>
      </c>
      <c r="B1572" s="20" t="s">
        <v>172</v>
      </c>
      <c r="C1572" s="20" t="s">
        <v>1309</v>
      </c>
      <c r="D1572" s="20" t="s">
        <v>1826</v>
      </c>
      <c r="E1572" s="20" t="s">
        <v>2588</v>
      </c>
      <c r="F1572" s="20" t="str">
        <f t="shared" si="50"/>
        <v>23306</v>
      </c>
      <c r="G1572" s="20" t="s">
        <v>2666</v>
      </c>
      <c r="H1572" s="72">
        <v>3621</v>
      </c>
      <c r="I1572" s="73">
        <v>365</v>
      </c>
      <c r="J1572" s="72">
        <f t="shared" si="51"/>
        <v>3620</v>
      </c>
    </row>
    <row r="1573" spans="1:10" ht="14.1" customHeight="1">
      <c r="A1573" s="21" t="s">
        <v>1339</v>
      </c>
      <c r="B1573" s="21" t="s">
        <v>172</v>
      </c>
      <c r="C1573" s="21" t="s">
        <v>1150</v>
      </c>
      <c r="D1573" s="21" t="s">
        <v>1827</v>
      </c>
      <c r="E1573" s="21" t="s">
        <v>2588</v>
      </c>
      <c r="F1573" s="21" t="str">
        <f t="shared" si="50"/>
        <v>23306</v>
      </c>
      <c r="G1573" s="21" t="s">
        <v>2666</v>
      </c>
      <c r="H1573" s="74">
        <v>0</v>
      </c>
      <c r="I1573" s="75">
        <v>400</v>
      </c>
      <c r="J1573" s="74">
        <f t="shared" si="51"/>
        <v>0</v>
      </c>
    </row>
    <row r="1574" spans="1:10" ht="14.1" customHeight="1">
      <c r="A1574" s="20" t="s">
        <v>1339</v>
      </c>
      <c r="B1574" s="20" t="s">
        <v>172</v>
      </c>
      <c r="C1574" s="20" t="s">
        <v>1152</v>
      </c>
      <c r="D1574" s="20" t="s">
        <v>1828</v>
      </c>
      <c r="E1574" s="20" t="s">
        <v>2588</v>
      </c>
      <c r="F1574" s="20" t="str">
        <f t="shared" si="50"/>
        <v>23306</v>
      </c>
      <c r="G1574" s="20" t="s">
        <v>2666</v>
      </c>
      <c r="H1574" s="72">
        <v>27409</v>
      </c>
      <c r="I1574" s="73">
        <v>365</v>
      </c>
      <c r="J1574" s="72">
        <f t="shared" si="51"/>
        <v>27410</v>
      </c>
    </row>
    <row r="1575" spans="1:10" ht="14.1" customHeight="1">
      <c r="A1575" s="21" t="s">
        <v>1146</v>
      </c>
      <c r="B1575" s="21" t="s">
        <v>14</v>
      </c>
      <c r="C1575" s="21" t="s">
        <v>19</v>
      </c>
      <c r="D1575" s="21" t="s">
        <v>1829</v>
      </c>
      <c r="E1575" s="21" t="s">
        <v>2589</v>
      </c>
      <c r="F1575" s="21" t="str">
        <f t="shared" si="50"/>
        <v>23501</v>
      </c>
      <c r="G1575" s="21" t="s">
        <v>2667</v>
      </c>
      <c r="H1575" s="74">
        <v>20466</v>
      </c>
      <c r="I1575" s="75">
        <v>365</v>
      </c>
      <c r="J1575" s="74">
        <f t="shared" si="51"/>
        <v>20467</v>
      </c>
    </row>
    <row r="1576" spans="1:10" ht="14.1" customHeight="1">
      <c r="A1576" s="20" t="s">
        <v>1146</v>
      </c>
      <c r="B1576" s="20" t="s">
        <v>14</v>
      </c>
      <c r="C1576" s="20" t="s">
        <v>21</v>
      </c>
      <c r="D1576" s="20" t="s">
        <v>1830</v>
      </c>
      <c r="E1576" s="20" t="s">
        <v>2589</v>
      </c>
      <c r="F1576" s="20" t="str">
        <f t="shared" si="50"/>
        <v>23501</v>
      </c>
      <c r="G1576" s="20" t="s">
        <v>2667</v>
      </c>
      <c r="H1576" s="72">
        <v>20227</v>
      </c>
      <c r="I1576" s="73">
        <v>380</v>
      </c>
      <c r="J1576" s="72">
        <f t="shared" si="51"/>
        <v>19348</v>
      </c>
    </row>
    <row r="1577" spans="1:10" ht="14.1" customHeight="1">
      <c r="A1577" s="21" t="s">
        <v>1146</v>
      </c>
      <c r="B1577" s="21" t="s">
        <v>14</v>
      </c>
      <c r="C1577" s="21" t="s">
        <v>117</v>
      </c>
      <c r="D1577" s="21" t="s">
        <v>1831</v>
      </c>
      <c r="E1577" s="21" t="s">
        <v>2589</v>
      </c>
      <c r="F1577" s="21" t="str">
        <f t="shared" si="50"/>
        <v>23501</v>
      </c>
      <c r="G1577" s="21" t="s">
        <v>2667</v>
      </c>
      <c r="H1577" s="74">
        <v>25931</v>
      </c>
      <c r="I1577" s="75">
        <v>370</v>
      </c>
      <c r="J1577" s="74">
        <f t="shared" si="51"/>
        <v>25545</v>
      </c>
    </row>
    <row r="1578" spans="1:10" ht="14.1" customHeight="1">
      <c r="A1578" s="20" t="s">
        <v>1146</v>
      </c>
      <c r="B1578" s="20" t="s">
        <v>14</v>
      </c>
      <c r="C1578" s="20" t="s">
        <v>37</v>
      </c>
      <c r="D1578" s="20" t="s">
        <v>1832</v>
      </c>
      <c r="E1578" s="20" t="s">
        <v>2589</v>
      </c>
      <c r="F1578" s="20" t="str">
        <f t="shared" si="50"/>
        <v>23501</v>
      </c>
      <c r="G1578" s="20" t="s">
        <v>2667</v>
      </c>
      <c r="H1578" s="72">
        <v>0</v>
      </c>
      <c r="I1578" s="73">
        <v>365</v>
      </c>
      <c r="J1578" s="72">
        <f t="shared" si="51"/>
        <v>0</v>
      </c>
    </row>
    <row r="1579" spans="1:10" ht="14.1" customHeight="1">
      <c r="A1579" s="21" t="s">
        <v>1146</v>
      </c>
      <c r="B1579" s="21" t="s">
        <v>14</v>
      </c>
      <c r="C1579" s="21" t="s">
        <v>253</v>
      </c>
      <c r="D1579" s="21" t="s">
        <v>1833</v>
      </c>
      <c r="E1579" s="21" t="s">
        <v>2589</v>
      </c>
      <c r="F1579" s="21" t="str">
        <f t="shared" si="50"/>
        <v>23501</v>
      </c>
      <c r="G1579" s="21" t="s">
        <v>2667</v>
      </c>
      <c r="H1579" s="74">
        <v>0</v>
      </c>
      <c r="I1579" s="75">
        <v>365</v>
      </c>
      <c r="J1579" s="74">
        <f t="shared" si="51"/>
        <v>0</v>
      </c>
    </row>
    <row r="1580" spans="1:10" ht="14.1" customHeight="1">
      <c r="A1580" s="20" t="s">
        <v>1146</v>
      </c>
      <c r="B1580" s="20" t="s">
        <v>14</v>
      </c>
      <c r="C1580" s="20" t="s">
        <v>102</v>
      </c>
      <c r="D1580" s="20" t="s">
        <v>1834</v>
      </c>
      <c r="E1580" s="20" t="s">
        <v>2589</v>
      </c>
      <c r="F1580" s="20" t="str">
        <f t="shared" si="50"/>
        <v>23501</v>
      </c>
      <c r="G1580" s="20" t="s">
        <v>2667</v>
      </c>
      <c r="H1580" s="72">
        <v>19574</v>
      </c>
      <c r="I1580" s="73">
        <v>420</v>
      </c>
      <c r="J1580" s="72">
        <f t="shared" si="51"/>
        <v>16777</v>
      </c>
    </row>
    <row r="1581" spans="1:10" ht="14.1" customHeight="1">
      <c r="A1581" s="21" t="s">
        <v>1146</v>
      </c>
      <c r="B1581" s="21" t="s">
        <v>14</v>
      </c>
      <c r="C1581" s="21" t="s">
        <v>195</v>
      </c>
      <c r="D1581" s="21" t="s">
        <v>1835</v>
      </c>
      <c r="E1581" s="21" t="s">
        <v>2589</v>
      </c>
      <c r="F1581" s="21" t="str">
        <f t="shared" si="50"/>
        <v>23501</v>
      </c>
      <c r="G1581" s="21" t="s">
        <v>2667</v>
      </c>
      <c r="H1581" s="74">
        <v>514657</v>
      </c>
      <c r="I1581" s="75">
        <v>365</v>
      </c>
      <c r="J1581" s="74">
        <f t="shared" si="51"/>
        <v>514658</v>
      </c>
    </row>
    <row r="1582" spans="1:10" ht="14.1" customHeight="1">
      <c r="A1582" s="20" t="s">
        <v>1146</v>
      </c>
      <c r="B1582" s="20" t="s">
        <v>14</v>
      </c>
      <c r="C1582" s="20" t="s">
        <v>108</v>
      </c>
      <c r="D1582" s="20" t="s">
        <v>1836</v>
      </c>
      <c r="E1582" s="20" t="s">
        <v>2589</v>
      </c>
      <c r="F1582" s="20" t="str">
        <f t="shared" si="50"/>
        <v>23501</v>
      </c>
      <c r="G1582" s="20" t="s">
        <v>2667</v>
      </c>
      <c r="H1582" s="72">
        <v>25366</v>
      </c>
      <c r="I1582" s="73">
        <v>365</v>
      </c>
      <c r="J1582" s="72">
        <f t="shared" si="51"/>
        <v>25367</v>
      </c>
    </row>
    <row r="1583" spans="1:10" ht="14.1" customHeight="1">
      <c r="A1583" s="21" t="s">
        <v>1146</v>
      </c>
      <c r="B1583" s="21" t="s">
        <v>14</v>
      </c>
      <c r="C1583" s="21" t="s">
        <v>302</v>
      </c>
      <c r="D1583" s="21" t="s">
        <v>1837</v>
      </c>
      <c r="E1583" s="21" t="s">
        <v>2589</v>
      </c>
      <c r="F1583" s="21" t="str">
        <f t="shared" si="50"/>
        <v>23501</v>
      </c>
      <c r="G1583" s="21" t="s">
        <v>2667</v>
      </c>
      <c r="H1583" s="74">
        <v>4609</v>
      </c>
      <c r="I1583" s="75">
        <v>380</v>
      </c>
      <c r="J1583" s="74">
        <f t="shared" si="51"/>
        <v>4409</v>
      </c>
    </row>
    <row r="1584" spans="1:10" ht="14.1" customHeight="1">
      <c r="A1584" s="20" t="s">
        <v>1146</v>
      </c>
      <c r="B1584" s="20" t="s">
        <v>14</v>
      </c>
      <c r="C1584" s="20" t="s">
        <v>304</v>
      </c>
      <c r="D1584" s="20" t="s">
        <v>1838</v>
      </c>
      <c r="E1584" s="20" t="s">
        <v>2589</v>
      </c>
      <c r="F1584" s="20" t="str">
        <f t="shared" si="50"/>
        <v>23501</v>
      </c>
      <c r="G1584" s="20" t="s">
        <v>2667</v>
      </c>
      <c r="H1584" s="72">
        <v>2959</v>
      </c>
      <c r="I1584" s="73">
        <v>365</v>
      </c>
      <c r="J1584" s="72">
        <f t="shared" si="51"/>
        <v>2960</v>
      </c>
    </row>
    <row r="1585" spans="1:10" ht="14.1" customHeight="1">
      <c r="A1585" s="21" t="s">
        <v>1146</v>
      </c>
      <c r="B1585" s="21" t="s">
        <v>14</v>
      </c>
      <c r="C1585" s="21" t="s">
        <v>324</v>
      </c>
      <c r="D1585" s="21" t="s">
        <v>1839</v>
      </c>
      <c r="E1585" s="21" t="s">
        <v>2589</v>
      </c>
      <c r="F1585" s="21" t="str">
        <f t="shared" si="50"/>
        <v>23501</v>
      </c>
      <c r="G1585" s="21" t="s">
        <v>2667</v>
      </c>
      <c r="H1585" s="74">
        <v>23</v>
      </c>
      <c r="I1585" s="75">
        <v>375</v>
      </c>
      <c r="J1585" s="74">
        <f t="shared" si="51"/>
        <v>23</v>
      </c>
    </row>
    <row r="1586" spans="1:10" ht="14.1" customHeight="1">
      <c r="A1586" s="20" t="s">
        <v>1146</v>
      </c>
      <c r="B1586" s="20" t="s">
        <v>14</v>
      </c>
      <c r="C1586" s="20" t="s">
        <v>326</v>
      </c>
      <c r="D1586" s="20" t="s">
        <v>1840</v>
      </c>
      <c r="E1586" s="20" t="s">
        <v>2589</v>
      </c>
      <c r="F1586" s="20" t="str">
        <f t="shared" si="50"/>
        <v>23501</v>
      </c>
      <c r="G1586" s="20" t="s">
        <v>2667</v>
      </c>
      <c r="H1586" s="72">
        <v>0</v>
      </c>
      <c r="I1586" s="73">
        <v>380</v>
      </c>
      <c r="J1586" s="72">
        <f t="shared" si="51"/>
        <v>0</v>
      </c>
    </row>
    <row r="1587" spans="1:10" ht="14.1" customHeight="1">
      <c r="A1587" s="21" t="s">
        <v>1146</v>
      </c>
      <c r="B1587" s="21" t="s">
        <v>14</v>
      </c>
      <c r="C1587" s="21" t="s">
        <v>823</v>
      </c>
      <c r="D1587" s="21" t="s">
        <v>1841</v>
      </c>
      <c r="E1587" s="21" t="s">
        <v>2589</v>
      </c>
      <c r="F1587" s="21" t="str">
        <f t="shared" si="50"/>
        <v>23501</v>
      </c>
      <c r="G1587" s="21" t="s">
        <v>2667</v>
      </c>
      <c r="H1587" s="74">
        <v>52303</v>
      </c>
      <c r="I1587" s="75">
        <v>365</v>
      </c>
      <c r="J1587" s="74">
        <f t="shared" si="51"/>
        <v>52302</v>
      </c>
    </row>
    <row r="1588" spans="1:10" ht="14.1" customHeight="1">
      <c r="A1588" s="20" t="s">
        <v>1146</v>
      </c>
      <c r="B1588" s="20" t="s">
        <v>114</v>
      </c>
      <c r="C1588" s="20" t="s">
        <v>130</v>
      </c>
      <c r="D1588" s="20" t="s">
        <v>1842</v>
      </c>
      <c r="E1588" s="20" t="s">
        <v>2589</v>
      </c>
      <c r="F1588" s="20" t="str">
        <f t="shared" si="50"/>
        <v>23503</v>
      </c>
      <c r="G1588" s="20" t="s">
        <v>2668</v>
      </c>
      <c r="H1588" s="72">
        <v>0</v>
      </c>
      <c r="I1588" s="73">
        <v>365</v>
      </c>
      <c r="J1588" s="72">
        <f t="shared" si="51"/>
        <v>0</v>
      </c>
    </row>
    <row r="1589" spans="1:10" ht="14.1" customHeight="1">
      <c r="A1589" s="21" t="s">
        <v>1146</v>
      </c>
      <c r="B1589" s="21" t="s">
        <v>114</v>
      </c>
      <c r="C1589" s="21" t="s">
        <v>112</v>
      </c>
      <c r="D1589" s="21" t="s">
        <v>1843</v>
      </c>
      <c r="E1589" s="21" t="s">
        <v>2589</v>
      </c>
      <c r="F1589" s="21" t="str">
        <f t="shared" si="50"/>
        <v>23503</v>
      </c>
      <c r="G1589" s="21" t="s">
        <v>2668</v>
      </c>
      <c r="H1589" s="74">
        <v>0</v>
      </c>
      <c r="I1589" s="75">
        <v>420</v>
      </c>
      <c r="J1589" s="74">
        <f t="shared" si="51"/>
        <v>0</v>
      </c>
    </row>
    <row r="1590" spans="1:10" ht="14.1" customHeight="1">
      <c r="A1590" s="20" t="s">
        <v>1146</v>
      </c>
      <c r="B1590" s="20" t="s">
        <v>114</v>
      </c>
      <c r="C1590" s="20" t="s">
        <v>227</v>
      </c>
      <c r="D1590" s="20" t="s">
        <v>1844</v>
      </c>
      <c r="E1590" s="20" t="s">
        <v>2589</v>
      </c>
      <c r="F1590" s="20" t="str">
        <f t="shared" si="50"/>
        <v>23503</v>
      </c>
      <c r="G1590" s="20" t="s">
        <v>2668</v>
      </c>
      <c r="H1590" s="72">
        <v>46256</v>
      </c>
      <c r="I1590" s="73">
        <v>370</v>
      </c>
      <c r="J1590" s="72">
        <f t="shared" si="51"/>
        <v>45566</v>
      </c>
    </row>
    <row r="1591" spans="1:10" ht="14.1" customHeight="1">
      <c r="A1591" s="21" t="s">
        <v>1146</v>
      </c>
      <c r="B1591" s="21" t="s">
        <v>114</v>
      </c>
      <c r="C1591" s="21" t="s">
        <v>187</v>
      </c>
      <c r="D1591" s="21" t="s">
        <v>1845</v>
      </c>
      <c r="E1591" s="21" t="s">
        <v>2589</v>
      </c>
      <c r="F1591" s="21" t="str">
        <f t="shared" si="50"/>
        <v>23503</v>
      </c>
      <c r="G1591" s="21" t="s">
        <v>2668</v>
      </c>
      <c r="H1591" s="74">
        <v>4644</v>
      </c>
      <c r="I1591" s="75">
        <v>365</v>
      </c>
      <c r="J1591" s="74">
        <f t="shared" si="51"/>
        <v>4643</v>
      </c>
    </row>
    <row r="1592" spans="1:10" ht="14.1" customHeight="1">
      <c r="A1592" s="20" t="s">
        <v>1146</v>
      </c>
      <c r="B1592" s="20" t="s">
        <v>114</v>
      </c>
      <c r="C1592" s="20" t="s">
        <v>168</v>
      </c>
      <c r="D1592" s="20" t="s">
        <v>1846</v>
      </c>
      <c r="E1592" s="20" t="s">
        <v>2589</v>
      </c>
      <c r="F1592" s="20" t="str">
        <f t="shared" si="50"/>
        <v>23503</v>
      </c>
      <c r="G1592" s="20" t="s">
        <v>2668</v>
      </c>
      <c r="H1592" s="72">
        <v>4584</v>
      </c>
      <c r="I1592" s="73">
        <v>365</v>
      </c>
      <c r="J1592" s="72">
        <f t="shared" si="51"/>
        <v>4584</v>
      </c>
    </row>
    <row r="1593" spans="1:10" ht="14.1" customHeight="1">
      <c r="A1593" s="21" t="s">
        <v>1146</v>
      </c>
      <c r="B1593" s="21" t="s">
        <v>114</v>
      </c>
      <c r="C1593" s="21" t="s">
        <v>318</v>
      </c>
      <c r="D1593" s="21" t="s">
        <v>1847</v>
      </c>
      <c r="E1593" s="21" t="s">
        <v>2589</v>
      </c>
      <c r="F1593" s="21" t="str">
        <f t="shared" si="50"/>
        <v>23503</v>
      </c>
      <c r="G1593" s="21" t="s">
        <v>2668</v>
      </c>
      <c r="H1593" s="74">
        <v>2289</v>
      </c>
      <c r="I1593" s="75">
        <v>365</v>
      </c>
      <c r="J1593" s="74">
        <f t="shared" si="51"/>
        <v>2290</v>
      </c>
    </row>
    <row r="1594" spans="1:10" ht="14.1" customHeight="1">
      <c r="A1594" s="20" t="s">
        <v>1146</v>
      </c>
      <c r="B1594" s="20" t="s">
        <v>114</v>
      </c>
      <c r="C1594" s="20" t="s">
        <v>158</v>
      </c>
      <c r="D1594" s="20" t="s">
        <v>1848</v>
      </c>
      <c r="E1594" s="20" t="s">
        <v>2589</v>
      </c>
      <c r="F1594" s="20" t="str">
        <f t="shared" si="50"/>
        <v>23503</v>
      </c>
      <c r="G1594" s="20" t="s">
        <v>2668</v>
      </c>
      <c r="H1594" s="72">
        <v>43519</v>
      </c>
      <c r="I1594" s="73">
        <v>365</v>
      </c>
      <c r="J1594" s="72">
        <f t="shared" si="51"/>
        <v>43520</v>
      </c>
    </row>
    <row r="1595" spans="1:10" ht="14.1" customHeight="1">
      <c r="A1595" s="21" t="s">
        <v>1146</v>
      </c>
      <c r="B1595" s="21" t="s">
        <v>114</v>
      </c>
      <c r="C1595" s="21" t="s">
        <v>338</v>
      </c>
      <c r="D1595" s="21" t="s">
        <v>1849</v>
      </c>
      <c r="E1595" s="21" t="s">
        <v>2589</v>
      </c>
      <c r="F1595" s="21" t="str">
        <f t="shared" si="50"/>
        <v>23503</v>
      </c>
      <c r="G1595" s="21" t="s">
        <v>2668</v>
      </c>
      <c r="H1595" s="74">
        <v>0</v>
      </c>
      <c r="I1595" s="75">
        <v>365</v>
      </c>
      <c r="J1595" s="74">
        <f t="shared" si="51"/>
        <v>0</v>
      </c>
    </row>
    <row r="1596" spans="1:10" ht="14.1" customHeight="1">
      <c r="A1596" s="20" t="s">
        <v>1146</v>
      </c>
      <c r="B1596" s="20" t="s">
        <v>114</v>
      </c>
      <c r="C1596" s="20" t="s">
        <v>1107</v>
      </c>
      <c r="D1596" s="20" t="s">
        <v>1850</v>
      </c>
      <c r="E1596" s="20" t="s">
        <v>2589</v>
      </c>
      <c r="F1596" s="20" t="str">
        <f t="shared" si="50"/>
        <v>23503</v>
      </c>
      <c r="G1596" s="20" t="s">
        <v>2668</v>
      </c>
      <c r="H1596" s="72">
        <v>174081</v>
      </c>
      <c r="I1596" s="73">
        <v>370</v>
      </c>
      <c r="J1596" s="72">
        <f t="shared" si="51"/>
        <v>171481</v>
      </c>
    </row>
    <row r="1597" spans="1:10" ht="14.1" customHeight="1">
      <c r="A1597" s="21" t="s">
        <v>1146</v>
      </c>
      <c r="B1597" s="21" t="s">
        <v>114</v>
      </c>
      <c r="C1597" s="21" t="s">
        <v>927</v>
      </c>
      <c r="D1597" s="21" t="s">
        <v>1636</v>
      </c>
      <c r="E1597" s="21" t="s">
        <v>2589</v>
      </c>
      <c r="F1597" s="21" t="str">
        <f t="shared" si="50"/>
        <v>23503</v>
      </c>
      <c r="G1597" s="21" t="s">
        <v>2668</v>
      </c>
      <c r="H1597" s="74">
        <v>17768</v>
      </c>
      <c r="I1597" s="75">
        <v>365</v>
      </c>
      <c r="J1597" s="74">
        <f t="shared" si="51"/>
        <v>17767</v>
      </c>
    </row>
    <row r="1598" spans="1:10" ht="14.1" customHeight="1">
      <c r="A1598" s="20" t="s">
        <v>1146</v>
      </c>
      <c r="B1598" s="20" t="s">
        <v>114</v>
      </c>
      <c r="C1598" s="20" t="s">
        <v>869</v>
      </c>
      <c r="D1598" s="20" t="s">
        <v>1851</v>
      </c>
      <c r="E1598" s="20" t="s">
        <v>2589</v>
      </c>
      <c r="F1598" s="20" t="str">
        <f t="shared" si="50"/>
        <v>23503</v>
      </c>
      <c r="G1598" s="20" t="s">
        <v>2668</v>
      </c>
      <c r="H1598" s="72">
        <v>46207</v>
      </c>
      <c r="I1598" s="73">
        <v>365</v>
      </c>
      <c r="J1598" s="72">
        <f t="shared" si="51"/>
        <v>46207</v>
      </c>
    </row>
    <row r="1599" spans="1:10" ht="14.1" customHeight="1">
      <c r="A1599" s="21" t="s">
        <v>1146</v>
      </c>
      <c r="B1599" s="21" t="s">
        <v>114</v>
      </c>
      <c r="C1599" s="21" t="s">
        <v>929</v>
      </c>
      <c r="D1599" s="21" t="s">
        <v>1852</v>
      </c>
      <c r="E1599" s="21" t="s">
        <v>2589</v>
      </c>
      <c r="F1599" s="21" t="str">
        <f t="shared" si="50"/>
        <v>23503</v>
      </c>
      <c r="G1599" s="21" t="s">
        <v>2668</v>
      </c>
      <c r="H1599" s="74">
        <v>13232</v>
      </c>
      <c r="I1599" s="75">
        <v>400</v>
      </c>
      <c r="J1599" s="74">
        <f t="shared" si="51"/>
        <v>11963</v>
      </c>
    </row>
    <row r="1600" spans="1:10" ht="14.1" customHeight="1">
      <c r="A1600" s="20" t="s">
        <v>1146</v>
      </c>
      <c r="B1600" s="20" t="s">
        <v>123</v>
      </c>
      <c r="C1600" s="20" t="s">
        <v>174</v>
      </c>
      <c r="D1600" s="20" t="s">
        <v>1853</v>
      </c>
      <c r="E1600" s="20" t="s">
        <v>2589</v>
      </c>
      <c r="F1600" s="20" t="str">
        <f t="shared" si="50"/>
        <v>23504</v>
      </c>
      <c r="G1600" s="20" t="s">
        <v>2669</v>
      </c>
      <c r="H1600" s="72">
        <v>19993</v>
      </c>
      <c r="I1600" s="73">
        <v>380</v>
      </c>
      <c r="J1600" s="72">
        <f t="shared" si="51"/>
        <v>19124</v>
      </c>
    </row>
    <row r="1601" spans="1:10" ht="14.1" customHeight="1">
      <c r="A1601" s="21" t="s">
        <v>1146</v>
      </c>
      <c r="B1601" s="21" t="s">
        <v>123</v>
      </c>
      <c r="C1601" s="21" t="s">
        <v>29</v>
      </c>
      <c r="D1601" s="21" t="s">
        <v>1854</v>
      </c>
      <c r="E1601" s="21" t="s">
        <v>2589</v>
      </c>
      <c r="F1601" s="21" t="str">
        <f t="shared" si="50"/>
        <v>23504</v>
      </c>
      <c r="G1601" s="21" t="s">
        <v>2669</v>
      </c>
      <c r="H1601" s="74">
        <v>24579</v>
      </c>
      <c r="I1601" s="75">
        <v>380</v>
      </c>
      <c r="J1601" s="74">
        <f t="shared" si="51"/>
        <v>23509</v>
      </c>
    </row>
    <row r="1602" spans="1:10" ht="14.1" customHeight="1">
      <c r="A1602" s="20" t="s">
        <v>1146</v>
      </c>
      <c r="B1602" s="20" t="s">
        <v>123</v>
      </c>
      <c r="C1602" s="20" t="s">
        <v>45</v>
      </c>
      <c r="D1602" s="20" t="s">
        <v>1855</v>
      </c>
      <c r="E1602" s="20" t="s">
        <v>2589</v>
      </c>
      <c r="F1602" s="20" t="str">
        <f t="shared" si="50"/>
        <v>23504</v>
      </c>
      <c r="G1602" s="20" t="s">
        <v>2669</v>
      </c>
      <c r="H1602" s="72">
        <v>33418</v>
      </c>
      <c r="I1602" s="73">
        <v>380</v>
      </c>
      <c r="J1602" s="72">
        <f t="shared" si="51"/>
        <v>31964</v>
      </c>
    </row>
    <row r="1603" spans="1:10" ht="14.1" customHeight="1">
      <c r="A1603" s="21" t="s">
        <v>1146</v>
      </c>
      <c r="B1603" s="21" t="s">
        <v>123</v>
      </c>
      <c r="C1603" s="21" t="s">
        <v>181</v>
      </c>
      <c r="D1603" s="21" t="s">
        <v>1856</v>
      </c>
      <c r="E1603" s="21" t="s">
        <v>2589</v>
      </c>
      <c r="F1603" s="21" t="str">
        <f t="shared" si="50"/>
        <v>23504</v>
      </c>
      <c r="G1603" s="21" t="s">
        <v>2669</v>
      </c>
      <c r="H1603" s="74">
        <v>23606</v>
      </c>
      <c r="I1603" s="75">
        <v>390</v>
      </c>
      <c r="J1603" s="74">
        <f t="shared" si="51"/>
        <v>21945</v>
      </c>
    </row>
    <row r="1604" spans="1:10" ht="14.1" customHeight="1">
      <c r="A1604" s="20" t="s">
        <v>1146</v>
      </c>
      <c r="B1604" s="20" t="s">
        <v>123</v>
      </c>
      <c r="C1604" s="20" t="s">
        <v>49</v>
      </c>
      <c r="D1604" s="20" t="s">
        <v>1857</v>
      </c>
      <c r="E1604" s="20" t="s">
        <v>2589</v>
      </c>
      <c r="F1604" s="20" t="str">
        <f t="shared" si="50"/>
        <v>23504</v>
      </c>
      <c r="G1604" s="20" t="s">
        <v>2669</v>
      </c>
      <c r="H1604" s="72">
        <v>0</v>
      </c>
      <c r="I1604" s="73">
        <v>380</v>
      </c>
      <c r="J1604" s="72">
        <f t="shared" si="51"/>
        <v>0</v>
      </c>
    </row>
    <row r="1605" spans="1:10" ht="14.1" customHeight="1">
      <c r="A1605" s="21" t="s">
        <v>1146</v>
      </c>
      <c r="B1605" s="21" t="s">
        <v>123</v>
      </c>
      <c r="C1605" s="21" t="s">
        <v>259</v>
      </c>
      <c r="D1605" s="21" t="s">
        <v>1858</v>
      </c>
      <c r="E1605" s="21" t="s">
        <v>2589</v>
      </c>
      <c r="F1605" s="21" t="str">
        <f t="shared" si="50"/>
        <v>23504</v>
      </c>
      <c r="G1605" s="21" t="s">
        <v>2669</v>
      </c>
      <c r="H1605" s="74">
        <v>356</v>
      </c>
      <c r="I1605" s="75">
        <v>380</v>
      </c>
      <c r="J1605" s="74">
        <f t="shared" si="51"/>
        <v>340</v>
      </c>
    </row>
    <row r="1606" spans="1:10" ht="14.1" customHeight="1">
      <c r="A1606" s="20" t="s">
        <v>1146</v>
      </c>
      <c r="B1606" s="20" t="s">
        <v>123</v>
      </c>
      <c r="C1606" s="20" t="s">
        <v>51</v>
      </c>
      <c r="D1606" s="20" t="s">
        <v>1859</v>
      </c>
      <c r="E1606" s="20" t="s">
        <v>2589</v>
      </c>
      <c r="F1606" s="20" t="str">
        <f t="shared" si="50"/>
        <v>23504</v>
      </c>
      <c r="G1606" s="20" t="s">
        <v>2669</v>
      </c>
      <c r="H1606" s="72">
        <v>14125</v>
      </c>
      <c r="I1606" s="73">
        <v>380</v>
      </c>
      <c r="J1606" s="72">
        <f t="shared" si="51"/>
        <v>13510</v>
      </c>
    </row>
    <row r="1607" spans="1:10" ht="14.1" customHeight="1">
      <c r="A1607" s="21" t="s">
        <v>1146</v>
      </c>
      <c r="B1607" s="21" t="s">
        <v>123</v>
      </c>
      <c r="C1607" s="21" t="s">
        <v>270</v>
      </c>
      <c r="D1607" s="21" t="s">
        <v>1860</v>
      </c>
      <c r="E1607" s="21" t="s">
        <v>2589</v>
      </c>
      <c r="F1607" s="21" t="str">
        <f t="shared" si="50"/>
        <v>23504</v>
      </c>
      <c r="G1607" s="21" t="s">
        <v>2669</v>
      </c>
      <c r="H1607" s="74">
        <v>56965</v>
      </c>
      <c r="I1607" s="75">
        <v>380</v>
      </c>
      <c r="J1607" s="74">
        <f t="shared" si="51"/>
        <v>54490</v>
      </c>
    </row>
    <row r="1608" spans="1:10" ht="14.1" customHeight="1">
      <c r="A1608" s="20" t="s">
        <v>1146</v>
      </c>
      <c r="B1608" s="20" t="s">
        <v>123</v>
      </c>
      <c r="C1608" s="20" t="s">
        <v>8</v>
      </c>
      <c r="D1608" s="20" t="s">
        <v>1861</v>
      </c>
      <c r="E1608" s="20" t="s">
        <v>2589</v>
      </c>
      <c r="F1608" s="20" t="str">
        <f t="shared" si="50"/>
        <v>23504</v>
      </c>
      <c r="G1608" s="20" t="s">
        <v>2669</v>
      </c>
      <c r="H1608" s="72">
        <v>32033</v>
      </c>
      <c r="I1608" s="73">
        <v>380</v>
      </c>
      <c r="J1608" s="72">
        <f t="shared" si="51"/>
        <v>30641</v>
      </c>
    </row>
    <row r="1609" spans="1:10" ht="14.1" customHeight="1">
      <c r="A1609" s="21" t="s">
        <v>1146</v>
      </c>
      <c r="B1609" s="21" t="s">
        <v>123</v>
      </c>
      <c r="C1609" s="21" t="s">
        <v>205</v>
      </c>
      <c r="D1609" s="21" t="s">
        <v>1862</v>
      </c>
      <c r="E1609" s="21" t="s">
        <v>2589</v>
      </c>
      <c r="F1609" s="21" t="str">
        <f t="shared" si="50"/>
        <v>23504</v>
      </c>
      <c r="G1609" s="21" t="s">
        <v>2669</v>
      </c>
      <c r="H1609" s="74">
        <v>0</v>
      </c>
      <c r="I1609" s="75">
        <v>380</v>
      </c>
      <c r="J1609" s="74">
        <f t="shared" si="51"/>
        <v>0</v>
      </c>
    </row>
    <row r="1610" spans="1:10" ht="14.1" customHeight="1">
      <c r="A1610" s="20" t="s">
        <v>1146</v>
      </c>
      <c r="B1610" s="20" t="s">
        <v>123</v>
      </c>
      <c r="C1610" s="20" t="s">
        <v>83</v>
      </c>
      <c r="D1610" s="20" t="s">
        <v>1863</v>
      </c>
      <c r="E1610" s="20" t="s">
        <v>2589</v>
      </c>
      <c r="F1610" s="20" t="str">
        <f t="shared" si="50"/>
        <v>23504</v>
      </c>
      <c r="G1610" s="20" t="s">
        <v>2669</v>
      </c>
      <c r="H1610" s="72">
        <v>62420</v>
      </c>
      <c r="I1610" s="73">
        <v>380</v>
      </c>
      <c r="J1610" s="72">
        <f t="shared" si="51"/>
        <v>59707</v>
      </c>
    </row>
    <row r="1611" spans="1:10" ht="14.1" customHeight="1">
      <c r="A1611" s="21" t="s">
        <v>1146</v>
      </c>
      <c r="B1611" s="21" t="s">
        <v>123</v>
      </c>
      <c r="C1611" s="21" t="s">
        <v>12</v>
      </c>
      <c r="D1611" s="21" t="s">
        <v>1864</v>
      </c>
      <c r="E1611" s="21" t="s">
        <v>2589</v>
      </c>
      <c r="F1611" s="21" t="str">
        <f t="shared" si="50"/>
        <v>23504</v>
      </c>
      <c r="G1611" s="21" t="s">
        <v>2669</v>
      </c>
      <c r="H1611" s="74">
        <v>0</v>
      </c>
      <c r="I1611" s="75">
        <v>400</v>
      </c>
      <c r="J1611" s="74">
        <f t="shared" si="51"/>
        <v>0</v>
      </c>
    </row>
    <row r="1612" spans="1:10" ht="14.1" customHeight="1">
      <c r="A1612" s="20" t="s">
        <v>1146</v>
      </c>
      <c r="B1612" s="20" t="s">
        <v>123</v>
      </c>
      <c r="C1612" s="20" t="s">
        <v>312</v>
      </c>
      <c r="D1612" s="20" t="s">
        <v>1865</v>
      </c>
      <c r="E1612" s="20" t="s">
        <v>2589</v>
      </c>
      <c r="F1612" s="20" t="str">
        <f t="shared" si="50"/>
        <v>23504</v>
      </c>
      <c r="G1612" s="20" t="s">
        <v>2669</v>
      </c>
      <c r="H1612" s="72">
        <v>0</v>
      </c>
      <c r="I1612" s="73">
        <v>380</v>
      </c>
      <c r="J1612" s="72">
        <f t="shared" si="51"/>
        <v>0</v>
      </c>
    </row>
    <row r="1613" spans="1:10" ht="14.1" customHeight="1">
      <c r="A1613" s="21" t="s">
        <v>1146</v>
      </c>
      <c r="B1613" s="21" t="s">
        <v>123</v>
      </c>
      <c r="C1613" s="21" t="s">
        <v>314</v>
      </c>
      <c r="D1613" s="21" t="s">
        <v>1866</v>
      </c>
      <c r="E1613" s="21" t="s">
        <v>2589</v>
      </c>
      <c r="F1613" s="21" t="str">
        <f t="shared" ref="F1613:F1676" si="52">CONCATENATE(A1613,B1613)</f>
        <v>23504</v>
      </c>
      <c r="G1613" s="21" t="s">
        <v>2669</v>
      </c>
      <c r="H1613" s="74">
        <v>0</v>
      </c>
      <c r="I1613" s="75">
        <v>380</v>
      </c>
      <c r="J1613" s="74">
        <f t="shared" ref="J1613:J1676" si="53">ROUND((ROUND(H1613/(I1613-35)*100, 0))*3.3, 0)</f>
        <v>0</v>
      </c>
    </row>
    <row r="1614" spans="1:10" ht="14.1" customHeight="1">
      <c r="A1614" s="20" t="s">
        <v>1146</v>
      </c>
      <c r="B1614" s="20" t="s">
        <v>123</v>
      </c>
      <c r="C1614" s="20" t="s">
        <v>231</v>
      </c>
      <c r="D1614" s="20" t="s">
        <v>1867</v>
      </c>
      <c r="E1614" s="20" t="s">
        <v>2589</v>
      </c>
      <c r="F1614" s="20" t="str">
        <f t="shared" si="52"/>
        <v>23504</v>
      </c>
      <c r="G1614" s="20" t="s">
        <v>2669</v>
      </c>
      <c r="H1614" s="72">
        <v>15639</v>
      </c>
      <c r="I1614" s="73">
        <v>380</v>
      </c>
      <c r="J1614" s="72">
        <f t="shared" si="53"/>
        <v>14959</v>
      </c>
    </row>
    <row r="1615" spans="1:10" ht="14.1" customHeight="1">
      <c r="A1615" s="21" t="s">
        <v>1146</v>
      </c>
      <c r="B1615" s="21" t="s">
        <v>123</v>
      </c>
      <c r="C1615" s="21" t="s">
        <v>330</v>
      </c>
      <c r="D1615" s="21" t="s">
        <v>1868</v>
      </c>
      <c r="E1615" s="21" t="s">
        <v>2589</v>
      </c>
      <c r="F1615" s="21" t="str">
        <f t="shared" si="52"/>
        <v>23504</v>
      </c>
      <c r="G1615" s="21" t="s">
        <v>2669</v>
      </c>
      <c r="H1615" s="74">
        <v>14549</v>
      </c>
      <c r="I1615" s="75">
        <v>380</v>
      </c>
      <c r="J1615" s="74">
        <f t="shared" si="53"/>
        <v>13916</v>
      </c>
    </row>
    <row r="1616" spans="1:10" ht="14.1" customHeight="1">
      <c r="A1616" s="20" t="s">
        <v>1146</v>
      </c>
      <c r="B1616" s="20" t="s">
        <v>123</v>
      </c>
      <c r="C1616" s="20" t="s">
        <v>993</v>
      </c>
      <c r="D1616" s="20" t="s">
        <v>1869</v>
      </c>
      <c r="E1616" s="20" t="s">
        <v>2589</v>
      </c>
      <c r="F1616" s="20" t="str">
        <f t="shared" si="52"/>
        <v>23504</v>
      </c>
      <c r="G1616" s="20" t="s">
        <v>2669</v>
      </c>
      <c r="H1616" s="72">
        <v>17930</v>
      </c>
      <c r="I1616" s="73">
        <v>380</v>
      </c>
      <c r="J1616" s="72">
        <f t="shared" si="53"/>
        <v>17150</v>
      </c>
    </row>
    <row r="1617" spans="1:10" ht="14.1" customHeight="1">
      <c r="A1617" s="21" t="s">
        <v>1146</v>
      </c>
      <c r="B1617" s="21" t="s">
        <v>123</v>
      </c>
      <c r="C1617" s="21" t="s">
        <v>861</v>
      </c>
      <c r="D1617" s="21" t="s">
        <v>1870</v>
      </c>
      <c r="E1617" s="21" t="s">
        <v>2589</v>
      </c>
      <c r="F1617" s="21" t="str">
        <f t="shared" si="52"/>
        <v>23504</v>
      </c>
      <c r="G1617" s="21" t="s">
        <v>2669</v>
      </c>
      <c r="H1617" s="74">
        <v>0</v>
      </c>
      <c r="I1617" s="75">
        <v>380</v>
      </c>
      <c r="J1617" s="74">
        <f t="shared" si="53"/>
        <v>0</v>
      </c>
    </row>
    <row r="1618" spans="1:10" ht="14.1" customHeight="1">
      <c r="A1618" s="20" t="s">
        <v>1146</v>
      </c>
      <c r="B1618" s="20" t="s">
        <v>123</v>
      </c>
      <c r="C1618" s="20" t="s">
        <v>554</v>
      </c>
      <c r="D1618" s="20" t="s">
        <v>1871</v>
      </c>
      <c r="E1618" s="20" t="s">
        <v>2589</v>
      </c>
      <c r="F1618" s="20" t="str">
        <f t="shared" si="52"/>
        <v>23504</v>
      </c>
      <c r="G1618" s="20" t="s">
        <v>2669</v>
      </c>
      <c r="H1618" s="72">
        <v>782</v>
      </c>
      <c r="I1618" s="73">
        <v>380</v>
      </c>
      <c r="J1618" s="72">
        <f t="shared" si="53"/>
        <v>749</v>
      </c>
    </row>
    <row r="1619" spans="1:10" ht="14.1" customHeight="1">
      <c r="A1619" s="21" t="s">
        <v>1146</v>
      </c>
      <c r="B1619" s="21" t="s">
        <v>123</v>
      </c>
      <c r="C1619" s="21" t="s">
        <v>865</v>
      </c>
      <c r="D1619" s="21" t="s">
        <v>1872</v>
      </c>
      <c r="E1619" s="21" t="s">
        <v>2589</v>
      </c>
      <c r="F1619" s="21" t="str">
        <f t="shared" si="52"/>
        <v>23504</v>
      </c>
      <c r="G1619" s="21" t="s">
        <v>2669</v>
      </c>
      <c r="H1619" s="74">
        <v>0</v>
      </c>
      <c r="I1619" s="75">
        <v>380</v>
      </c>
      <c r="J1619" s="74">
        <f t="shared" si="53"/>
        <v>0</v>
      </c>
    </row>
    <row r="1620" spans="1:10" ht="14.1" customHeight="1">
      <c r="A1620" s="20" t="s">
        <v>1146</v>
      </c>
      <c r="B1620" s="20" t="s">
        <v>172</v>
      </c>
      <c r="C1620" s="20" t="s">
        <v>17</v>
      </c>
      <c r="D1620" s="20" t="s">
        <v>1873</v>
      </c>
      <c r="E1620" s="20" t="s">
        <v>2589</v>
      </c>
      <c r="F1620" s="20" t="str">
        <f t="shared" si="52"/>
        <v>23506</v>
      </c>
      <c r="G1620" s="20" t="s">
        <v>2670</v>
      </c>
      <c r="H1620" s="72">
        <v>0</v>
      </c>
      <c r="I1620" s="73">
        <v>400</v>
      </c>
      <c r="J1620" s="72">
        <f t="shared" si="53"/>
        <v>0</v>
      </c>
    </row>
    <row r="1621" spans="1:10" ht="14.1" customHeight="1">
      <c r="A1621" s="21" t="s">
        <v>1146</v>
      </c>
      <c r="B1621" s="21" t="s">
        <v>172</v>
      </c>
      <c r="C1621" s="21" t="s">
        <v>25</v>
      </c>
      <c r="D1621" s="21" t="s">
        <v>1874</v>
      </c>
      <c r="E1621" s="21" t="s">
        <v>2589</v>
      </c>
      <c r="F1621" s="21" t="str">
        <f t="shared" si="52"/>
        <v>23506</v>
      </c>
      <c r="G1621" s="21" t="s">
        <v>2670</v>
      </c>
      <c r="H1621" s="74">
        <v>1243</v>
      </c>
      <c r="I1621" s="75">
        <v>380</v>
      </c>
      <c r="J1621" s="74">
        <f t="shared" si="53"/>
        <v>1188</v>
      </c>
    </row>
    <row r="1622" spans="1:10" ht="14.1" customHeight="1">
      <c r="A1622" s="20" t="s">
        <v>1146</v>
      </c>
      <c r="B1622" s="20" t="s">
        <v>172</v>
      </c>
      <c r="C1622" s="20" t="s">
        <v>160</v>
      </c>
      <c r="D1622" s="20" t="s">
        <v>1875</v>
      </c>
      <c r="E1622" s="20" t="s">
        <v>2589</v>
      </c>
      <c r="F1622" s="20" t="str">
        <f t="shared" si="52"/>
        <v>23506</v>
      </c>
      <c r="G1622" s="20" t="s">
        <v>2670</v>
      </c>
      <c r="H1622" s="72">
        <v>19190</v>
      </c>
      <c r="I1622" s="73">
        <v>365</v>
      </c>
      <c r="J1622" s="72">
        <f t="shared" si="53"/>
        <v>19190</v>
      </c>
    </row>
    <row r="1623" spans="1:10" ht="14.1" customHeight="1">
      <c r="A1623" s="21" t="s">
        <v>1146</v>
      </c>
      <c r="B1623" s="21" t="s">
        <v>172</v>
      </c>
      <c r="C1623" s="21" t="s">
        <v>31</v>
      </c>
      <c r="D1623" s="21" t="s">
        <v>1876</v>
      </c>
      <c r="E1623" s="21" t="s">
        <v>2589</v>
      </c>
      <c r="F1623" s="21" t="str">
        <f t="shared" si="52"/>
        <v>23506</v>
      </c>
      <c r="G1623" s="21" t="s">
        <v>2670</v>
      </c>
      <c r="H1623" s="74">
        <v>0</v>
      </c>
      <c r="I1623" s="75">
        <v>370</v>
      </c>
      <c r="J1623" s="74">
        <f t="shared" si="53"/>
        <v>0</v>
      </c>
    </row>
    <row r="1624" spans="1:10" ht="14.1" customHeight="1">
      <c r="A1624" s="20" t="s">
        <v>1146</v>
      </c>
      <c r="B1624" s="20" t="s">
        <v>172</v>
      </c>
      <c r="C1624" s="20" t="s">
        <v>33</v>
      </c>
      <c r="D1624" s="20" t="s">
        <v>1877</v>
      </c>
      <c r="E1624" s="20" t="s">
        <v>2589</v>
      </c>
      <c r="F1624" s="20" t="str">
        <f t="shared" si="52"/>
        <v>23506</v>
      </c>
      <c r="G1624" s="20" t="s">
        <v>2670</v>
      </c>
      <c r="H1624" s="72">
        <v>0</v>
      </c>
      <c r="I1624" s="73">
        <v>380</v>
      </c>
      <c r="J1624" s="72">
        <f t="shared" si="53"/>
        <v>0</v>
      </c>
    </row>
    <row r="1625" spans="1:10" ht="14.1" customHeight="1">
      <c r="A1625" s="21" t="s">
        <v>1146</v>
      </c>
      <c r="B1625" s="21" t="s">
        <v>172</v>
      </c>
      <c r="C1625" s="21" t="s">
        <v>134</v>
      </c>
      <c r="D1625" s="21" t="s">
        <v>1878</v>
      </c>
      <c r="E1625" s="21" t="s">
        <v>2589</v>
      </c>
      <c r="F1625" s="21" t="str">
        <f t="shared" si="52"/>
        <v>23506</v>
      </c>
      <c r="G1625" s="21" t="s">
        <v>2670</v>
      </c>
      <c r="H1625" s="74">
        <v>0</v>
      </c>
      <c r="I1625" s="75">
        <v>365</v>
      </c>
      <c r="J1625" s="74">
        <f t="shared" si="53"/>
        <v>0</v>
      </c>
    </row>
    <row r="1626" spans="1:10" ht="14.1" customHeight="1">
      <c r="A1626" s="20" t="s">
        <v>1146</v>
      </c>
      <c r="B1626" s="20" t="s">
        <v>172</v>
      </c>
      <c r="C1626" s="20" t="s">
        <v>197</v>
      </c>
      <c r="D1626" s="20" t="s">
        <v>1879</v>
      </c>
      <c r="E1626" s="20" t="s">
        <v>2589</v>
      </c>
      <c r="F1626" s="20" t="str">
        <f t="shared" si="52"/>
        <v>23506</v>
      </c>
      <c r="G1626" s="20" t="s">
        <v>2670</v>
      </c>
      <c r="H1626" s="72">
        <v>0</v>
      </c>
      <c r="I1626" s="73">
        <v>365</v>
      </c>
      <c r="J1626" s="72">
        <f t="shared" si="53"/>
        <v>0</v>
      </c>
    </row>
    <row r="1627" spans="1:10" ht="14.1" customHeight="1">
      <c r="A1627" s="21" t="s">
        <v>1146</v>
      </c>
      <c r="B1627" s="21" t="s">
        <v>172</v>
      </c>
      <c r="C1627" s="21" t="s">
        <v>282</v>
      </c>
      <c r="D1627" s="21" t="s">
        <v>1880</v>
      </c>
      <c r="E1627" s="21" t="s">
        <v>2589</v>
      </c>
      <c r="F1627" s="21" t="str">
        <f t="shared" si="52"/>
        <v>23506</v>
      </c>
      <c r="G1627" s="21" t="s">
        <v>2670</v>
      </c>
      <c r="H1627" s="74">
        <v>20097</v>
      </c>
      <c r="I1627" s="75">
        <v>380</v>
      </c>
      <c r="J1627" s="74">
        <f t="shared" si="53"/>
        <v>19223</v>
      </c>
    </row>
    <row r="1628" spans="1:10" ht="14.1" customHeight="1">
      <c r="A1628" s="20" t="s">
        <v>1146</v>
      </c>
      <c r="B1628" s="20" t="s">
        <v>172</v>
      </c>
      <c r="C1628" s="20" t="s">
        <v>69</v>
      </c>
      <c r="D1628" s="20" t="s">
        <v>1881</v>
      </c>
      <c r="E1628" s="20" t="s">
        <v>2589</v>
      </c>
      <c r="F1628" s="20" t="str">
        <f t="shared" si="52"/>
        <v>23506</v>
      </c>
      <c r="G1628" s="20" t="s">
        <v>2670</v>
      </c>
      <c r="H1628" s="72">
        <v>27363</v>
      </c>
      <c r="I1628" s="73">
        <v>365</v>
      </c>
      <c r="J1628" s="72">
        <f t="shared" si="53"/>
        <v>27364</v>
      </c>
    </row>
    <row r="1629" spans="1:10" ht="14.1" customHeight="1">
      <c r="A1629" s="21" t="s">
        <v>1146</v>
      </c>
      <c r="B1629" s="21" t="s">
        <v>172</v>
      </c>
      <c r="C1629" s="21" t="s">
        <v>10</v>
      </c>
      <c r="D1629" s="21" t="s">
        <v>1882</v>
      </c>
      <c r="E1629" s="21" t="s">
        <v>2589</v>
      </c>
      <c r="F1629" s="21" t="str">
        <f t="shared" si="52"/>
        <v>23506</v>
      </c>
      <c r="G1629" s="21" t="s">
        <v>2670</v>
      </c>
      <c r="H1629" s="74">
        <v>580</v>
      </c>
      <c r="I1629" s="75">
        <v>365</v>
      </c>
      <c r="J1629" s="74">
        <f t="shared" si="53"/>
        <v>581</v>
      </c>
    </row>
    <row r="1630" spans="1:10" ht="14.1" customHeight="1">
      <c r="A1630" s="20" t="s">
        <v>1146</v>
      </c>
      <c r="B1630" s="20" t="s">
        <v>172</v>
      </c>
      <c r="C1630" s="20" t="s">
        <v>287</v>
      </c>
      <c r="D1630" s="20" t="s">
        <v>1883</v>
      </c>
      <c r="E1630" s="20" t="s">
        <v>2589</v>
      </c>
      <c r="F1630" s="20" t="str">
        <f t="shared" si="52"/>
        <v>23506</v>
      </c>
      <c r="G1630" s="20" t="s">
        <v>2670</v>
      </c>
      <c r="H1630" s="72">
        <v>943681</v>
      </c>
      <c r="I1630" s="73">
        <v>365</v>
      </c>
      <c r="J1630" s="72">
        <f t="shared" si="53"/>
        <v>943681</v>
      </c>
    </row>
    <row r="1631" spans="1:10" ht="14.1" customHeight="1">
      <c r="A1631" s="21" t="s">
        <v>1146</v>
      </c>
      <c r="B1631" s="21" t="s">
        <v>172</v>
      </c>
      <c r="C1631" s="21" t="s">
        <v>79</v>
      </c>
      <c r="D1631" s="21" t="s">
        <v>1884</v>
      </c>
      <c r="E1631" s="21" t="s">
        <v>2589</v>
      </c>
      <c r="F1631" s="21" t="str">
        <f t="shared" si="52"/>
        <v>23506</v>
      </c>
      <c r="G1631" s="21" t="s">
        <v>2670</v>
      </c>
      <c r="H1631" s="74">
        <v>0</v>
      </c>
      <c r="I1631" s="75">
        <v>380</v>
      </c>
      <c r="J1631" s="74">
        <f t="shared" si="53"/>
        <v>0</v>
      </c>
    </row>
    <row r="1632" spans="1:10" ht="14.1" customHeight="1">
      <c r="A1632" s="20" t="s">
        <v>1146</v>
      </c>
      <c r="B1632" s="20" t="s">
        <v>172</v>
      </c>
      <c r="C1632" s="20" t="s">
        <v>185</v>
      </c>
      <c r="D1632" s="20" t="s">
        <v>1885</v>
      </c>
      <c r="E1632" s="20" t="s">
        <v>2589</v>
      </c>
      <c r="F1632" s="20" t="str">
        <f t="shared" si="52"/>
        <v>23506</v>
      </c>
      <c r="G1632" s="20" t="s">
        <v>2670</v>
      </c>
      <c r="H1632" s="72">
        <v>10680</v>
      </c>
      <c r="I1632" s="73">
        <v>380</v>
      </c>
      <c r="J1632" s="72">
        <f t="shared" si="53"/>
        <v>10217</v>
      </c>
    </row>
    <row r="1633" spans="1:10" ht="14.1" customHeight="1">
      <c r="A1633" s="21" t="s">
        <v>1146</v>
      </c>
      <c r="B1633" s="21" t="s">
        <v>172</v>
      </c>
      <c r="C1633" s="21" t="s">
        <v>233</v>
      </c>
      <c r="D1633" s="21" t="s">
        <v>1886</v>
      </c>
      <c r="E1633" s="21" t="s">
        <v>2589</v>
      </c>
      <c r="F1633" s="21" t="str">
        <f t="shared" si="52"/>
        <v>23506</v>
      </c>
      <c r="G1633" s="21" t="s">
        <v>2670</v>
      </c>
      <c r="H1633" s="74">
        <v>98379</v>
      </c>
      <c r="I1633" s="75">
        <v>380</v>
      </c>
      <c r="J1633" s="74">
        <f t="shared" si="53"/>
        <v>94103</v>
      </c>
    </row>
    <row r="1634" spans="1:10" ht="14.1" customHeight="1">
      <c r="A1634" s="20" t="s">
        <v>1146</v>
      </c>
      <c r="B1634" s="20" t="s">
        <v>172</v>
      </c>
      <c r="C1634" s="20" t="s">
        <v>328</v>
      </c>
      <c r="D1634" s="20" t="s">
        <v>1887</v>
      </c>
      <c r="E1634" s="20" t="s">
        <v>2589</v>
      </c>
      <c r="F1634" s="20" t="str">
        <f t="shared" si="52"/>
        <v>23506</v>
      </c>
      <c r="G1634" s="20" t="s">
        <v>2670</v>
      </c>
      <c r="H1634" s="72">
        <v>19055</v>
      </c>
      <c r="I1634" s="73">
        <v>400</v>
      </c>
      <c r="J1634" s="72">
        <f t="shared" si="53"/>
        <v>17229</v>
      </c>
    </row>
    <row r="1635" spans="1:10" ht="14.1" customHeight="1">
      <c r="A1635" s="21" t="s">
        <v>1146</v>
      </c>
      <c r="B1635" s="21" t="s">
        <v>172</v>
      </c>
      <c r="C1635" s="21" t="s">
        <v>855</v>
      </c>
      <c r="D1635" s="21" t="s">
        <v>1888</v>
      </c>
      <c r="E1635" s="21" t="s">
        <v>2589</v>
      </c>
      <c r="F1635" s="21" t="str">
        <f t="shared" si="52"/>
        <v>23506</v>
      </c>
      <c r="G1635" s="21" t="s">
        <v>2670</v>
      </c>
      <c r="H1635" s="74">
        <v>5171</v>
      </c>
      <c r="I1635" s="75">
        <v>420</v>
      </c>
      <c r="J1635" s="74">
        <f t="shared" si="53"/>
        <v>4432</v>
      </c>
    </row>
    <row r="1636" spans="1:10" ht="14.1" customHeight="1">
      <c r="A1636" s="20" t="s">
        <v>1146</v>
      </c>
      <c r="B1636" s="20" t="s">
        <v>172</v>
      </c>
      <c r="C1636" s="20" t="s">
        <v>917</v>
      </c>
      <c r="D1636" s="20" t="s">
        <v>1889</v>
      </c>
      <c r="E1636" s="20" t="s">
        <v>2589</v>
      </c>
      <c r="F1636" s="20" t="str">
        <f t="shared" si="52"/>
        <v>23506</v>
      </c>
      <c r="G1636" s="20" t="s">
        <v>2670</v>
      </c>
      <c r="H1636" s="72">
        <v>252831</v>
      </c>
      <c r="I1636" s="73">
        <v>400</v>
      </c>
      <c r="J1636" s="72">
        <f t="shared" si="53"/>
        <v>228588</v>
      </c>
    </row>
    <row r="1637" spans="1:10" ht="14.1" customHeight="1">
      <c r="A1637" s="21" t="s">
        <v>1146</v>
      </c>
      <c r="B1637" s="21" t="s">
        <v>172</v>
      </c>
      <c r="C1637" s="21" t="s">
        <v>457</v>
      </c>
      <c r="D1637" s="21" t="s">
        <v>1890</v>
      </c>
      <c r="E1637" s="21" t="s">
        <v>2589</v>
      </c>
      <c r="F1637" s="21" t="str">
        <f t="shared" si="52"/>
        <v>23506</v>
      </c>
      <c r="G1637" s="21" t="s">
        <v>2670</v>
      </c>
      <c r="H1637" s="74">
        <v>0</v>
      </c>
      <c r="I1637" s="75">
        <v>365</v>
      </c>
      <c r="J1637" s="74">
        <f t="shared" si="53"/>
        <v>0</v>
      </c>
    </row>
    <row r="1638" spans="1:10" ht="14.1" customHeight="1">
      <c r="A1638" s="20" t="s">
        <v>1146</v>
      </c>
      <c r="B1638" s="20" t="s">
        <v>172</v>
      </c>
      <c r="C1638" s="20" t="s">
        <v>720</v>
      </c>
      <c r="D1638" s="20" t="s">
        <v>1891</v>
      </c>
      <c r="E1638" s="20" t="s">
        <v>2589</v>
      </c>
      <c r="F1638" s="20" t="str">
        <f t="shared" si="52"/>
        <v>23506</v>
      </c>
      <c r="G1638" s="20" t="s">
        <v>2670</v>
      </c>
      <c r="H1638" s="72">
        <v>71325</v>
      </c>
      <c r="I1638" s="73">
        <v>365</v>
      </c>
      <c r="J1638" s="72">
        <f t="shared" si="53"/>
        <v>71326</v>
      </c>
    </row>
    <row r="1639" spans="1:10" ht="14.1" customHeight="1">
      <c r="A1639" s="21" t="s">
        <v>1146</v>
      </c>
      <c r="B1639" s="21" t="s">
        <v>191</v>
      </c>
      <c r="C1639" s="21" t="s">
        <v>15</v>
      </c>
      <c r="D1639" s="21" t="s">
        <v>1892</v>
      </c>
      <c r="E1639" s="21" t="s">
        <v>2589</v>
      </c>
      <c r="F1639" s="21" t="str">
        <f t="shared" si="52"/>
        <v>23507</v>
      </c>
      <c r="G1639" s="21" t="s">
        <v>2671</v>
      </c>
      <c r="H1639" s="74">
        <v>28465</v>
      </c>
      <c r="I1639" s="75">
        <v>380</v>
      </c>
      <c r="J1639" s="74">
        <f t="shared" si="53"/>
        <v>27228</v>
      </c>
    </row>
    <row r="1640" spans="1:10" ht="14.1" customHeight="1">
      <c r="A1640" s="20" t="s">
        <v>1146</v>
      </c>
      <c r="B1640" s="20" t="s">
        <v>191</v>
      </c>
      <c r="C1640" s="20" t="s">
        <v>98</v>
      </c>
      <c r="D1640" s="20" t="s">
        <v>1893</v>
      </c>
      <c r="E1640" s="20" t="s">
        <v>2589</v>
      </c>
      <c r="F1640" s="20" t="str">
        <f t="shared" si="52"/>
        <v>23507</v>
      </c>
      <c r="G1640" s="20" t="s">
        <v>2671</v>
      </c>
      <c r="H1640" s="72">
        <v>0</v>
      </c>
      <c r="I1640" s="73">
        <v>380</v>
      </c>
      <c r="J1640" s="72">
        <f t="shared" si="53"/>
        <v>0</v>
      </c>
    </row>
    <row r="1641" spans="1:10" ht="14.1" customHeight="1">
      <c r="A1641" s="21" t="s">
        <v>1146</v>
      </c>
      <c r="B1641" s="21" t="s">
        <v>191</v>
      </c>
      <c r="C1641" s="21" t="s">
        <v>262</v>
      </c>
      <c r="D1641" s="21" t="s">
        <v>1894</v>
      </c>
      <c r="E1641" s="21" t="s">
        <v>2589</v>
      </c>
      <c r="F1641" s="21" t="str">
        <f t="shared" si="52"/>
        <v>23507</v>
      </c>
      <c r="G1641" s="21" t="s">
        <v>2671</v>
      </c>
      <c r="H1641" s="74">
        <v>14584</v>
      </c>
      <c r="I1641" s="75">
        <v>380</v>
      </c>
      <c r="J1641" s="74">
        <f t="shared" si="53"/>
        <v>13949</v>
      </c>
    </row>
    <row r="1642" spans="1:10" ht="14.1" customHeight="1">
      <c r="A1642" s="20" t="s">
        <v>1146</v>
      </c>
      <c r="B1642" s="20" t="s">
        <v>191</v>
      </c>
      <c r="C1642" s="20" t="s">
        <v>53</v>
      </c>
      <c r="D1642" s="20" t="s">
        <v>1895</v>
      </c>
      <c r="E1642" s="20" t="s">
        <v>2589</v>
      </c>
      <c r="F1642" s="20" t="str">
        <f t="shared" si="52"/>
        <v>23507</v>
      </c>
      <c r="G1642" s="20" t="s">
        <v>2671</v>
      </c>
      <c r="H1642" s="72">
        <v>0</v>
      </c>
      <c r="I1642" s="73">
        <v>380</v>
      </c>
      <c r="J1642" s="72">
        <f t="shared" si="53"/>
        <v>0</v>
      </c>
    </row>
    <row r="1643" spans="1:10" ht="14.1" customHeight="1">
      <c r="A1643" s="21" t="s">
        <v>1146</v>
      </c>
      <c r="B1643" s="21" t="s">
        <v>191</v>
      </c>
      <c r="C1643" s="21" t="s">
        <v>65</v>
      </c>
      <c r="D1643" s="21" t="s">
        <v>1896</v>
      </c>
      <c r="E1643" s="21" t="s">
        <v>2589</v>
      </c>
      <c r="F1643" s="21" t="str">
        <f t="shared" si="52"/>
        <v>23507</v>
      </c>
      <c r="G1643" s="21" t="s">
        <v>2671</v>
      </c>
      <c r="H1643" s="74">
        <v>28678</v>
      </c>
      <c r="I1643" s="75">
        <v>380</v>
      </c>
      <c r="J1643" s="74">
        <f t="shared" si="53"/>
        <v>27430</v>
      </c>
    </row>
    <row r="1644" spans="1:10" ht="14.1" customHeight="1">
      <c r="A1644" s="20" t="s">
        <v>1146</v>
      </c>
      <c r="B1644" s="20" t="s">
        <v>191</v>
      </c>
      <c r="C1644" s="20" t="s">
        <v>136</v>
      </c>
      <c r="D1644" s="20" t="s">
        <v>1897</v>
      </c>
      <c r="E1644" s="20" t="s">
        <v>2589</v>
      </c>
      <c r="F1644" s="20" t="str">
        <f t="shared" si="52"/>
        <v>23507</v>
      </c>
      <c r="G1644" s="20" t="s">
        <v>2671</v>
      </c>
      <c r="H1644" s="72">
        <v>117457</v>
      </c>
      <c r="I1644" s="73">
        <v>380</v>
      </c>
      <c r="J1644" s="72">
        <f t="shared" si="53"/>
        <v>112352</v>
      </c>
    </row>
    <row r="1645" spans="1:10" ht="14.1" customHeight="1">
      <c r="A1645" s="21" t="s">
        <v>1146</v>
      </c>
      <c r="B1645" s="21" t="s">
        <v>191</v>
      </c>
      <c r="C1645" s="21" t="s">
        <v>306</v>
      </c>
      <c r="D1645" s="21" t="s">
        <v>1898</v>
      </c>
      <c r="E1645" s="21" t="s">
        <v>2589</v>
      </c>
      <c r="F1645" s="21" t="str">
        <f t="shared" si="52"/>
        <v>23507</v>
      </c>
      <c r="G1645" s="21" t="s">
        <v>2671</v>
      </c>
      <c r="H1645" s="74">
        <v>269</v>
      </c>
      <c r="I1645" s="75">
        <v>380</v>
      </c>
      <c r="J1645" s="74">
        <f t="shared" si="53"/>
        <v>257</v>
      </c>
    </row>
    <row r="1646" spans="1:10" ht="14.1" customHeight="1">
      <c r="A1646" s="20" t="s">
        <v>1146</v>
      </c>
      <c r="B1646" s="20" t="s">
        <v>191</v>
      </c>
      <c r="C1646" s="20" t="s">
        <v>1</v>
      </c>
      <c r="D1646" s="20" t="s">
        <v>1899</v>
      </c>
      <c r="E1646" s="20" t="s">
        <v>2589</v>
      </c>
      <c r="F1646" s="20" t="str">
        <f t="shared" si="52"/>
        <v>23507</v>
      </c>
      <c r="G1646" s="20" t="s">
        <v>2671</v>
      </c>
      <c r="H1646" s="72">
        <v>87855</v>
      </c>
      <c r="I1646" s="73">
        <v>380</v>
      </c>
      <c r="J1646" s="72">
        <f t="shared" si="53"/>
        <v>84035</v>
      </c>
    </row>
    <row r="1647" spans="1:10" ht="14.1" customHeight="1">
      <c r="A1647" s="21" t="s">
        <v>1146</v>
      </c>
      <c r="B1647" s="21" t="s">
        <v>191</v>
      </c>
      <c r="C1647" s="21" t="s">
        <v>641</v>
      </c>
      <c r="D1647" s="21" t="s">
        <v>1900</v>
      </c>
      <c r="E1647" s="21" t="s">
        <v>2589</v>
      </c>
      <c r="F1647" s="21" t="str">
        <f t="shared" si="52"/>
        <v>23507</v>
      </c>
      <c r="G1647" s="21" t="s">
        <v>2671</v>
      </c>
      <c r="H1647" s="74">
        <v>152020</v>
      </c>
      <c r="I1647" s="75">
        <v>380</v>
      </c>
      <c r="J1647" s="74">
        <f t="shared" si="53"/>
        <v>145411</v>
      </c>
    </row>
    <row r="1648" spans="1:10" ht="14.1" customHeight="1">
      <c r="A1648" s="20" t="s">
        <v>1146</v>
      </c>
      <c r="B1648" s="20" t="s">
        <v>191</v>
      </c>
      <c r="C1648" s="20" t="s">
        <v>871</v>
      </c>
      <c r="D1648" s="20" t="s">
        <v>1901</v>
      </c>
      <c r="E1648" s="20" t="s">
        <v>2589</v>
      </c>
      <c r="F1648" s="20" t="str">
        <f t="shared" si="52"/>
        <v>23507</v>
      </c>
      <c r="G1648" s="20" t="s">
        <v>2671</v>
      </c>
      <c r="H1648" s="72">
        <v>0</v>
      </c>
      <c r="I1648" s="73">
        <v>380</v>
      </c>
      <c r="J1648" s="72">
        <f t="shared" si="53"/>
        <v>0</v>
      </c>
    </row>
    <row r="1649" spans="1:10" ht="14.1" customHeight="1">
      <c r="A1649" s="21" t="s">
        <v>1146</v>
      </c>
      <c r="B1649" s="21" t="s">
        <v>191</v>
      </c>
      <c r="C1649" s="21" t="s">
        <v>87</v>
      </c>
      <c r="D1649" s="21" t="s">
        <v>1902</v>
      </c>
      <c r="E1649" s="21" t="s">
        <v>2589</v>
      </c>
      <c r="F1649" s="21" t="str">
        <f t="shared" si="52"/>
        <v>23507</v>
      </c>
      <c r="G1649" s="21" t="s">
        <v>2671</v>
      </c>
      <c r="H1649" s="74">
        <v>0</v>
      </c>
      <c r="I1649" s="75">
        <v>380</v>
      </c>
      <c r="J1649" s="74">
        <f t="shared" si="53"/>
        <v>0</v>
      </c>
    </row>
    <row r="1650" spans="1:10" ht="14.1" customHeight="1">
      <c r="A1650" s="20" t="s">
        <v>1146</v>
      </c>
      <c r="B1650" s="20" t="s">
        <v>201</v>
      </c>
      <c r="C1650" s="20" t="s">
        <v>90</v>
      </c>
      <c r="D1650" s="20" t="s">
        <v>1903</v>
      </c>
      <c r="E1650" s="20" t="s">
        <v>2589</v>
      </c>
      <c r="F1650" s="20" t="str">
        <f t="shared" si="52"/>
        <v>23508</v>
      </c>
      <c r="G1650" s="20" t="s">
        <v>2672</v>
      </c>
      <c r="H1650" s="72">
        <v>109437</v>
      </c>
      <c r="I1650" s="73">
        <v>365</v>
      </c>
      <c r="J1650" s="72">
        <f t="shared" si="53"/>
        <v>109438</v>
      </c>
    </row>
    <row r="1651" spans="1:10" ht="14.1" customHeight="1">
      <c r="A1651" s="21" t="s">
        <v>1146</v>
      </c>
      <c r="B1651" s="21" t="s">
        <v>201</v>
      </c>
      <c r="C1651" s="21" t="s">
        <v>92</v>
      </c>
      <c r="D1651" s="21" t="s">
        <v>1904</v>
      </c>
      <c r="E1651" s="21" t="s">
        <v>2589</v>
      </c>
      <c r="F1651" s="21" t="str">
        <f t="shared" si="52"/>
        <v>23508</v>
      </c>
      <c r="G1651" s="21" t="s">
        <v>2672</v>
      </c>
      <c r="H1651" s="74">
        <v>8423</v>
      </c>
      <c r="I1651" s="75">
        <v>400</v>
      </c>
      <c r="J1651" s="74">
        <f t="shared" si="53"/>
        <v>7616</v>
      </c>
    </row>
    <row r="1652" spans="1:10" ht="14.1" customHeight="1">
      <c r="A1652" s="20" t="s">
        <v>1146</v>
      </c>
      <c r="B1652" s="20" t="s">
        <v>201</v>
      </c>
      <c r="C1652" s="20" t="s">
        <v>119</v>
      </c>
      <c r="D1652" s="20" t="s">
        <v>1905</v>
      </c>
      <c r="E1652" s="20" t="s">
        <v>2589</v>
      </c>
      <c r="F1652" s="20" t="str">
        <f t="shared" si="52"/>
        <v>23508</v>
      </c>
      <c r="G1652" s="20" t="s">
        <v>2672</v>
      </c>
      <c r="H1652" s="72">
        <v>0</v>
      </c>
      <c r="I1652" s="73">
        <v>365</v>
      </c>
      <c r="J1652" s="72">
        <f t="shared" si="53"/>
        <v>0</v>
      </c>
    </row>
    <row r="1653" spans="1:10" ht="14.1" customHeight="1">
      <c r="A1653" s="21" t="s">
        <v>1146</v>
      </c>
      <c r="B1653" s="21" t="s">
        <v>201</v>
      </c>
      <c r="C1653" s="21" t="s">
        <v>35</v>
      </c>
      <c r="D1653" s="21" t="s">
        <v>1906</v>
      </c>
      <c r="E1653" s="21" t="s">
        <v>2589</v>
      </c>
      <c r="F1653" s="21" t="str">
        <f t="shared" si="52"/>
        <v>23508</v>
      </c>
      <c r="G1653" s="21" t="s">
        <v>2672</v>
      </c>
      <c r="H1653" s="74">
        <v>2713</v>
      </c>
      <c r="I1653" s="75">
        <v>385</v>
      </c>
      <c r="J1653" s="74">
        <f t="shared" si="53"/>
        <v>2558</v>
      </c>
    </row>
    <row r="1654" spans="1:10" ht="14.1" customHeight="1">
      <c r="A1654" s="20" t="s">
        <v>1146</v>
      </c>
      <c r="B1654" s="20" t="s">
        <v>201</v>
      </c>
      <c r="C1654" s="20" t="s">
        <v>41</v>
      </c>
      <c r="D1654" s="20" t="s">
        <v>1442</v>
      </c>
      <c r="E1654" s="20" t="s">
        <v>2589</v>
      </c>
      <c r="F1654" s="20" t="str">
        <f t="shared" si="52"/>
        <v>23508</v>
      </c>
      <c r="G1654" s="20" t="s">
        <v>2672</v>
      </c>
      <c r="H1654" s="72">
        <v>20930</v>
      </c>
      <c r="I1654" s="73">
        <v>365</v>
      </c>
      <c r="J1654" s="72">
        <f t="shared" si="53"/>
        <v>20929</v>
      </c>
    </row>
    <row r="1655" spans="1:10" ht="14.1" customHeight="1">
      <c r="A1655" s="21" t="s">
        <v>1146</v>
      </c>
      <c r="B1655" s="21" t="s">
        <v>201</v>
      </c>
      <c r="C1655" s="21" t="s">
        <v>106</v>
      </c>
      <c r="D1655" s="21" t="s">
        <v>1907</v>
      </c>
      <c r="E1655" s="21" t="s">
        <v>2589</v>
      </c>
      <c r="F1655" s="21" t="str">
        <f t="shared" si="52"/>
        <v>23508</v>
      </c>
      <c r="G1655" s="21" t="s">
        <v>2672</v>
      </c>
      <c r="H1655" s="74">
        <v>5232</v>
      </c>
      <c r="I1655" s="75">
        <v>365</v>
      </c>
      <c r="J1655" s="74">
        <f t="shared" si="53"/>
        <v>5231</v>
      </c>
    </row>
    <row r="1656" spans="1:10" ht="14.1" customHeight="1">
      <c r="A1656" s="20" t="s">
        <v>1146</v>
      </c>
      <c r="B1656" s="20" t="s">
        <v>201</v>
      </c>
      <c r="C1656" s="20" t="s">
        <v>257</v>
      </c>
      <c r="D1656" s="20" t="s">
        <v>1908</v>
      </c>
      <c r="E1656" s="20" t="s">
        <v>2589</v>
      </c>
      <c r="F1656" s="20" t="str">
        <f t="shared" si="52"/>
        <v>23508</v>
      </c>
      <c r="G1656" s="20" t="s">
        <v>2672</v>
      </c>
      <c r="H1656" s="72">
        <v>17964</v>
      </c>
      <c r="I1656" s="73">
        <v>365</v>
      </c>
      <c r="J1656" s="72">
        <f t="shared" si="53"/>
        <v>17965</v>
      </c>
    </row>
    <row r="1657" spans="1:10" ht="14.1" customHeight="1">
      <c r="A1657" s="21" t="s">
        <v>1146</v>
      </c>
      <c r="B1657" s="21" t="s">
        <v>201</v>
      </c>
      <c r="C1657" s="21" t="s">
        <v>55</v>
      </c>
      <c r="D1657" s="21" t="s">
        <v>1909</v>
      </c>
      <c r="E1657" s="21" t="s">
        <v>2589</v>
      </c>
      <c r="F1657" s="21" t="str">
        <f t="shared" si="52"/>
        <v>23508</v>
      </c>
      <c r="G1657" s="21" t="s">
        <v>2672</v>
      </c>
      <c r="H1657" s="74">
        <v>0</v>
      </c>
      <c r="I1657" s="75">
        <v>365</v>
      </c>
      <c r="J1657" s="74">
        <f t="shared" si="53"/>
        <v>0</v>
      </c>
    </row>
    <row r="1658" spans="1:10" ht="14.1" customHeight="1">
      <c r="A1658" s="20" t="s">
        <v>1146</v>
      </c>
      <c r="B1658" s="20" t="s">
        <v>201</v>
      </c>
      <c r="C1658" s="20" t="s">
        <v>272</v>
      </c>
      <c r="D1658" s="20" t="s">
        <v>1910</v>
      </c>
      <c r="E1658" s="20" t="s">
        <v>2589</v>
      </c>
      <c r="F1658" s="20" t="str">
        <f t="shared" si="52"/>
        <v>23508</v>
      </c>
      <c r="G1658" s="20" t="s">
        <v>2672</v>
      </c>
      <c r="H1658" s="72">
        <v>13411</v>
      </c>
      <c r="I1658" s="73">
        <v>365</v>
      </c>
      <c r="J1658" s="72">
        <f t="shared" si="53"/>
        <v>13411</v>
      </c>
    </row>
    <row r="1659" spans="1:10" ht="14.1" customHeight="1">
      <c r="A1659" s="21" t="s">
        <v>1146</v>
      </c>
      <c r="B1659" s="21" t="s">
        <v>201</v>
      </c>
      <c r="C1659" s="21" t="s">
        <v>57</v>
      </c>
      <c r="D1659" s="21" t="s">
        <v>1911</v>
      </c>
      <c r="E1659" s="21" t="s">
        <v>2589</v>
      </c>
      <c r="F1659" s="21" t="str">
        <f t="shared" si="52"/>
        <v>23508</v>
      </c>
      <c r="G1659" s="21" t="s">
        <v>2672</v>
      </c>
      <c r="H1659" s="74">
        <v>0</v>
      </c>
      <c r="I1659" s="75">
        <v>365</v>
      </c>
      <c r="J1659" s="74">
        <f t="shared" si="53"/>
        <v>0</v>
      </c>
    </row>
    <row r="1660" spans="1:10" ht="14.1" customHeight="1">
      <c r="A1660" s="20" t="s">
        <v>1146</v>
      </c>
      <c r="B1660" s="20" t="s">
        <v>201</v>
      </c>
      <c r="C1660" s="20" t="s">
        <v>59</v>
      </c>
      <c r="D1660" s="20" t="s">
        <v>1912</v>
      </c>
      <c r="E1660" s="20" t="s">
        <v>2589</v>
      </c>
      <c r="F1660" s="20" t="str">
        <f t="shared" si="52"/>
        <v>23508</v>
      </c>
      <c r="G1660" s="20" t="s">
        <v>2672</v>
      </c>
      <c r="H1660" s="72">
        <v>14643</v>
      </c>
      <c r="I1660" s="73">
        <v>365</v>
      </c>
      <c r="J1660" s="72">
        <f t="shared" si="53"/>
        <v>14642</v>
      </c>
    </row>
    <row r="1661" spans="1:10" ht="14.1" customHeight="1">
      <c r="A1661" s="21" t="s">
        <v>1146</v>
      </c>
      <c r="B1661" s="21" t="s">
        <v>201</v>
      </c>
      <c r="C1661" s="21" t="s">
        <v>67</v>
      </c>
      <c r="D1661" s="21" t="s">
        <v>1913</v>
      </c>
      <c r="E1661" s="21" t="s">
        <v>2589</v>
      </c>
      <c r="F1661" s="21" t="str">
        <f t="shared" si="52"/>
        <v>23508</v>
      </c>
      <c r="G1661" s="21" t="s">
        <v>2672</v>
      </c>
      <c r="H1661" s="74">
        <v>0</v>
      </c>
      <c r="I1661" s="75">
        <v>365</v>
      </c>
      <c r="J1661" s="74">
        <f t="shared" si="53"/>
        <v>0</v>
      </c>
    </row>
    <row r="1662" spans="1:10" ht="14.1" customHeight="1">
      <c r="A1662" s="20" t="s">
        <v>1146</v>
      </c>
      <c r="B1662" s="20" t="s">
        <v>201</v>
      </c>
      <c r="C1662" s="20" t="s">
        <v>121</v>
      </c>
      <c r="D1662" s="20" t="s">
        <v>1914</v>
      </c>
      <c r="E1662" s="20" t="s">
        <v>2589</v>
      </c>
      <c r="F1662" s="20" t="str">
        <f t="shared" si="52"/>
        <v>23508</v>
      </c>
      <c r="G1662" s="20" t="s">
        <v>2672</v>
      </c>
      <c r="H1662" s="72">
        <v>0</v>
      </c>
      <c r="I1662" s="73">
        <v>365</v>
      </c>
      <c r="J1662" s="72">
        <f t="shared" si="53"/>
        <v>0</v>
      </c>
    </row>
    <row r="1663" spans="1:10" ht="14.1" customHeight="1">
      <c r="A1663" s="21" t="s">
        <v>1146</v>
      </c>
      <c r="B1663" s="21" t="s">
        <v>201</v>
      </c>
      <c r="C1663" s="21" t="s">
        <v>77</v>
      </c>
      <c r="D1663" s="21" t="s">
        <v>1783</v>
      </c>
      <c r="E1663" s="21" t="s">
        <v>2589</v>
      </c>
      <c r="F1663" s="21" t="str">
        <f t="shared" si="52"/>
        <v>23508</v>
      </c>
      <c r="G1663" s="21" t="s">
        <v>2672</v>
      </c>
      <c r="H1663" s="74">
        <v>8620</v>
      </c>
      <c r="I1663" s="75">
        <v>365</v>
      </c>
      <c r="J1663" s="74">
        <f t="shared" si="53"/>
        <v>8620</v>
      </c>
    </row>
    <row r="1664" spans="1:10" ht="14.1" customHeight="1">
      <c r="A1664" s="20" t="s">
        <v>1146</v>
      </c>
      <c r="B1664" s="20" t="s">
        <v>201</v>
      </c>
      <c r="C1664" s="20" t="s">
        <v>229</v>
      </c>
      <c r="D1664" s="20" t="s">
        <v>1915</v>
      </c>
      <c r="E1664" s="20" t="s">
        <v>2589</v>
      </c>
      <c r="F1664" s="20" t="str">
        <f t="shared" si="52"/>
        <v>23508</v>
      </c>
      <c r="G1664" s="20" t="s">
        <v>2672</v>
      </c>
      <c r="H1664" s="72">
        <v>40265</v>
      </c>
      <c r="I1664" s="73">
        <v>365</v>
      </c>
      <c r="J1664" s="72">
        <f t="shared" si="53"/>
        <v>40267</v>
      </c>
    </row>
    <row r="1665" spans="1:10" ht="14.1" customHeight="1">
      <c r="A1665" s="21" t="s">
        <v>1146</v>
      </c>
      <c r="B1665" s="21" t="s">
        <v>201</v>
      </c>
      <c r="C1665" s="21" t="s">
        <v>316</v>
      </c>
      <c r="D1665" s="21" t="s">
        <v>1916</v>
      </c>
      <c r="E1665" s="21" t="s">
        <v>2589</v>
      </c>
      <c r="F1665" s="21" t="str">
        <f t="shared" si="52"/>
        <v>23508</v>
      </c>
      <c r="G1665" s="21" t="s">
        <v>2672</v>
      </c>
      <c r="H1665" s="74">
        <v>22424</v>
      </c>
      <c r="I1665" s="75">
        <v>365</v>
      </c>
      <c r="J1665" s="74">
        <f t="shared" si="53"/>
        <v>22424</v>
      </c>
    </row>
    <row r="1666" spans="1:10" ht="14.1" customHeight="1">
      <c r="A1666" s="20" t="s">
        <v>1146</v>
      </c>
      <c r="B1666" s="20" t="s">
        <v>201</v>
      </c>
      <c r="C1666" s="20" t="s">
        <v>207</v>
      </c>
      <c r="D1666" s="20" t="s">
        <v>1917</v>
      </c>
      <c r="E1666" s="20" t="s">
        <v>2589</v>
      </c>
      <c r="F1666" s="20" t="str">
        <f t="shared" si="52"/>
        <v>23508</v>
      </c>
      <c r="G1666" s="20" t="s">
        <v>2672</v>
      </c>
      <c r="H1666" s="72">
        <v>0</v>
      </c>
      <c r="I1666" s="73">
        <v>365</v>
      </c>
      <c r="J1666" s="72">
        <f t="shared" si="53"/>
        <v>0</v>
      </c>
    </row>
    <row r="1667" spans="1:10" ht="14.1" customHeight="1">
      <c r="A1667" s="21" t="s">
        <v>1146</v>
      </c>
      <c r="B1667" s="21" t="s">
        <v>201</v>
      </c>
      <c r="C1667" s="21" t="s">
        <v>332</v>
      </c>
      <c r="D1667" s="21" t="s">
        <v>1918</v>
      </c>
      <c r="E1667" s="21" t="s">
        <v>2589</v>
      </c>
      <c r="F1667" s="21" t="str">
        <f t="shared" si="52"/>
        <v>23508</v>
      </c>
      <c r="G1667" s="21" t="s">
        <v>2672</v>
      </c>
      <c r="H1667" s="74">
        <v>70332</v>
      </c>
      <c r="I1667" s="75">
        <v>365</v>
      </c>
      <c r="J1667" s="74">
        <f t="shared" si="53"/>
        <v>70333</v>
      </c>
    </row>
    <row r="1668" spans="1:10" ht="14.1" customHeight="1">
      <c r="A1668" s="20" t="s">
        <v>1146</v>
      </c>
      <c r="B1668" s="20" t="s">
        <v>201</v>
      </c>
      <c r="C1668" s="20" t="s">
        <v>334</v>
      </c>
      <c r="D1668" s="20" t="s">
        <v>1919</v>
      </c>
      <c r="E1668" s="20" t="s">
        <v>2589</v>
      </c>
      <c r="F1668" s="20" t="str">
        <f t="shared" si="52"/>
        <v>23508</v>
      </c>
      <c r="G1668" s="20" t="s">
        <v>2672</v>
      </c>
      <c r="H1668" s="72">
        <v>0</v>
      </c>
      <c r="I1668" s="73">
        <v>365</v>
      </c>
      <c r="J1668" s="72">
        <f t="shared" si="53"/>
        <v>0</v>
      </c>
    </row>
    <row r="1669" spans="1:10" ht="14.1" customHeight="1">
      <c r="A1669" s="21" t="s">
        <v>1146</v>
      </c>
      <c r="B1669" s="21" t="s">
        <v>201</v>
      </c>
      <c r="C1669" s="21" t="s">
        <v>857</v>
      </c>
      <c r="D1669" s="21" t="s">
        <v>1920</v>
      </c>
      <c r="E1669" s="21" t="s">
        <v>2589</v>
      </c>
      <c r="F1669" s="21" t="str">
        <f t="shared" si="52"/>
        <v>23508</v>
      </c>
      <c r="G1669" s="21" t="s">
        <v>2672</v>
      </c>
      <c r="H1669" s="74">
        <v>16500</v>
      </c>
      <c r="I1669" s="75">
        <v>365</v>
      </c>
      <c r="J1669" s="74">
        <f t="shared" si="53"/>
        <v>16500</v>
      </c>
    </row>
    <row r="1670" spans="1:10" ht="14.1" customHeight="1">
      <c r="A1670" s="20" t="s">
        <v>1146</v>
      </c>
      <c r="B1670" s="20" t="s">
        <v>201</v>
      </c>
      <c r="C1670" s="20" t="s">
        <v>915</v>
      </c>
      <c r="D1670" s="20" t="s">
        <v>1921</v>
      </c>
      <c r="E1670" s="20" t="s">
        <v>2589</v>
      </c>
      <c r="F1670" s="20" t="str">
        <f t="shared" si="52"/>
        <v>23508</v>
      </c>
      <c r="G1670" s="20" t="s">
        <v>2672</v>
      </c>
      <c r="H1670" s="72">
        <v>4908</v>
      </c>
      <c r="I1670" s="73">
        <v>365</v>
      </c>
      <c r="J1670" s="72">
        <f t="shared" si="53"/>
        <v>4907</v>
      </c>
    </row>
    <row r="1671" spans="1:10" ht="14.1" customHeight="1">
      <c r="A1671" s="21" t="s">
        <v>1146</v>
      </c>
      <c r="B1671" s="21" t="s">
        <v>201</v>
      </c>
      <c r="C1671" s="21" t="s">
        <v>919</v>
      </c>
      <c r="D1671" s="21" t="s">
        <v>1922</v>
      </c>
      <c r="E1671" s="21" t="s">
        <v>2589</v>
      </c>
      <c r="F1671" s="21" t="str">
        <f t="shared" si="52"/>
        <v>23508</v>
      </c>
      <c r="G1671" s="21" t="s">
        <v>2672</v>
      </c>
      <c r="H1671" s="74">
        <v>0</v>
      </c>
      <c r="I1671" s="75">
        <v>365</v>
      </c>
      <c r="J1671" s="74">
        <f t="shared" si="53"/>
        <v>0</v>
      </c>
    </row>
    <row r="1672" spans="1:10" ht="14.1" customHeight="1">
      <c r="A1672" s="20" t="s">
        <v>1146</v>
      </c>
      <c r="B1672" s="20" t="s">
        <v>201</v>
      </c>
      <c r="C1672" s="20" t="s">
        <v>5</v>
      </c>
      <c r="D1672" s="20" t="s">
        <v>1923</v>
      </c>
      <c r="E1672" s="20" t="s">
        <v>2589</v>
      </c>
      <c r="F1672" s="20" t="str">
        <f t="shared" si="52"/>
        <v>23508</v>
      </c>
      <c r="G1672" s="20" t="s">
        <v>2672</v>
      </c>
      <c r="H1672" s="72">
        <v>0</v>
      </c>
      <c r="I1672" s="73">
        <v>365</v>
      </c>
      <c r="J1672" s="72">
        <f t="shared" si="53"/>
        <v>0</v>
      </c>
    </row>
    <row r="1673" spans="1:10" ht="14.1" customHeight="1">
      <c r="A1673" s="21" t="s">
        <v>1146</v>
      </c>
      <c r="B1673" s="21" t="s">
        <v>201</v>
      </c>
      <c r="C1673" s="21" t="s">
        <v>1047</v>
      </c>
      <c r="D1673" s="21" t="s">
        <v>1924</v>
      </c>
      <c r="E1673" s="21" t="s">
        <v>2589</v>
      </c>
      <c r="F1673" s="21" t="str">
        <f t="shared" si="52"/>
        <v>23508</v>
      </c>
      <c r="G1673" s="21" t="s">
        <v>2672</v>
      </c>
      <c r="H1673" s="74">
        <v>0</v>
      </c>
      <c r="I1673" s="75">
        <v>365</v>
      </c>
      <c r="J1673" s="74">
        <f t="shared" si="53"/>
        <v>0</v>
      </c>
    </row>
    <row r="1674" spans="1:10" ht="14.1" customHeight="1">
      <c r="A1674" s="20" t="s">
        <v>1146</v>
      </c>
      <c r="B1674" s="20" t="s">
        <v>201</v>
      </c>
      <c r="C1674" s="20" t="s">
        <v>809</v>
      </c>
      <c r="D1674" s="20" t="s">
        <v>1925</v>
      </c>
      <c r="E1674" s="20" t="s">
        <v>2589</v>
      </c>
      <c r="F1674" s="20" t="str">
        <f t="shared" si="52"/>
        <v>23508</v>
      </c>
      <c r="G1674" s="20" t="s">
        <v>2672</v>
      </c>
      <c r="H1674" s="72">
        <v>12327</v>
      </c>
      <c r="I1674" s="73">
        <v>365</v>
      </c>
      <c r="J1674" s="72">
        <f t="shared" si="53"/>
        <v>12326</v>
      </c>
    </row>
    <row r="1675" spans="1:10" ht="14.1" customHeight="1">
      <c r="A1675" s="21" t="s">
        <v>1146</v>
      </c>
      <c r="B1675" s="21" t="s">
        <v>201</v>
      </c>
      <c r="C1675" s="21" t="s">
        <v>1926</v>
      </c>
      <c r="D1675" s="21" t="s">
        <v>1927</v>
      </c>
      <c r="E1675" s="21" t="s">
        <v>2589</v>
      </c>
      <c r="F1675" s="21" t="str">
        <f t="shared" si="52"/>
        <v>23508</v>
      </c>
      <c r="G1675" s="21" t="s">
        <v>2672</v>
      </c>
      <c r="H1675" s="74">
        <v>0</v>
      </c>
      <c r="I1675" s="75">
        <v>365</v>
      </c>
      <c r="J1675" s="74">
        <f t="shared" si="53"/>
        <v>0</v>
      </c>
    </row>
    <row r="1676" spans="1:10" ht="14.1" customHeight="1">
      <c r="A1676" s="20" t="s">
        <v>1146</v>
      </c>
      <c r="B1676" s="20" t="s">
        <v>201</v>
      </c>
      <c r="C1676" s="20" t="s">
        <v>964</v>
      </c>
      <c r="D1676" s="20" t="s">
        <v>1928</v>
      </c>
      <c r="E1676" s="20" t="s">
        <v>2589</v>
      </c>
      <c r="F1676" s="20" t="str">
        <f t="shared" si="52"/>
        <v>23508</v>
      </c>
      <c r="G1676" s="20" t="s">
        <v>2672</v>
      </c>
      <c r="H1676" s="72">
        <v>0</v>
      </c>
      <c r="I1676" s="73">
        <v>365</v>
      </c>
      <c r="J1676" s="72">
        <f t="shared" si="53"/>
        <v>0</v>
      </c>
    </row>
    <row r="1677" spans="1:10" ht="14.1" customHeight="1">
      <c r="A1677" s="21" t="s">
        <v>1146</v>
      </c>
      <c r="B1677" s="21" t="s">
        <v>201</v>
      </c>
      <c r="C1677" s="21" t="s">
        <v>1929</v>
      </c>
      <c r="D1677" s="21" t="s">
        <v>1930</v>
      </c>
      <c r="E1677" s="21" t="s">
        <v>2589</v>
      </c>
      <c r="F1677" s="21" t="str">
        <f t="shared" ref="F1677:F1740" si="54">CONCATENATE(A1677,B1677)</f>
        <v>23508</v>
      </c>
      <c r="G1677" s="21" t="s">
        <v>2672</v>
      </c>
      <c r="H1677" s="74">
        <v>0</v>
      </c>
      <c r="I1677" s="75">
        <v>365</v>
      </c>
      <c r="J1677" s="74">
        <f t="shared" ref="J1677:J1740" si="55">ROUND((ROUND(H1677/(I1677-35)*100, 0))*3.3, 0)</f>
        <v>0</v>
      </c>
    </row>
    <row r="1678" spans="1:10" ht="14.1" customHeight="1">
      <c r="A1678" s="20" t="s">
        <v>1146</v>
      </c>
      <c r="B1678" s="20" t="s">
        <v>201</v>
      </c>
      <c r="C1678" s="20" t="s">
        <v>873</v>
      </c>
      <c r="D1678" s="20" t="s">
        <v>1931</v>
      </c>
      <c r="E1678" s="20" t="s">
        <v>2589</v>
      </c>
      <c r="F1678" s="20" t="str">
        <f t="shared" si="54"/>
        <v>23508</v>
      </c>
      <c r="G1678" s="20" t="s">
        <v>2672</v>
      </c>
      <c r="H1678" s="72">
        <v>0</v>
      </c>
      <c r="I1678" s="73">
        <v>365</v>
      </c>
      <c r="J1678" s="72">
        <f t="shared" si="55"/>
        <v>0</v>
      </c>
    </row>
    <row r="1679" spans="1:10" ht="14.1" customHeight="1">
      <c r="A1679" s="21" t="s">
        <v>1272</v>
      </c>
      <c r="B1679" s="21" t="s">
        <v>2</v>
      </c>
      <c r="C1679" s="21" t="s">
        <v>3</v>
      </c>
      <c r="D1679" s="21" t="s">
        <v>1932</v>
      </c>
      <c r="E1679" s="21" t="s">
        <v>2573</v>
      </c>
      <c r="F1679" s="21" t="str">
        <f t="shared" si="54"/>
        <v>31100</v>
      </c>
      <c r="G1679" s="21" t="s">
        <v>2573</v>
      </c>
      <c r="H1679" s="74">
        <v>6071945</v>
      </c>
      <c r="I1679" s="75">
        <v>420</v>
      </c>
      <c r="J1679" s="74">
        <f t="shared" si="55"/>
        <v>5204526</v>
      </c>
    </row>
    <row r="1680" spans="1:10" ht="14.1" customHeight="1">
      <c r="A1680" s="20" t="s">
        <v>1365</v>
      </c>
      <c r="B1680" s="20" t="s">
        <v>2</v>
      </c>
      <c r="C1680" s="20" t="s">
        <v>3</v>
      </c>
      <c r="D1680" s="20" t="s">
        <v>1933</v>
      </c>
      <c r="E1680" s="20" t="s">
        <v>2573</v>
      </c>
      <c r="F1680" s="20" t="str">
        <f t="shared" si="54"/>
        <v>31200</v>
      </c>
      <c r="G1680" s="20" t="s">
        <v>2573</v>
      </c>
      <c r="H1680" s="72">
        <v>3811584</v>
      </c>
      <c r="I1680" s="73">
        <v>410</v>
      </c>
      <c r="J1680" s="72">
        <f t="shared" si="55"/>
        <v>3354193</v>
      </c>
    </row>
    <row r="1681" spans="1:10" ht="14.1" customHeight="1">
      <c r="A1681" s="21" t="s">
        <v>1192</v>
      </c>
      <c r="B1681" s="21" t="s">
        <v>2</v>
      </c>
      <c r="C1681" s="21" t="s">
        <v>3</v>
      </c>
      <c r="D1681" s="21" t="s">
        <v>1934</v>
      </c>
      <c r="E1681" s="21" t="s">
        <v>2573</v>
      </c>
      <c r="F1681" s="21" t="str">
        <f t="shared" si="54"/>
        <v>31300</v>
      </c>
      <c r="G1681" s="21" t="s">
        <v>2573</v>
      </c>
      <c r="H1681" s="74">
        <v>0</v>
      </c>
      <c r="I1681" s="75">
        <v>405</v>
      </c>
      <c r="J1681" s="74">
        <f t="shared" si="55"/>
        <v>0</v>
      </c>
    </row>
    <row r="1682" spans="1:10" ht="14.1" customHeight="1">
      <c r="A1682" s="20" t="s">
        <v>1367</v>
      </c>
      <c r="B1682" s="20" t="s">
        <v>2</v>
      </c>
      <c r="C1682" s="20" t="s">
        <v>3</v>
      </c>
      <c r="D1682" s="20" t="s">
        <v>1935</v>
      </c>
      <c r="E1682" s="20" t="s">
        <v>2573</v>
      </c>
      <c r="F1682" s="20" t="str">
        <f t="shared" si="54"/>
        <v>31400</v>
      </c>
      <c r="G1682" s="20" t="s">
        <v>2573</v>
      </c>
      <c r="H1682" s="72">
        <v>98736390</v>
      </c>
      <c r="I1682" s="73">
        <v>425</v>
      </c>
      <c r="J1682" s="72">
        <f t="shared" si="55"/>
        <v>83546176</v>
      </c>
    </row>
    <row r="1683" spans="1:10" ht="14.1" customHeight="1">
      <c r="A1683" s="21" t="s">
        <v>1274</v>
      </c>
      <c r="B1683" s="21" t="s">
        <v>2</v>
      </c>
      <c r="C1683" s="21" t="s">
        <v>3</v>
      </c>
      <c r="D1683" s="21" t="s">
        <v>1936</v>
      </c>
      <c r="E1683" s="21" t="s">
        <v>2573</v>
      </c>
      <c r="F1683" s="21" t="str">
        <f t="shared" si="54"/>
        <v>31500</v>
      </c>
      <c r="G1683" s="21" t="s">
        <v>2573</v>
      </c>
      <c r="H1683" s="74">
        <v>0</v>
      </c>
      <c r="I1683" s="75">
        <v>440</v>
      </c>
      <c r="J1683" s="74">
        <f t="shared" si="55"/>
        <v>0</v>
      </c>
    </row>
    <row r="1684" spans="1:10" ht="14.1" customHeight="1">
      <c r="A1684" s="20" t="s">
        <v>1325</v>
      </c>
      <c r="B1684" s="20" t="s">
        <v>2</v>
      </c>
      <c r="C1684" s="20" t="s">
        <v>3</v>
      </c>
      <c r="D1684" s="20" t="s">
        <v>1937</v>
      </c>
      <c r="E1684" s="20" t="s">
        <v>2573</v>
      </c>
      <c r="F1684" s="20" t="str">
        <f t="shared" si="54"/>
        <v>31600</v>
      </c>
      <c r="G1684" s="20" t="s">
        <v>2573</v>
      </c>
      <c r="H1684" s="72">
        <v>5252873</v>
      </c>
      <c r="I1684" s="73">
        <v>400</v>
      </c>
      <c r="J1684" s="72">
        <f t="shared" si="55"/>
        <v>4749172</v>
      </c>
    </row>
    <row r="1685" spans="1:10" ht="14.1" customHeight="1">
      <c r="A1685" s="21" t="s">
        <v>1938</v>
      </c>
      <c r="B1685" s="21" t="s">
        <v>2</v>
      </c>
      <c r="C1685" s="21" t="s">
        <v>3</v>
      </c>
      <c r="D1685" s="21" t="s">
        <v>1939</v>
      </c>
      <c r="E1685" s="21" t="s">
        <v>2573</v>
      </c>
      <c r="F1685" s="21" t="str">
        <f t="shared" si="54"/>
        <v>31700</v>
      </c>
      <c r="G1685" s="21" t="s">
        <v>2573</v>
      </c>
      <c r="H1685" s="74">
        <v>4954892</v>
      </c>
      <c r="I1685" s="75">
        <v>415</v>
      </c>
      <c r="J1685" s="74">
        <f t="shared" si="55"/>
        <v>4302933</v>
      </c>
    </row>
    <row r="1686" spans="1:10" ht="14.1" customHeight="1">
      <c r="A1686" s="20" t="s">
        <v>1631</v>
      </c>
      <c r="B1686" s="20" t="s">
        <v>2</v>
      </c>
      <c r="C1686" s="20" t="s">
        <v>3</v>
      </c>
      <c r="D1686" s="20" t="s">
        <v>1940</v>
      </c>
      <c r="E1686" s="20" t="s">
        <v>2573</v>
      </c>
      <c r="F1686" s="20" t="str">
        <f t="shared" si="54"/>
        <v>31800</v>
      </c>
      <c r="G1686" s="20" t="s">
        <v>2573</v>
      </c>
      <c r="H1686" s="72">
        <v>0</v>
      </c>
      <c r="I1686" s="73">
        <v>415</v>
      </c>
      <c r="J1686" s="72">
        <f t="shared" si="55"/>
        <v>0</v>
      </c>
    </row>
    <row r="1687" spans="1:10" ht="14.1" customHeight="1">
      <c r="A1687" s="21" t="s">
        <v>1941</v>
      </c>
      <c r="B1687" s="21" t="s">
        <v>2</v>
      </c>
      <c r="C1687" s="21" t="s">
        <v>3</v>
      </c>
      <c r="D1687" s="21" t="s">
        <v>1942</v>
      </c>
      <c r="E1687" s="21" t="s">
        <v>2573</v>
      </c>
      <c r="F1687" s="21" t="str">
        <f t="shared" si="54"/>
        <v>31900</v>
      </c>
      <c r="G1687" s="21" t="s">
        <v>2573</v>
      </c>
      <c r="H1687" s="74">
        <v>6902945</v>
      </c>
      <c r="I1687" s="75">
        <v>420</v>
      </c>
      <c r="J1687" s="74">
        <f t="shared" si="55"/>
        <v>5916811</v>
      </c>
    </row>
    <row r="1688" spans="1:10" ht="14.1" customHeight="1">
      <c r="A1688" s="20" t="s">
        <v>1633</v>
      </c>
      <c r="B1688" s="20" t="s">
        <v>2</v>
      </c>
      <c r="C1688" s="20" t="s">
        <v>3</v>
      </c>
      <c r="D1688" s="20" t="s">
        <v>1943</v>
      </c>
      <c r="E1688" s="20" t="s">
        <v>2573</v>
      </c>
      <c r="F1688" s="20" t="str">
        <f t="shared" si="54"/>
        <v>32000</v>
      </c>
      <c r="G1688" s="20" t="s">
        <v>2573</v>
      </c>
      <c r="H1688" s="72">
        <v>0</v>
      </c>
      <c r="I1688" s="73">
        <v>420</v>
      </c>
      <c r="J1688" s="72">
        <f t="shared" si="55"/>
        <v>0</v>
      </c>
    </row>
    <row r="1689" spans="1:10" ht="14.1" customHeight="1">
      <c r="A1689" s="21" t="s">
        <v>1720</v>
      </c>
      <c r="B1689" s="21" t="s">
        <v>2</v>
      </c>
      <c r="C1689" s="21" t="s">
        <v>92</v>
      </c>
      <c r="D1689" s="21" t="s">
        <v>1944</v>
      </c>
      <c r="E1689" s="21" t="s">
        <v>2590</v>
      </c>
      <c r="F1689" s="21" t="str">
        <f t="shared" si="54"/>
        <v>33100</v>
      </c>
      <c r="G1689" s="21" t="s">
        <v>2574</v>
      </c>
      <c r="H1689" s="74">
        <v>1447266</v>
      </c>
      <c r="I1689" s="75">
        <v>385</v>
      </c>
      <c r="J1689" s="74">
        <f t="shared" si="55"/>
        <v>1364567</v>
      </c>
    </row>
    <row r="1690" spans="1:10" ht="14.1" customHeight="1">
      <c r="A1690" s="20" t="s">
        <v>1720</v>
      </c>
      <c r="B1690" s="20" t="s">
        <v>14</v>
      </c>
      <c r="C1690" s="20" t="s">
        <v>15</v>
      </c>
      <c r="D1690" s="20" t="s">
        <v>1945</v>
      </c>
      <c r="E1690" s="20" t="s">
        <v>2590</v>
      </c>
      <c r="F1690" s="20" t="str">
        <f t="shared" si="54"/>
        <v>33101</v>
      </c>
      <c r="G1690" s="20" t="s">
        <v>2673</v>
      </c>
      <c r="H1690" s="72">
        <v>0</v>
      </c>
      <c r="I1690" s="73">
        <v>395</v>
      </c>
      <c r="J1690" s="72">
        <f t="shared" si="55"/>
        <v>0</v>
      </c>
    </row>
    <row r="1691" spans="1:10" ht="14.1" customHeight="1">
      <c r="A1691" s="21" t="s">
        <v>1720</v>
      </c>
      <c r="B1691" s="21" t="s">
        <v>14</v>
      </c>
      <c r="C1691" s="21" t="s">
        <v>19</v>
      </c>
      <c r="D1691" s="21" t="s">
        <v>1946</v>
      </c>
      <c r="E1691" s="21" t="s">
        <v>2590</v>
      </c>
      <c r="F1691" s="21" t="str">
        <f t="shared" si="54"/>
        <v>33101</v>
      </c>
      <c r="G1691" s="21" t="s">
        <v>2673</v>
      </c>
      <c r="H1691" s="74">
        <v>15698</v>
      </c>
      <c r="I1691" s="75">
        <v>365</v>
      </c>
      <c r="J1691" s="74">
        <f t="shared" si="55"/>
        <v>15698</v>
      </c>
    </row>
    <row r="1692" spans="1:10" ht="14.1" customHeight="1">
      <c r="A1692" s="20" t="s">
        <v>1720</v>
      </c>
      <c r="B1692" s="20" t="s">
        <v>14</v>
      </c>
      <c r="C1692" s="20" t="s">
        <v>6</v>
      </c>
      <c r="D1692" s="20" t="s">
        <v>1947</v>
      </c>
      <c r="E1692" s="20" t="s">
        <v>2590</v>
      </c>
      <c r="F1692" s="20" t="str">
        <f t="shared" si="54"/>
        <v>33101</v>
      </c>
      <c r="G1692" s="20" t="s">
        <v>2673</v>
      </c>
      <c r="H1692" s="72">
        <v>0</v>
      </c>
      <c r="I1692" s="73">
        <v>405</v>
      </c>
      <c r="J1692" s="72">
        <f t="shared" si="55"/>
        <v>0</v>
      </c>
    </row>
    <row r="1693" spans="1:10" ht="14.1" customHeight="1">
      <c r="A1693" s="21" t="s">
        <v>1720</v>
      </c>
      <c r="B1693" s="21" t="s">
        <v>14</v>
      </c>
      <c r="C1693" s="21" t="s">
        <v>21</v>
      </c>
      <c r="D1693" s="21" t="s">
        <v>1948</v>
      </c>
      <c r="E1693" s="21" t="s">
        <v>2590</v>
      </c>
      <c r="F1693" s="21" t="str">
        <f t="shared" si="54"/>
        <v>33101</v>
      </c>
      <c r="G1693" s="21" t="s">
        <v>2673</v>
      </c>
      <c r="H1693" s="74">
        <v>0</v>
      </c>
      <c r="I1693" s="75">
        <v>365</v>
      </c>
      <c r="J1693" s="74">
        <f t="shared" si="55"/>
        <v>0</v>
      </c>
    </row>
    <row r="1694" spans="1:10" ht="14.1" customHeight="1">
      <c r="A1694" s="20" t="s">
        <v>1720</v>
      </c>
      <c r="B1694" s="20" t="s">
        <v>14</v>
      </c>
      <c r="C1694" s="20" t="s">
        <v>174</v>
      </c>
      <c r="D1694" s="20" t="s">
        <v>1949</v>
      </c>
      <c r="E1694" s="20" t="s">
        <v>2590</v>
      </c>
      <c r="F1694" s="20" t="str">
        <f t="shared" si="54"/>
        <v>33101</v>
      </c>
      <c r="G1694" s="20" t="s">
        <v>2673</v>
      </c>
      <c r="H1694" s="72">
        <v>0</v>
      </c>
      <c r="I1694" s="73">
        <v>395</v>
      </c>
      <c r="J1694" s="72">
        <f t="shared" si="55"/>
        <v>0</v>
      </c>
    </row>
    <row r="1695" spans="1:10" ht="14.1" customHeight="1">
      <c r="A1695" s="21" t="s">
        <v>1720</v>
      </c>
      <c r="B1695" s="21" t="s">
        <v>14</v>
      </c>
      <c r="C1695" s="21" t="s">
        <v>192</v>
      </c>
      <c r="D1695" s="21" t="s">
        <v>1950</v>
      </c>
      <c r="E1695" s="21" t="s">
        <v>2590</v>
      </c>
      <c r="F1695" s="21" t="str">
        <f t="shared" si="54"/>
        <v>33101</v>
      </c>
      <c r="G1695" s="21" t="s">
        <v>2673</v>
      </c>
      <c r="H1695" s="74">
        <v>95906</v>
      </c>
      <c r="I1695" s="75">
        <v>365</v>
      </c>
      <c r="J1695" s="74">
        <f t="shared" si="55"/>
        <v>95905</v>
      </c>
    </row>
    <row r="1696" spans="1:10" ht="14.1" customHeight="1">
      <c r="A1696" s="20" t="s">
        <v>1720</v>
      </c>
      <c r="B1696" s="20" t="s">
        <v>14</v>
      </c>
      <c r="C1696" s="20" t="s">
        <v>117</v>
      </c>
      <c r="D1696" s="20" t="s">
        <v>1951</v>
      </c>
      <c r="E1696" s="20" t="s">
        <v>2590</v>
      </c>
      <c r="F1696" s="20" t="str">
        <f t="shared" si="54"/>
        <v>33101</v>
      </c>
      <c r="G1696" s="20" t="s">
        <v>2673</v>
      </c>
      <c r="H1696" s="72">
        <v>34247</v>
      </c>
      <c r="I1696" s="73">
        <v>380</v>
      </c>
      <c r="J1696" s="72">
        <f t="shared" si="55"/>
        <v>32759</v>
      </c>
    </row>
    <row r="1697" spans="1:10" ht="14.1" customHeight="1">
      <c r="A1697" s="21" t="s">
        <v>1720</v>
      </c>
      <c r="B1697" s="21" t="s">
        <v>14</v>
      </c>
      <c r="C1697" s="21" t="s">
        <v>214</v>
      </c>
      <c r="D1697" s="21" t="s">
        <v>1952</v>
      </c>
      <c r="E1697" s="21" t="s">
        <v>2590</v>
      </c>
      <c r="F1697" s="21" t="str">
        <f t="shared" si="54"/>
        <v>33101</v>
      </c>
      <c r="G1697" s="21" t="s">
        <v>2673</v>
      </c>
      <c r="H1697" s="74">
        <v>25020</v>
      </c>
      <c r="I1697" s="75">
        <v>365</v>
      </c>
      <c r="J1697" s="74">
        <f t="shared" si="55"/>
        <v>25021</v>
      </c>
    </row>
    <row r="1698" spans="1:10" ht="14.1" customHeight="1">
      <c r="A1698" s="20" t="s">
        <v>1720</v>
      </c>
      <c r="B1698" s="20" t="s">
        <v>14</v>
      </c>
      <c r="C1698" s="20" t="s">
        <v>29</v>
      </c>
      <c r="D1698" s="20" t="s">
        <v>1953</v>
      </c>
      <c r="E1698" s="20" t="s">
        <v>2590</v>
      </c>
      <c r="F1698" s="20" t="str">
        <f t="shared" si="54"/>
        <v>33101</v>
      </c>
      <c r="G1698" s="20" t="s">
        <v>2673</v>
      </c>
      <c r="H1698" s="72">
        <v>111098</v>
      </c>
      <c r="I1698" s="73">
        <v>365</v>
      </c>
      <c r="J1698" s="72">
        <f t="shared" si="55"/>
        <v>111098</v>
      </c>
    </row>
    <row r="1699" spans="1:10" ht="14.1" customHeight="1">
      <c r="A1699" s="21" t="s">
        <v>1720</v>
      </c>
      <c r="B1699" s="21" t="s">
        <v>14</v>
      </c>
      <c r="C1699" s="21" t="s">
        <v>31</v>
      </c>
      <c r="D1699" s="21" t="s">
        <v>1954</v>
      </c>
      <c r="E1699" s="21" t="s">
        <v>2590</v>
      </c>
      <c r="F1699" s="21" t="str">
        <f t="shared" si="54"/>
        <v>33101</v>
      </c>
      <c r="G1699" s="21" t="s">
        <v>2673</v>
      </c>
      <c r="H1699" s="74">
        <v>14823</v>
      </c>
      <c r="I1699" s="75">
        <v>365</v>
      </c>
      <c r="J1699" s="74">
        <f t="shared" si="55"/>
        <v>14824</v>
      </c>
    </row>
    <row r="1700" spans="1:10" ht="14.1" customHeight="1">
      <c r="A1700" s="20" t="s">
        <v>1720</v>
      </c>
      <c r="B1700" s="20" t="s">
        <v>14</v>
      </c>
      <c r="C1700" s="20" t="s">
        <v>216</v>
      </c>
      <c r="D1700" s="20" t="s">
        <v>1955</v>
      </c>
      <c r="E1700" s="20" t="s">
        <v>2590</v>
      </c>
      <c r="F1700" s="20" t="str">
        <f t="shared" si="54"/>
        <v>33101</v>
      </c>
      <c r="G1700" s="20" t="s">
        <v>2673</v>
      </c>
      <c r="H1700" s="72">
        <v>0</v>
      </c>
      <c r="I1700" s="73">
        <v>365</v>
      </c>
      <c r="J1700" s="72">
        <f t="shared" si="55"/>
        <v>0</v>
      </c>
    </row>
    <row r="1701" spans="1:10" ht="14.1" customHeight="1">
      <c r="A1701" s="21" t="s">
        <v>1720</v>
      </c>
      <c r="B1701" s="21" t="s">
        <v>14</v>
      </c>
      <c r="C1701" s="21" t="s">
        <v>119</v>
      </c>
      <c r="D1701" s="21" t="s">
        <v>1956</v>
      </c>
      <c r="E1701" s="21" t="s">
        <v>2590</v>
      </c>
      <c r="F1701" s="21" t="str">
        <f t="shared" si="54"/>
        <v>33101</v>
      </c>
      <c r="G1701" s="21" t="s">
        <v>2673</v>
      </c>
      <c r="H1701" s="74">
        <v>0</v>
      </c>
      <c r="I1701" s="75">
        <v>365</v>
      </c>
      <c r="J1701" s="74">
        <f t="shared" si="55"/>
        <v>0</v>
      </c>
    </row>
    <row r="1702" spans="1:10" ht="14.1" customHeight="1">
      <c r="A1702" s="20" t="s">
        <v>1720</v>
      </c>
      <c r="B1702" s="20" t="s">
        <v>14</v>
      </c>
      <c r="C1702" s="20" t="s">
        <v>33</v>
      </c>
      <c r="D1702" s="20" t="s">
        <v>1957</v>
      </c>
      <c r="E1702" s="20" t="s">
        <v>2590</v>
      </c>
      <c r="F1702" s="20" t="str">
        <f t="shared" si="54"/>
        <v>33101</v>
      </c>
      <c r="G1702" s="20" t="s">
        <v>2673</v>
      </c>
      <c r="H1702" s="72">
        <v>53223</v>
      </c>
      <c r="I1702" s="73">
        <v>365</v>
      </c>
      <c r="J1702" s="72">
        <f t="shared" si="55"/>
        <v>53222</v>
      </c>
    </row>
    <row r="1703" spans="1:10" ht="14.1" customHeight="1">
      <c r="A1703" s="21" t="s">
        <v>1720</v>
      </c>
      <c r="B1703" s="21" t="s">
        <v>14</v>
      </c>
      <c r="C1703" s="21" t="s">
        <v>98</v>
      </c>
      <c r="D1703" s="21" t="s">
        <v>1958</v>
      </c>
      <c r="E1703" s="21" t="s">
        <v>2590</v>
      </c>
      <c r="F1703" s="21" t="str">
        <f t="shared" si="54"/>
        <v>33101</v>
      </c>
      <c r="G1703" s="21" t="s">
        <v>2673</v>
      </c>
      <c r="H1703" s="74">
        <v>0</v>
      </c>
      <c r="I1703" s="75">
        <v>365</v>
      </c>
      <c r="J1703" s="74">
        <f t="shared" si="55"/>
        <v>0</v>
      </c>
    </row>
    <row r="1704" spans="1:10" ht="14.1" customHeight="1">
      <c r="A1704" s="20" t="s">
        <v>1720</v>
      </c>
      <c r="B1704" s="20" t="s">
        <v>14</v>
      </c>
      <c r="C1704" s="20" t="s">
        <v>249</v>
      </c>
      <c r="D1704" s="20" t="s">
        <v>1959</v>
      </c>
      <c r="E1704" s="20" t="s">
        <v>2590</v>
      </c>
      <c r="F1704" s="20" t="str">
        <f t="shared" si="54"/>
        <v>33101</v>
      </c>
      <c r="G1704" s="20" t="s">
        <v>2673</v>
      </c>
      <c r="H1704" s="72">
        <v>0</v>
      </c>
      <c r="I1704" s="73">
        <v>365</v>
      </c>
      <c r="J1704" s="72">
        <f t="shared" si="55"/>
        <v>0</v>
      </c>
    </row>
    <row r="1705" spans="1:10" ht="14.1" customHeight="1">
      <c r="A1705" s="21" t="s">
        <v>1720</v>
      </c>
      <c r="B1705" s="21" t="s">
        <v>14</v>
      </c>
      <c r="C1705" s="21" t="s">
        <v>39</v>
      </c>
      <c r="D1705" s="21" t="s">
        <v>1960</v>
      </c>
      <c r="E1705" s="21" t="s">
        <v>2590</v>
      </c>
      <c r="F1705" s="21" t="str">
        <f t="shared" si="54"/>
        <v>33101</v>
      </c>
      <c r="G1705" s="21" t="s">
        <v>2673</v>
      </c>
      <c r="H1705" s="74">
        <v>161859</v>
      </c>
      <c r="I1705" s="75">
        <v>395</v>
      </c>
      <c r="J1705" s="74">
        <f t="shared" si="55"/>
        <v>148371</v>
      </c>
    </row>
    <row r="1706" spans="1:10" ht="14.1" customHeight="1">
      <c r="A1706" s="20" t="s">
        <v>1720</v>
      </c>
      <c r="B1706" s="20" t="s">
        <v>14</v>
      </c>
      <c r="C1706" s="20" t="s">
        <v>47</v>
      </c>
      <c r="D1706" s="20" t="s">
        <v>1961</v>
      </c>
      <c r="E1706" s="20" t="s">
        <v>2590</v>
      </c>
      <c r="F1706" s="20" t="str">
        <f t="shared" si="54"/>
        <v>33101</v>
      </c>
      <c r="G1706" s="20" t="s">
        <v>2673</v>
      </c>
      <c r="H1706" s="72">
        <v>0</v>
      </c>
      <c r="I1706" s="73">
        <v>352</v>
      </c>
      <c r="J1706" s="72">
        <f t="shared" si="55"/>
        <v>0</v>
      </c>
    </row>
    <row r="1707" spans="1:10" ht="14.1" customHeight="1">
      <c r="A1707" s="21" t="s">
        <v>1720</v>
      </c>
      <c r="B1707" s="21" t="s">
        <v>14</v>
      </c>
      <c r="C1707" s="21" t="s">
        <v>257</v>
      </c>
      <c r="D1707" s="21" t="s">
        <v>1962</v>
      </c>
      <c r="E1707" s="21" t="s">
        <v>2590</v>
      </c>
      <c r="F1707" s="21" t="str">
        <f t="shared" si="54"/>
        <v>33101</v>
      </c>
      <c r="G1707" s="21" t="s">
        <v>2673</v>
      </c>
      <c r="H1707" s="74">
        <v>0</v>
      </c>
      <c r="I1707" s="75">
        <v>365</v>
      </c>
      <c r="J1707" s="74">
        <f t="shared" si="55"/>
        <v>0</v>
      </c>
    </row>
    <row r="1708" spans="1:10" ht="14.1" customHeight="1">
      <c r="A1708" s="20" t="s">
        <v>1720</v>
      </c>
      <c r="B1708" s="20" t="s">
        <v>14</v>
      </c>
      <c r="C1708" s="20" t="s">
        <v>49</v>
      </c>
      <c r="D1708" s="20" t="s">
        <v>1963</v>
      </c>
      <c r="E1708" s="20" t="s">
        <v>2590</v>
      </c>
      <c r="F1708" s="20" t="str">
        <f t="shared" si="54"/>
        <v>33101</v>
      </c>
      <c r="G1708" s="20" t="s">
        <v>2673</v>
      </c>
      <c r="H1708" s="72">
        <v>0</v>
      </c>
      <c r="I1708" s="73">
        <v>385</v>
      </c>
      <c r="J1708" s="72">
        <f t="shared" si="55"/>
        <v>0</v>
      </c>
    </row>
    <row r="1709" spans="1:10" ht="14.1" customHeight="1">
      <c r="A1709" s="21" t="s">
        <v>1720</v>
      </c>
      <c r="B1709" s="21" t="s">
        <v>14</v>
      </c>
      <c r="C1709" s="21" t="s">
        <v>51</v>
      </c>
      <c r="D1709" s="21" t="s">
        <v>1964</v>
      </c>
      <c r="E1709" s="21" t="s">
        <v>2590</v>
      </c>
      <c r="F1709" s="21" t="str">
        <f t="shared" si="54"/>
        <v>33101</v>
      </c>
      <c r="G1709" s="21" t="s">
        <v>2673</v>
      </c>
      <c r="H1709" s="74">
        <v>7640</v>
      </c>
      <c r="I1709" s="75">
        <v>365</v>
      </c>
      <c r="J1709" s="74">
        <f t="shared" si="55"/>
        <v>7640</v>
      </c>
    </row>
    <row r="1710" spans="1:10" ht="14.1" customHeight="1">
      <c r="A1710" s="20" t="s">
        <v>1720</v>
      </c>
      <c r="B1710" s="20" t="s">
        <v>14</v>
      </c>
      <c r="C1710" s="20" t="s">
        <v>53</v>
      </c>
      <c r="D1710" s="20" t="s">
        <v>1965</v>
      </c>
      <c r="E1710" s="20" t="s">
        <v>2590</v>
      </c>
      <c r="F1710" s="20" t="str">
        <f t="shared" si="54"/>
        <v>33101</v>
      </c>
      <c r="G1710" s="20" t="s">
        <v>2673</v>
      </c>
      <c r="H1710" s="72">
        <v>0</v>
      </c>
      <c r="I1710" s="73">
        <v>365</v>
      </c>
      <c r="J1710" s="72">
        <f t="shared" si="55"/>
        <v>0</v>
      </c>
    </row>
    <row r="1711" spans="1:10" ht="14.1" customHeight="1">
      <c r="A1711" s="21" t="s">
        <v>1720</v>
      </c>
      <c r="B1711" s="21" t="s">
        <v>14</v>
      </c>
      <c r="C1711" s="21" t="s">
        <v>55</v>
      </c>
      <c r="D1711" s="21" t="s">
        <v>1966</v>
      </c>
      <c r="E1711" s="21" t="s">
        <v>2590</v>
      </c>
      <c r="F1711" s="21" t="str">
        <f t="shared" si="54"/>
        <v>33101</v>
      </c>
      <c r="G1711" s="21" t="s">
        <v>2673</v>
      </c>
      <c r="H1711" s="74">
        <v>0</v>
      </c>
      <c r="I1711" s="75">
        <v>365</v>
      </c>
      <c r="J1711" s="74">
        <f t="shared" si="55"/>
        <v>0</v>
      </c>
    </row>
    <row r="1712" spans="1:10" ht="14.1" customHeight="1">
      <c r="A1712" s="20" t="s">
        <v>1720</v>
      </c>
      <c r="B1712" s="20" t="s">
        <v>14</v>
      </c>
      <c r="C1712" s="20" t="s">
        <v>267</v>
      </c>
      <c r="D1712" s="20" t="s">
        <v>1967</v>
      </c>
      <c r="E1712" s="20" t="s">
        <v>2590</v>
      </c>
      <c r="F1712" s="20" t="str">
        <f t="shared" si="54"/>
        <v>33101</v>
      </c>
      <c r="G1712" s="20" t="s">
        <v>2673</v>
      </c>
      <c r="H1712" s="72">
        <v>21571</v>
      </c>
      <c r="I1712" s="73">
        <v>365</v>
      </c>
      <c r="J1712" s="72">
        <f t="shared" si="55"/>
        <v>21572</v>
      </c>
    </row>
    <row r="1713" spans="1:10" ht="14.1" customHeight="1">
      <c r="A1713" s="21" t="s">
        <v>1720</v>
      </c>
      <c r="B1713" s="21" t="s">
        <v>14</v>
      </c>
      <c r="C1713" s="21" t="s">
        <v>282</v>
      </c>
      <c r="D1713" s="21" t="s">
        <v>1968</v>
      </c>
      <c r="E1713" s="21" t="s">
        <v>2590</v>
      </c>
      <c r="F1713" s="21" t="str">
        <f t="shared" si="54"/>
        <v>33101</v>
      </c>
      <c r="G1713" s="21" t="s">
        <v>2673</v>
      </c>
      <c r="H1713" s="74">
        <v>0</v>
      </c>
      <c r="I1713" s="75">
        <v>365</v>
      </c>
      <c r="J1713" s="74">
        <f t="shared" si="55"/>
        <v>0</v>
      </c>
    </row>
    <row r="1714" spans="1:10" ht="14.1" customHeight="1">
      <c r="A1714" s="20" t="s">
        <v>1720</v>
      </c>
      <c r="B1714" s="20" t="s">
        <v>89</v>
      </c>
      <c r="C1714" s="20" t="s">
        <v>90</v>
      </c>
      <c r="D1714" s="20" t="s">
        <v>1969</v>
      </c>
      <c r="E1714" s="20" t="s">
        <v>2590</v>
      </c>
      <c r="F1714" s="20" t="str">
        <f t="shared" si="54"/>
        <v>33102</v>
      </c>
      <c r="G1714" s="20" t="s">
        <v>2674</v>
      </c>
      <c r="H1714" s="72">
        <v>0</v>
      </c>
      <c r="I1714" s="73">
        <v>373</v>
      </c>
      <c r="J1714" s="72">
        <f t="shared" si="55"/>
        <v>0</v>
      </c>
    </row>
    <row r="1715" spans="1:10" ht="14.1" customHeight="1">
      <c r="A1715" s="21" t="s">
        <v>1720</v>
      </c>
      <c r="B1715" s="21" t="s">
        <v>89</v>
      </c>
      <c r="C1715" s="21" t="s">
        <v>27</v>
      </c>
      <c r="D1715" s="21" t="s">
        <v>1970</v>
      </c>
      <c r="E1715" s="21" t="s">
        <v>2590</v>
      </c>
      <c r="F1715" s="21" t="str">
        <f t="shared" si="54"/>
        <v>33102</v>
      </c>
      <c r="G1715" s="21" t="s">
        <v>2674</v>
      </c>
      <c r="H1715" s="74">
        <v>295472</v>
      </c>
      <c r="I1715" s="75">
        <v>365</v>
      </c>
      <c r="J1715" s="74">
        <f t="shared" si="55"/>
        <v>295472</v>
      </c>
    </row>
    <row r="1716" spans="1:10" ht="14.1" customHeight="1">
      <c r="A1716" s="20" t="s">
        <v>1720</v>
      </c>
      <c r="B1716" s="20" t="s">
        <v>89</v>
      </c>
      <c r="C1716" s="20" t="s">
        <v>43</v>
      </c>
      <c r="D1716" s="20" t="s">
        <v>1971</v>
      </c>
      <c r="E1716" s="20" t="s">
        <v>2590</v>
      </c>
      <c r="F1716" s="20" t="str">
        <f t="shared" si="54"/>
        <v>33102</v>
      </c>
      <c r="G1716" s="20" t="s">
        <v>2674</v>
      </c>
      <c r="H1716" s="72">
        <v>0</v>
      </c>
      <c r="I1716" s="73">
        <v>365</v>
      </c>
      <c r="J1716" s="72">
        <f t="shared" si="55"/>
        <v>0</v>
      </c>
    </row>
    <row r="1717" spans="1:10" ht="14.1" customHeight="1">
      <c r="A1717" s="21" t="s">
        <v>1720</v>
      </c>
      <c r="B1717" s="21" t="s">
        <v>89</v>
      </c>
      <c r="C1717" s="21" t="s">
        <v>181</v>
      </c>
      <c r="D1717" s="21" t="s">
        <v>1972</v>
      </c>
      <c r="E1717" s="21" t="s">
        <v>2590</v>
      </c>
      <c r="F1717" s="21" t="str">
        <f t="shared" si="54"/>
        <v>33102</v>
      </c>
      <c r="G1717" s="21" t="s">
        <v>2674</v>
      </c>
      <c r="H1717" s="74">
        <v>0</v>
      </c>
      <c r="I1717" s="75">
        <v>365</v>
      </c>
      <c r="J1717" s="74">
        <f t="shared" si="55"/>
        <v>0</v>
      </c>
    </row>
    <row r="1718" spans="1:10" ht="14.1" customHeight="1">
      <c r="A1718" s="20" t="s">
        <v>1720</v>
      </c>
      <c r="B1718" s="20" t="s">
        <v>89</v>
      </c>
      <c r="C1718" s="20" t="s">
        <v>195</v>
      </c>
      <c r="D1718" s="20" t="s">
        <v>1973</v>
      </c>
      <c r="E1718" s="20" t="s">
        <v>2590</v>
      </c>
      <c r="F1718" s="20" t="str">
        <f t="shared" si="54"/>
        <v>33102</v>
      </c>
      <c r="G1718" s="20" t="s">
        <v>2674</v>
      </c>
      <c r="H1718" s="72">
        <v>11113</v>
      </c>
      <c r="I1718" s="73">
        <v>365</v>
      </c>
      <c r="J1718" s="72">
        <f t="shared" si="55"/>
        <v>11114</v>
      </c>
    </row>
    <row r="1719" spans="1:10" ht="14.1" customHeight="1">
      <c r="A1719" s="21" t="s">
        <v>1720</v>
      </c>
      <c r="B1719" s="21" t="s">
        <v>114</v>
      </c>
      <c r="C1719" s="21" t="s">
        <v>245</v>
      </c>
      <c r="D1719" s="21" t="s">
        <v>1974</v>
      </c>
      <c r="E1719" s="21" t="s">
        <v>2590</v>
      </c>
      <c r="F1719" s="21" t="str">
        <f t="shared" si="54"/>
        <v>33103</v>
      </c>
      <c r="G1719" s="21" t="s">
        <v>2675</v>
      </c>
      <c r="H1719" s="74">
        <v>896912</v>
      </c>
      <c r="I1719" s="75">
        <v>365</v>
      </c>
      <c r="J1719" s="74">
        <f t="shared" si="55"/>
        <v>896914</v>
      </c>
    </row>
    <row r="1720" spans="1:10" ht="14.1" customHeight="1">
      <c r="A1720" s="20" t="s">
        <v>1720</v>
      </c>
      <c r="B1720" s="20" t="s">
        <v>114</v>
      </c>
      <c r="C1720" s="20" t="s">
        <v>126</v>
      </c>
      <c r="D1720" s="20" t="s">
        <v>1975</v>
      </c>
      <c r="E1720" s="20" t="s">
        <v>2590</v>
      </c>
      <c r="F1720" s="20" t="str">
        <f t="shared" si="54"/>
        <v>33103</v>
      </c>
      <c r="G1720" s="20" t="s">
        <v>2675</v>
      </c>
      <c r="H1720" s="72">
        <v>8526</v>
      </c>
      <c r="I1720" s="73">
        <v>365</v>
      </c>
      <c r="J1720" s="72">
        <f t="shared" si="55"/>
        <v>8527</v>
      </c>
    </row>
    <row r="1721" spans="1:10" ht="14.1" customHeight="1">
      <c r="A1721" s="21" t="s">
        <v>1720</v>
      </c>
      <c r="B1721" s="21" t="s">
        <v>114</v>
      </c>
      <c r="C1721" s="21" t="s">
        <v>259</v>
      </c>
      <c r="D1721" s="21" t="s">
        <v>1976</v>
      </c>
      <c r="E1721" s="21" t="s">
        <v>2590</v>
      </c>
      <c r="F1721" s="21" t="str">
        <f t="shared" si="54"/>
        <v>33103</v>
      </c>
      <c r="G1721" s="21" t="s">
        <v>2675</v>
      </c>
      <c r="H1721" s="74">
        <v>34014</v>
      </c>
      <c r="I1721" s="75">
        <v>365</v>
      </c>
      <c r="J1721" s="74">
        <f t="shared" si="55"/>
        <v>34013</v>
      </c>
    </row>
    <row r="1722" spans="1:10" ht="14.1" customHeight="1">
      <c r="A1722" s="20" t="s">
        <v>1720</v>
      </c>
      <c r="B1722" s="20" t="s">
        <v>114</v>
      </c>
      <c r="C1722" s="20" t="s">
        <v>108</v>
      </c>
      <c r="D1722" s="20" t="s">
        <v>1977</v>
      </c>
      <c r="E1722" s="20" t="s">
        <v>2590</v>
      </c>
      <c r="F1722" s="20" t="str">
        <f t="shared" si="54"/>
        <v>33103</v>
      </c>
      <c r="G1722" s="20" t="s">
        <v>2675</v>
      </c>
      <c r="H1722" s="72">
        <v>85936</v>
      </c>
      <c r="I1722" s="73">
        <v>365</v>
      </c>
      <c r="J1722" s="72">
        <f t="shared" si="55"/>
        <v>85935</v>
      </c>
    </row>
    <row r="1723" spans="1:10" ht="14.1" customHeight="1">
      <c r="A1723" s="21" t="s">
        <v>1720</v>
      </c>
      <c r="B1723" s="21" t="s">
        <v>114</v>
      </c>
      <c r="C1723" s="21" t="s">
        <v>262</v>
      </c>
      <c r="D1723" s="21" t="s">
        <v>1978</v>
      </c>
      <c r="E1723" s="21" t="s">
        <v>2590</v>
      </c>
      <c r="F1723" s="21" t="str">
        <f t="shared" si="54"/>
        <v>33103</v>
      </c>
      <c r="G1723" s="21" t="s">
        <v>2675</v>
      </c>
      <c r="H1723" s="74">
        <v>89797</v>
      </c>
      <c r="I1723" s="75">
        <v>365</v>
      </c>
      <c r="J1723" s="74">
        <f t="shared" si="55"/>
        <v>89796</v>
      </c>
    </row>
    <row r="1724" spans="1:10" ht="14.1" customHeight="1">
      <c r="A1724" s="20" t="s">
        <v>1720</v>
      </c>
      <c r="B1724" s="20" t="s">
        <v>114</v>
      </c>
      <c r="C1724" s="20" t="s">
        <v>128</v>
      </c>
      <c r="D1724" s="20" t="s">
        <v>1979</v>
      </c>
      <c r="E1724" s="20" t="s">
        <v>2590</v>
      </c>
      <c r="F1724" s="20" t="str">
        <f t="shared" si="54"/>
        <v>33103</v>
      </c>
      <c r="G1724" s="20" t="s">
        <v>2675</v>
      </c>
      <c r="H1724" s="72">
        <v>0</v>
      </c>
      <c r="I1724" s="73">
        <v>375</v>
      </c>
      <c r="J1724" s="72">
        <f t="shared" si="55"/>
        <v>0</v>
      </c>
    </row>
    <row r="1725" spans="1:10" ht="14.1" customHeight="1">
      <c r="A1725" s="21" t="s">
        <v>1720</v>
      </c>
      <c r="B1725" s="21" t="s">
        <v>114</v>
      </c>
      <c r="C1725" s="21" t="s">
        <v>63</v>
      </c>
      <c r="D1725" s="21" t="s">
        <v>1980</v>
      </c>
      <c r="E1725" s="21" t="s">
        <v>2590</v>
      </c>
      <c r="F1725" s="21" t="str">
        <f t="shared" si="54"/>
        <v>33103</v>
      </c>
      <c r="G1725" s="21" t="s">
        <v>2675</v>
      </c>
      <c r="H1725" s="74">
        <v>55965</v>
      </c>
      <c r="I1725" s="75">
        <v>365</v>
      </c>
      <c r="J1725" s="74">
        <f t="shared" si="55"/>
        <v>55965</v>
      </c>
    </row>
    <row r="1726" spans="1:10" ht="14.1" customHeight="1">
      <c r="A1726" s="20" t="s">
        <v>1720</v>
      </c>
      <c r="B1726" s="20" t="s">
        <v>503</v>
      </c>
      <c r="C1726" s="20" t="s">
        <v>96</v>
      </c>
      <c r="D1726" s="20" t="s">
        <v>1981</v>
      </c>
      <c r="E1726" s="20" t="s">
        <v>2590</v>
      </c>
      <c r="F1726" s="20" t="str">
        <f t="shared" si="54"/>
        <v>33105</v>
      </c>
      <c r="G1726" s="20" t="s">
        <v>2676</v>
      </c>
      <c r="H1726" s="72">
        <v>0</v>
      </c>
      <c r="I1726" s="73">
        <v>365</v>
      </c>
      <c r="J1726" s="72">
        <f t="shared" si="55"/>
        <v>0</v>
      </c>
    </row>
    <row r="1727" spans="1:10" ht="14.1" customHeight="1">
      <c r="A1727" s="21" t="s">
        <v>1720</v>
      </c>
      <c r="B1727" s="21" t="s">
        <v>503</v>
      </c>
      <c r="C1727" s="21" t="s">
        <v>37</v>
      </c>
      <c r="D1727" s="21" t="s">
        <v>1982</v>
      </c>
      <c r="E1727" s="21" t="s">
        <v>2590</v>
      </c>
      <c r="F1727" s="21" t="str">
        <f t="shared" si="54"/>
        <v>33105</v>
      </c>
      <c r="G1727" s="21" t="s">
        <v>2676</v>
      </c>
      <c r="H1727" s="74">
        <v>0</v>
      </c>
      <c r="I1727" s="75">
        <v>365</v>
      </c>
      <c r="J1727" s="74">
        <f t="shared" si="55"/>
        <v>0</v>
      </c>
    </row>
    <row r="1728" spans="1:10" ht="14.1" customHeight="1">
      <c r="A1728" s="20" t="s">
        <v>1720</v>
      </c>
      <c r="B1728" s="20" t="s">
        <v>503</v>
      </c>
      <c r="C1728" s="20" t="s">
        <v>253</v>
      </c>
      <c r="D1728" s="20" t="s">
        <v>1983</v>
      </c>
      <c r="E1728" s="20" t="s">
        <v>2590</v>
      </c>
      <c r="F1728" s="20" t="str">
        <f t="shared" si="54"/>
        <v>33105</v>
      </c>
      <c r="G1728" s="20" t="s">
        <v>2676</v>
      </c>
      <c r="H1728" s="72">
        <v>5043</v>
      </c>
      <c r="I1728" s="73">
        <v>365</v>
      </c>
      <c r="J1728" s="72">
        <f t="shared" si="55"/>
        <v>5042</v>
      </c>
    </row>
    <row r="1729" spans="1:10" ht="14.1" customHeight="1">
      <c r="A1729" s="21" t="s">
        <v>1720</v>
      </c>
      <c r="B1729" s="21" t="s">
        <v>503</v>
      </c>
      <c r="C1729" s="21" t="s">
        <v>134</v>
      </c>
      <c r="D1729" s="21" t="s">
        <v>1984</v>
      </c>
      <c r="E1729" s="21" t="s">
        <v>2590</v>
      </c>
      <c r="F1729" s="21" t="str">
        <f t="shared" si="54"/>
        <v>33105</v>
      </c>
      <c r="G1729" s="21" t="s">
        <v>2676</v>
      </c>
      <c r="H1729" s="74">
        <v>61654</v>
      </c>
      <c r="I1729" s="75">
        <v>365</v>
      </c>
      <c r="J1729" s="74">
        <f t="shared" si="55"/>
        <v>61654</v>
      </c>
    </row>
    <row r="1730" spans="1:10" ht="14.1" customHeight="1">
      <c r="A1730" s="20" t="s">
        <v>1720</v>
      </c>
      <c r="B1730" s="20" t="s">
        <v>503</v>
      </c>
      <c r="C1730" s="20" t="s">
        <v>59</v>
      </c>
      <c r="D1730" s="20" t="s">
        <v>1985</v>
      </c>
      <c r="E1730" s="20" t="s">
        <v>2590</v>
      </c>
      <c r="F1730" s="20" t="str">
        <f t="shared" si="54"/>
        <v>33105</v>
      </c>
      <c r="G1730" s="20" t="s">
        <v>2676</v>
      </c>
      <c r="H1730" s="72">
        <v>0</v>
      </c>
      <c r="I1730" s="73">
        <v>365</v>
      </c>
      <c r="J1730" s="72">
        <f t="shared" si="55"/>
        <v>0</v>
      </c>
    </row>
    <row r="1731" spans="1:10" ht="14.1" customHeight="1">
      <c r="A1731" s="21" t="s">
        <v>1720</v>
      </c>
      <c r="B1731" s="21" t="s">
        <v>503</v>
      </c>
      <c r="C1731" s="21" t="s">
        <v>8</v>
      </c>
      <c r="D1731" s="21" t="s">
        <v>1986</v>
      </c>
      <c r="E1731" s="21" t="s">
        <v>2590</v>
      </c>
      <c r="F1731" s="21" t="str">
        <f t="shared" si="54"/>
        <v>33105</v>
      </c>
      <c r="G1731" s="21" t="s">
        <v>2676</v>
      </c>
      <c r="H1731" s="74">
        <v>93354</v>
      </c>
      <c r="I1731" s="75">
        <v>365</v>
      </c>
      <c r="J1731" s="74">
        <f t="shared" si="55"/>
        <v>93354</v>
      </c>
    </row>
    <row r="1732" spans="1:10" ht="14.1" customHeight="1">
      <c r="A1732" s="20" t="s">
        <v>1720</v>
      </c>
      <c r="B1732" s="20" t="s">
        <v>503</v>
      </c>
      <c r="C1732" s="20" t="s">
        <v>67</v>
      </c>
      <c r="D1732" s="20" t="s">
        <v>1987</v>
      </c>
      <c r="E1732" s="20" t="s">
        <v>2590</v>
      </c>
      <c r="F1732" s="20" t="str">
        <f t="shared" si="54"/>
        <v>33105</v>
      </c>
      <c r="G1732" s="20" t="s">
        <v>2676</v>
      </c>
      <c r="H1732" s="72">
        <v>510474</v>
      </c>
      <c r="I1732" s="73">
        <v>365</v>
      </c>
      <c r="J1732" s="72">
        <f t="shared" si="55"/>
        <v>510474</v>
      </c>
    </row>
    <row r="1733" spans="1:10" ht="14.1" customHeight="1">
      <c r="A1733" s="21" t="s">
        <v>1720</v>
      </c>
      <c r="B1733" s="21" t="s">
        <v>503</v>
      </c>
      <c r="C1733" s="21" t="s">
        <v>71</v>
      </c>
      <c r="D1733" s="21" t="s">
        <v>1988</v>
      </c>
      <c r="E1733" s="21" t="s">
        <v>2590</v>
      </c>
      <c r="F1733" s="21" t="str">
        <f t="shared" si="54"/>
        <v>33105</v>
      </c>
      <c r="G1733" s="21" t="s">
        <v>2676</v>
      </c>
      <c r="H1733" s="74">
        <v>21412</v>
      </c>
      <c r="I1733" s="75">
        <v>370</v>
      </c>
      <c r="J1733" s="74">
        <f t="shared" si="55"/>
        <v>21094</v>
      </c>
    </row>
    <row r="1734" spans="1:10" ht="14.1" customHeight="1">
      <c r="A1734" s="20" t="s">
        <v>1720</v>
      </c>
      <c r="B1734" s="20" t="s">
        <v>172</v>
      </c>
      <c r="C1734" s="20" t="s">
        <v>17</v>
      </c>
      <c r="D1734" s="20" t="s">
        <v>1989</v>
      </c>
      <c r="E1734" s="20" t="s">
        <v>2590</v>
      </c>
      <c r="F1734" s="20" t="str">
        <f t="shared" si="54"/>
        <v>33106</v>
      </c>
      <c r="G1734" s="20" t="s">
        <v>2677</v>
      </c>
      <c r="H1734" s="72">
        <v>30480</v>
      </c>
      <c r="I1734" s="73">
        <v>385</v>
      </c>
      <c r="J1734" s="72">
        <f t="shared" si="55"/>
        <v>28740</v>
      </c>
    </row>
    <row r="1735" spans="1:10" ht="14.1" customHeight="1">
      <c r="A1735" s="21" t="s">
        <v>1720</v>
      </c>
      <c r="B1735" s="21" t="s">
        <v>172</v>
      </c>
      <c r="C1735" s="21" t="s">
        <v>160</v>
      </c>
      <c r="D1735" s="21" t="s">
        <v>1990</v>
      </c>
      <c r="E1735" s="21" t="s">
        <v>2590</v>
      </c>
      <c r="F1735" s="21" t="str">
        <f t="shared" si="54"/>
        <v>33106</v>
      </c>
      <c r="G1735" s="21" t="s">
        <v>2677</v>
      </c>
      <c r="H1735" s="74">
        <v>15862</v>
      </c>
      <c r="I1735" s="75">
        <v>385</v>
      </c>
      <c r="J1735" s="74">
        <f t="shared" si="55"/>
        <v>14956</v>
      </c>
    </row>
    <row r="1736" spans="1:10" ht="14.1" customHeight="1">
      <c r="A1736" s="20" t="s">
        <v>1720</v>
      </c>
      <c r="B1736" s="20" t="s">
        <v>172</v>
      </c>
      <c r="C1736" s="20" t="s">
        <v>100</v>
      </c>
      <c r="D1736" s="20" t="s">
        <v>1991</v>
      </c>
      <c r="E1736" s="20" t="s">
        <v>2590</v>
      </c>
      <c r="F1736" s="20" t="str">
        <f t="shared" si="54"/>
        <v>33106</v>
      </c>
      <c r="G1736" s="20" t="s">
        <v>2677</v>
      </c>
      <c r="H1736" s="72">
        <v>1699</v>
      </c>
      <c r="I1736" s="73">
        <v>365</v>
      </c>
      <c r="J1736" s="72">
        <f t="shared" si="55"/>
        <v>1700</v>
      </c>
    </row>
    <row r="1737" spans="1:10" ht="14.1" customHeight="1">
      <c r="A1737" s="21" t="s">
        <v>1720</v>
      </c>
      <c r="B1737" s="21" t="s">
        <v>172</v>
      </c>
      <c r="C1737" s="21" t="s">
        <v>41</v>
      </c>
      <c r="D1737" s="21" t="s">
        <v>1992</v>
      </c>
      <c r="E1737" s="21" t="s">
        <v>2590</v>
      </c>
      <c r="F1737" s="21" t="str">
        <f t="shared" si="54"/>
        <v>33106</v>
      </c>
      <c r="G1737" s="21" t="s">
        <v>2677</v>
      </c>
      <c r="H1737" s="74">
        <v>0</v>
      </c>
      <c r="I1737" s="75">
        <v>365</v>
      </c>
      <c r="J1737" s="74">
        <f t="shared" si="55"/>
        <v>0</v>
      </c>
    </row>
    <row r="1738" spans="1:10" ht="14.1" customHeight="1">
      <c r="A1738" s="20" t="s">
        <v>1720</v>
      </c>
      <c r="B1738" s="20" t="s">
        <v>172</v>
      </c>
      <c r="C1738" s="20" t="s">
        <v>270</v>
      </c>
      <c r="D1738" s="20" t="s">
        <v>1993</v>
      </c>
      <c r="E1738" s="20" t="s">
        <v>2590</v>
      </c>
      <c r="F1738" s="20" t="str">
        <f t="shared" si="54"/>
        <v>33106</v>
      </c>
      <c r="G1738" s="20" t="s">
        <v>2677</v>
      </c>
      <c r="H1738" s="72">
        <v>39708</v>
      </c>
      <c r="I1738" s="73">
        <v>365</v>
      </c>
      <c r="J1738" s="72">
        <f t="shared" si="55"/>
        <v>39709</v>
      </c>
    </row>
    <row r="1739" spans="1:10" ht="14.1" customHeight="1">
      <c r="A1739" s="21" t="s">
        <v>1720</v>
      </c>
      <c r="B1739" s="21" t="s">
        <v>172</v>
      </c>
      <c r="C1739" s="21" t="s">
        <v>57</v>
      </c>
      <c r="D1739" s="21" t="s">
        <v>1994</v>
      </c>
      <c r="E1739" s="21" t="s">
        <v>2590</v>
      </c>
      <c r="F1739" s="21" t="str">
        <f t="shared" si="54"/>
        <v>33106</v>
      </c>
      <c r="G1739" s="21" t="s">
        <v>2677</v>
      </c>
      <c r="H1739" s="74">
        <v>162318</v>
      </c>
      <c r="I1739" s="75">
        <v>365</v>
      </c>
      <c r="J1739" s="74">
        <f t="shared" si="55"/>
        <v>162317</v>
      </c>
    </row>
    <row r="1740" spans="1:10" ht="14.1" customHeight="1">
      <c r="A1740" s="20" t="s">
        <v>1720</v>
      </c>
      <c r="B1740" s="20" t="s">
        <v>172</v>
      </c>
      <c r="C1740" s="20" t="s">
        <v>132</v>
      </c>
      <c r="D1740" s="20" t="s">
        <v>1995</v>
      </c>
      <c r="E1740" s="20" t="s">
        <v>2590</v>
      </c>
      <c r="F1740" s="20" t="str">
        <f t="shared" si="54"/>
        <v>33106</v>
      </c>
      <c r="G1740" s="20" t="s">
        <v>2677</v>
      </c>
      <c r="H1740" s="72">
        <v>122874</v>
      </c>
      <c r="I1740" s="73">
        <v>365</v>
      </c>
      <c r="J1740" s="72">
        <f t="shared" si="55"/>
        <v>122876</v>
      </c>
    </row>
    <row r="1741" spans="1:10" ht="14.1" customHeight="1">
      <c r="A1741" s="21" t="s">
        <v>1720</v>
      </c>
      <c r="B1741" s="21" t="s">
        <v>172</v>
      </c>
      <c r="C1741" s="21" t="s">
        <v>276</v>
      </c>
      <c r="D1741" s="21" t="s">
        <v>1996</v>
      </c>
      <c r="E1741" s="21" t="s">
        <v>2590</v>
      </c>
      <c r="F1741" s="21" t="str">
        <f t="shared" ref="F1741:F1804" si="56">CONCATENATE(A1741,B1741)</f>
        <v>33106</v>
      </c>
      <c r="G1741" s="21" t="s">
        <v>2677</v>
      </c>
      <c r="H1741" s="74">
        <v>796</v>
      </c>
      <c r="I1741" s="75">
        <v>365</v>
      </c>
      <c r="J1741" s="74">
        <f t="shared" ref="J1741:J1804" si="57">ROUND((ROUND(H1741/(I1741-35)*100, 0))*3.3, 0)</f>
        <v>795</v>
      </c>
    </row>
    <row r="1742" spans="1:10" ht="14.1" customHeight="1">
      <c r="A1742" s="20" t="s">
        <v>1720</v>
      </c>
      <c r="B1742" s="20" t="s">
        <v>172</v>
      </c>
      <c r="C1742" s="20" t="s">
        <v>197</v>
      </c>
      <c r="D1742" s="20" t="s">
        <v>1997</v>
      </c>
      <c r="E1742" s="20" t="s">
        <v>2590</v>
      </c>
      <c r="F1742" s="20" t="str">
        <f t="shared" si="56"/>
        <v>33106</v>
      </c>
      <c r="G1742" s="20" t="s">
        <v>2677</v>
      </c>
      <c r="H1742" s="72">
        <v>0</v>
      </c>
      <c r="I1742" s="73">
        <v>365</v>
      </c>
      <c r="J1742" s="72">
        <f t="shared" si="57"/>
        <v>0</v>
      </c>
    </row>
    <row r="1743" spans="1:10" ht="14.1" customHeight="1">
      <c r="A1743" s="21" t="s">
        <v>1720</v>
      </c>
      <c r="B1743" s="21" t="s">
        <v>172</v>
      </c>
      <c r="C1743" s="21" t="s">
        <v>279</v>
      </c>
      <c r="D1743" s="21" t="s">
        <v>1998</v>
      </c>
      <c r="E1743" s="21" t="s">
        <v>2590</v>
      </c>
      <c r="F1743" s="21" t="str">
        <f t="shared" si="56"/>
        <v>33106</v>
      </c>
      <c r="G1743" s="21" t="s">
        <v>2677</v>
      </c>
      <c r="H1743" s="74">
        <v>31960</v>
      </c>
      <c r="I1743" s="75">
        <v>365</v>
      </c>
      <c r="J1743" s="74">
        <f t="shared" si="57"/>
        <v>31961</v>
      </c>
    </row>
    <row r="1744" spans="1:10" ht="14.1" customHeight="1">
      <c r="A1744" s="20" t="s">
        <v>1720</v>
      </c>
      <c r="B1744" s="20" t="s">
        <v>172</v>
      </c>
      <c r="C1744" s="20" t="s">
        <v>61</v>
      </c>
      <c r="D1744" s="20" t="s">
        <v>1999</v>
      </c>
      <c r="E1744" s="20" t="s">
        <v>2590</v>
      </c>
      <c r="F1744" s="20" t="str">
        <f t="shared" si="56"/>
        <v>33106</v>
      </c>
      <c r="G1744" s="20" t="s">
        <v>2677</v>
      </c>
      <c r="H1744" s="72">
        <v>0</v>
      </c>
      <c r="I1744" s="73">
        <v>365</v>
      </c>
      <c r="J1744" s="72">
        <f t="shared" si="57"/>
        <v>0</v>
      </c>
    </row>
    <row r="1745" spans="1:10" ht="14.1" customHeight="1">
      <c r="A1745" s="21" t="s">
        <v>1720</v>
      </c>
      <c r="B1745" s="21" t="s">
        <v>172</v>
      </c>
      <c r="C1745" s="21" t="s">
        <v>112</v>
      </c>
      <c r="D1745" s="21" t="s">
        <v>2000</v>
      </c>
      <c r="E1745" s="21" t="s">
        <v>2590</v>
      </c>
      <c r="F1745" s="21" t="str">
        <f t="shared" si="56"/>
        <v>33106</v>
      </c>
      <c r="G1745" s="21" t="s">
        <v>2677</v>
      </c>
      <c r="H1745" s="74">
        <v>115631</v>
      </c>
      <c r="I1745" s="75">
        <v>365</v>
      </c>
      <c r="J1745" s="74">
        <f t="shared" si="57"/>
        <v>115632</v>
      </c>
    </row>
    <row r="1746" spans="1:10" ht="14.1" customHeight="1">
      <c r="A1746" s="20" t="s">
        <v>1720</v>
      </c>
      <c r="B1746" s="20" t="s">
        <v>172</v>
      </c>
      <c r="C1746" s="20" t="s">
        <v>136</v>
      </c>
      <c r="D1746" s="20" t="s">
        <v>2001</v>
      </c>
      <c r="E1746" s="20" t="s">
        <v>2590</v>
      </c>
      <c r="F1746" s="20" t="str">
        <f t="shared" si="56"/>
        <v>33106</v>
      </c>
      <c r="G1746" s="20" t="s">
        <v>2677</v>
      </c>
      <c r="H1746" s="72">
        <v>0</v>
      </c>
      <c r="I1746" s="73">
        <v>365</v>
      </c>
      <c r="J1746" s="72">
        <f t="shared" si="57"/>
        <v>0</v>
      </c>
    </row>
    <row r="1747" spans="1:10" ht="14.1" customHeight="1">
      <c r="A1747" s="21" t="s">
        <v>1720</v>
      </c>
      <c r="B1747" s="21" t="s">
        <v>191</v>
      </c>
      <c r="C1747" s="21" t="s">
        <v>115</v>
      </c>
      <c r="D1747" s="21" t="s">
        <v>2002</v>
      </c>
      <c r="E1747" s="21" t="s">
        <v>2590</v>
      </c>
      <c r="F1747" s="21" t="str">
        <f t="shared" si="56"/>
        <v>33107</v>
      </c>
      <c r="G1747" s="21" t="s">
        <v>2678</v>
      </c>
      <c r="H1747" s="74">
        <v>0</v>
      </c>
      <c r="I1747" s="75">
        <v>365</v>
      </c>
      <c r="J1747" s="74">
        <f t="shared" si="57"/>
        <v>0</v>
      </c>
    </row>
    <row r="1748" spans="1:10" ht="14.1" customHeight="1">
      <c r="A1748" s="20" t="s">
        <v>1720</v>
      </c>
      <c r="B1748" s="20" t="s">
        <v>191</v>
      </c>
      <c r="C1748" s="20" t="s">
        <v>23</v>
      </c>
      <c r="D1748" s="20" t="s">
        <v>2003</v>
      </c>
      <c r="E1748" s="20" t="s">
        <v>2590</v>
      </c>
      <c r="F1748" s="20" t="str">
        <f t="shared" si="56"/>
        <v>33107</v>
      </c>
      <c r="G1748" s="20" t="s">
        <v>2678</v>
      </c>
      <c r="H1748" s="72">
        <v>37969</v>
      </c>
      <c r="I1748" s="73">
        <v>365</v>
      </c>
      <c r="J1748" s="72">
        <f t="shared" si="57"/>
        <v>37970</v>
      </c>
    </row>
    <row r="1749" spans="1:10" ht="14.1" customHeight="1">
      <c r="A1749" s="21" t="s">
        <v>1720</v>
      </c>
      <c r="B1749" s="21" t="s">
        <v>191</v>
      </c>
      <c r="C1749" s="21" t="s">
        <v>94</v>
      </c>
      <c r="D1749" s="21" t="s">
        <v>2004</v>
      </c>
      <c r="E1749" s="21" t="s">
        <v>2590</v>
      </c>
      <c r="F1749" s="21" t="str">
        <f t="shared" si="56"/>
        <v>33107</v>
      </c>
      <c r="G1749" s="21" t="s">
        <v>2678</v>
      </c>
      <c r="H1749" s="74">
        <v>4039</v>
      </c>
      <c r="I1749" s="75">
        <v>365</v>
      </c>
      <c r="J1749" s="74">
        <f t="shared" si="57"/>
        <v>4039</v>
      </c>
    </row>
    <row r="1750" spans="1:10" ht="14.1" customHeight="1">
      <c r="A1750" s="20" t="s">
        <v>1720</v>
      </c>
      <c r="B1750" s="20" t="s">
        <v>191</v>
      </c>
      <c r="C1750" s="20" t="s">
        <v>25</v>
      </c>
      <c r="D1750" s="20" t="s">
        <v>2005</v>
      </c>
      <c r="E1750" s="20" t="s">
        <v>2590</v>
      </c>
      <c r="F1750" s="20" t="str">
        <f t="shared" si="56"/>
        <v>33107</v>
      </c>
      <c r="G1750" s="20" t="s">
        <v>2678</v>
      </c>
      <c r="H1750" s="72">
        <v>7275</v>
      </c>
      <c r="I1750" s="73">
        <v>365</v>
      </c>
      <c r="J1750" s="72">
        <f t="shared" si="57"/>
        <v>7277</v>
      </c>
    </row>
    <row r="1751" spans="1:10" ht="14.1" customHeight="1">
      <c r="A1751" s="21" t="s">
        <v>1720</v>
      </c>
      <c r="B1751" s="21" t="s">
        <v>191</v>
      </c>
      <c r="C1751" s="21" t="s">
        <v>35</v>
      </c>
      <c r="D1751" s="21" t="s">
        <v>2006</v>
      </c>
      <c r="E1751" s="21" t="s">
        <v>2590</v>
      </c>
      <c r="F1751" s="21" t="str">
        <f t="shared" si="56"/>
        <v>33107</v>
      </c>
      <c r="G1751" s="21" t="s">
        <v>2678</v>
      </c>
      <c r="H1751" s="74">
        <v>5374</v>
      </c>
      <c r="I1751" s="75">
        <v>365</v>
      </c>
      <c r="J1751" s="74">
        <f t="shared" si="57"/>
        <v>5372</v>
      </c>
    </row>
    <row r="1752" spans="1:10" ht="14.1" customHeight="1">
      <c r="A1752" s="20" t="s">
        <v>1720</v>
      </c>
      <c r="B1752" s="20" t="s">
        <v>191</v>
      </c>
      <c r="C1752" s="20" t="s">
        <v>102</v>
      </c>
      <c r="D1752" s="20" t="s">
        <v>2007</v>
      </c>
      <c r="E1752" s="20" t="s">
        <v>2590</v>
      </c>
      <c r="F1752" s="20" t="str">
        <f t="shared" si="56"/>
        <v>33107</v>
      </c>
      <c r="G1752" s="20" t="s">
        <v>2678</v>
      </c>
      <c r="H1752" s="72">
        <v>0</v>
      </c>
      <c r="I1752" s="73">
        <v>365</v>
      </c>
      <c r="J1752" s="72">
        <f t="shared" si="57"/>
        <v>0</v>
      </c>
    </row>
    <row r="1753" spans="1:10" ht="14.1" customHeight="1">
      <c r="A1753" s="21" t="s">
        <v>1720</v>
      </c>
      <c r="B1753" s="21" t="s">
        <v>191</v>
      </c>
      <c r="C1753" s="21" t="s">
        <v>45</v>
      </c>
      <c r="D1753" s="21" t="s">
        <v>2008</v>
      </c>
      <c r="E1753" s="21" t="s">
        <v>2590</v>
      </c>
      <c r="F1753" s="21" t="str">
        <f t="shared" si="56"/>
        <v>33107</v>
      </c>
      <c r="G1753" s="21" t="s">
        <v>2678</v>
      </c>
      <c r="H1753" s="74">
        <v>16388</v>
      </c>
      <c r="I1753" s="75">
        <v>365</v>
      </c>
      <c r="J1753" s="74">
        <f t="shared" si="57"/>
        <v>16388</v>
      </c>
    </row>
    <row r="1754" spans="1:10" ht="14.1" customHeight="1">
      <c r="A1754" s="20" t="s">
        <v>1720</v>
      </c>
      <c r="B1754" s="20" t="s">
        <v>191</v>
      </c>
      <c r="C1754" s="20" t="s">
        <v>104</v>
      </c>
      <c r="D1754" s="20" t="s">
        <v>2009</v>
      </c>
      <c r="E1754" s="20" t="s">
        <v>2590</v>
      </c>
      <c r="F1754" s="20" t="str">
        <f t="shared" si="56"/>
        <v>33107</v>
      </c>
      <c r="G1754" s="20" t="s">
        <v>2678</v>
      </c>
      <c r="H1754" s="72">
        <v>4190</v>
      </c>
      <c r="I1754" s="73">
        <v>365</v>
      </c>
      <c r="J1754" s="72">
        <f t="shared" si="57"/>
        <v>4191</v>
      </c>
    </row>
    <row r="1755" spans="1:10" ht="14.1" customHeight="1">
      <c r="A1755" s="21" t="s">
        <v>1720</v>
      </c>
      <c r="B1755" s="21" t="s">
        <v>191</v>
      </c>
      <c r="C1755" s="21" t="s">
        <v>110</v>
      </c>
      <c r="D1755" s="21" t="s">
        <v>2010</v>
      </c>
      <c r="E1755" s="21" t="s">
        <v>2590</v>
      </c>
      <c r="F1755" s="21" t="str">
        <f t="shared" si="56"/>
        <v>33107</v>
      </c>
      <c r="G1755" s="21" t="s">
        <v>2678</v>
      </c>
      <c r="H1755" s="74">
        <v>19154</v>
      </c>
      <c r="I1755" s="75">
        <v>365</v>
      </c>
      <c r="J1755" s="74">
        <f t="shared" si="57"/>
        <v>19153</v>
      </c>
    </row>
    <row r="1756" spans="1:10" ht="14.1" customHeight="1">
      <c r="A1756" s="20" t="s">
        <v>1720</v>
      </c>
      <c r="B1756" s="20" t="s">
        <v>191</v>
      </c>
      <c r="C1756" s="20" t="s">
        <v>130</v>
      </c>
      <c r="D1756" s="20" t="s">
        <v>2011</v>
      </c>
      <c r="E1756" s="20" t="s">
        <v>2590</v>
      </c>
      <c r="F1756" s="20" t="str">
        <f t="shared" si="56"/>
        <v>33107</v>
      </c>
      <c r="G1756" s="20" t="s">
        <v>2678</v>
      </c>
      <c r="H1756" s="72">
        <v>0</v>
      </c>
      <c r="I1756" s="73">
        <v>365</v>
      </c>
      <c r="J1756" s="72">
        <f t="shared" si="57"/>
        <v>0</v>
      </c>
    </row>
    <row r="1757" spans="1:10" ht="14.1" customHeight="1">
      <c r="A1757" s="21" t="s">
        <v>1720</v>
      </c>
      <c r="B1757" s="21" t="s">
        <v>191</v>
      </c>
      <c r="C1757" s="21" t="s">
        <v>224</v>
      </c>
      <c r="D1757" s="21" t="s">
        <v>2012</v>
      </c>
      <c r="E1757" s="21" t="s">
        <v>2590</v>
      </c>
      <c r="F1757" s="21" t="str">
        <f t="shared" si="56"/>
        <v>33107</v>
      </c>
      <c r="G1757" s="21" t="s">
        <v>2678</v>
      </c>
      <c r="H1757" s="74">
        <v>0</v>
      </c>
      <c r="I1757" s="75">
        <v>365</v>
      </c>
      <c r="J1757" s="74">
        <f t="shared" si="57"/>
        <v>0</v>
      </c>
    </row>
    <row r="1758" spans="1:10" ht="14.1" customHeight="1">
      <c r="A1758" s="20" t="s">
        <v>1643</v>
      </c>
      <c r="B1758" s="20" t="s">
        <v>2</v>
      </c>
      <c r="C1758" s="20" t="s">
        <v>90</v>
      </c>
      <c r="D1758" s="20" t="s">
        <v>2013</v>
      </c>
      <c r="E1758" s="20" t="s">
        <v>2591</v>
      </c>
      <c r="F1758" s="20" t="str">
        <f t="shared" si="56"/>
        <v>33200</v>
      </c>
      <c r="G1758" s="20" t="s">
        <v>2574</v>
      </c>
      <c r="H1758" s="72">
        <v>0</v>
      </c>
      <c r="I1758" s="73">
        <v>365</v>
      </c>
      <c r="J1758" s="72">
        <f t="shared" si="57"/>
        <v>0</v>
      </c>
    </row>
    <row r="1759" spans="1:10" ht="14.1" customHeight="1">
      <c r="A1759" s="21" t="s">
        <v>1643</v>
      </c>
      <c r="B1759" s="21" t="s">
        <v>2</v>
      </c>
      <c r="C1759" s="21" t="s">
        <v>216</v>
      </c>
      <c r="D1759" s="21" t="s">
        <v>2014</v>
      </c>
      <c r="E1759" s="21" t="s">
        <v>2591</v>
      </c>
      <c r="F1759" s="21" t="str">
        <f t="shared" si="56"/>
        <v>33200</v>
      </c>
      <c r="G1759" s="21" t="s">
        <v>2574</v>
      </c>
      <c r="H1759" s="74">
        <v>0</v>
      </c>
      <c r="I1759" s="75">
        <v>380</v>
      </c>
      <c r="J1759" s="74">
        <f t="shared" si="57"/>
        <v>0</v>
      </c>
    </row>
    <row r="1760" spans="1:10" ht="14.1" customHeight="1">
      <c r="A1760" s="20" t="s">
        <v>1643</v>
      </c>
      <c r="B1760" s="20" t="s">
        <v>2</v>
      </c>
      <c r="C1760" s="20" t="s">
        <v>119</v>
      </c>
      <c r="D1760" s="20" t="s">
        <v>2015</v>
      </c>
      <c r="E1760" s="20" t="s">
        <v>2591</v>
      </c>
      <c r="F1760" s="20" t="str">
        <f t="shared" si="56"/>
        <v>33200</v>
      </c>
      <c r="G1760" s="20" t="s">
        <v>2575</v>
      </c>
      <c r="H1760" s="72">
        <v>1838943</v>
      </c>
      <c r="I1760" s="73">
        <v>380</v>
      </c>
      <c r="J1760" s="72">
        <f t="shared" si="57"/>
        <v>1758989</v>
      </c>
    </row>
    <row r="1761" spans="1:10" ht="14.1" customHeight="1">
      <c r="A1761" s="21" t="s">
        <v>1643</v>
      </c>
      <c r="B1761" s="21" t="s">
        <v>14</v>
      </c>
      <c r="C1761" s="21" t="s">
        <v>23</v>
      </c>
      <c r="D1761" s="21" t="s">
        <v>2016</v>
      </c>
      <c r="E1761" s="21" t="s">
        <v>2591</v>
      </c>
      <c r="F1761" s="21" t="str">
        <f t="shared" si="56"/>
        <v>33201</v>
      </c>
      <c r="G1761" s="21" t="s">
        <v>2679</v>
      </c>
      <c r="H1761" s="74">
        <v>0</v>
      </c>
      <c r="I1761" s="75">
        <v>395</v>
      </c>
      <c r="J1761" s="74">
        <f t="shared" si="57"/>
        <v>0</v>
      </c>
    </row>
    <row r="1762" spans="1:10" ht="14.1" customHeight="1">
      <c r="A1762" s="20" t="s">
        <v>1643</v>
      </c>
      <c r="B1762" s="20" t="s">
        <v>14</v>
      </c>
      <c r="C1762" s="20" t="s">
        <v>96</v>
      </c>
      <c r="D1762" s="20" t="s">
        <v>2017</v>
      </c>
      <c r="E1762" s="20" t="s">
        <v>2591</v>
      </c>
      <c r="F1762" s="20" t="str">
        <f t="shared" si="56"/>
        <v>33201</v>
      </c>
      <c r="G1762" s="20" t="s">
        <v>2679</v>
      </c>
      <c r="H1762" s="72">
        <v>36296</v>
      </c>
      <c r="I1762" s="73">
        <v>365</v>
      </c>
      <c r="J1762" s="72">
        <f t="shared" si="57"/>
        <v>36297</v>
      </c>
    </row>
    <row r="1763" spans="1:10" ht="14.1" customHeight="1">
      <c r="A1763" s="21" t="s">
        <v>1643</v>
      </c>
      <c r="B1763" s="21" t="s">
        <v>14</v>
      </c>
      <c r="C1763" s="21" t="s">
        <v>253</v>
      </c>
      <c r="D1763" s="21" t="s">
        <v>2018</v>
      </c>
      <c r="E1763" s="21" t="s">
        <v>2591</v>
      </c>
      <c r="F1763" s="21" t="str">
        <f t="shared" si="56"/>
        <v>33201</v>
      </c>
      <c r="G1763" s="21" t="s">
        <v>2679</v>
      </c>
      <c r="H1763" s="74">
        <v>76601</v>
      </c>
      <c r="I1763" s="75">
        <v>365</v>
      </c>
      <c r="J1763" s="74">
        <f t="shared" si="57"/>
        <v>76600</v>
      </c>
    </row>
    <row r="1764" spans="1:10" ht="14.1" customHeight="1">
      <c r="A1764" s="20" t="s">
        <v>1643</v>
      </c>
      <c r="B1764" s="20" t="s">
        <v>14</v>
      </c>
      <c r="C1764" s="20" t="s">
        <v>104</v>
      </c>
      <c r="D1764" s="20" t="s">
        <v>2019</v>
      </c>
      <c r="E1764" s="20" t="s">
        <v>2591</v>
      </c>
      <c r="F1764" s="20" t="str">
        <f t="shared" si="56"/>
        <v>33201</v>
      </c>
      <c r="G1764" s="20" t="s">
        <v>2679</v>
      </c>
      <c r="H1764" s="72">
        <v>80410</v>
      </c>
      <c r="I1764" s="73">
        <v>367</v>
      </c>
      <c r="J1764" s="72">
        <f t="shared" si="57"/>
        <v>79926</v>
      </c>
    </row>
    <row r="1765" spans="1:10" ht="14.1" customHeight="1">
      <c r="A1765" s="21" t="s">
        <v>1643</v>
      </c>
      <c r="B1765" s="21" t="s">
        <v>14</v>
      </c>
      <c r="C1765" s="21" t="s">
        <v>257</v>
      </c>
      <c r="D1765" s="21" t="s">
        <v>2020</v>
      </c>
      <c r="E1765" s="21" t="s">
        <v>2591</v>
      </c>
      <c r="F1765" s="21" t="str">
        <f t="shared" si="56"/>
        <v>33201</v>
      </c>
      <c r="G1765" s="21" t="s">
        <v>2679</v>
      </c>
      <c r="H1765" s="74">
        <v>22282</v>
      </c>
      <c r="I1765" s="75">
        <v>365</v>
      </c>
      <c r="J1765" s="74">
        <f t="shared" si="57"/>
        <v>22282</v>
      </c>
    </row>
    <row r="1766" spans="1:10" ht="14.1" customHeight="1">
      <c r="A1766" s="20" t="s">
        <v>1643</v>
      </c>
      <c r="B1766" s="20" t="s">
        <v>89</v>
      </c>
      <c r="C1766" s="20" t="s">
        <v>19</v>
      </c>
      <c r="D1766" s="20" t="s">
        <v>2021</v>
      </c>
      <c r="E1766" s="20" t="s">
        <v>2591</v>
      </c>
      <c r="F1766" s="20" t="str">
        <f t="shared" si="56"/>
        <v>33202</v>
      </c>
      <c r="G1766" s="20" t="s">
        <v>2680</v>
      </c>
      <c r="H1766" s="72">
        <v>18900</v>
      </c>
      <c r="I1766" s="73">
        <v>365</v>
      </c>
      <c r="J1766" s="72">
        <f t="shared" si="57"/>
        <v>18899</v>
      </c>
    </row>
    <row r="1767" spans="1:10" ht="14.1" customHeight="1">
      <c r="A1767" s="21" t="s">
        <v>1643</v>
      </c>
      <c r="B1767" s="21" t="s">
        <v>89</v>
      </c>
      <c r="C1767" s="21" t="s">
        <v>21</v>
      </c>
      <c r="D1767" s="21" t="s">
        <v>2022</v>
      </c>
      <c r="E1767" s="21" t="s">
        <v>2591</v>
      </c>
      <c r="F1767" s="21" t="str">
        <f t="shared" si="56"/>
        <v>33202</v>
      </c>
      <c r="G1767" s="21" t="s">
        <v>2680</v>
      </c>
      <c r="H1767" s="74">
        <v>47222</v>
      </c>
      <c r="I1767" s="75">
        <v>365</v>
      </c>
      <c r="J1767" s="74">
        <f t="shared" si="57"/>
        <v>47223</v>
      </c>
    </row>
    <row r="1768" spans="1:10" ht="14.1" customHeight="1">
      <c r="A1768" s="20" t="s">
        <v>1643</v>
      </c>
      <c r="B1768" s="20" t="s">
        <v>89</v>
      </c>
      <c r="C1768" s="20" t="s">
        <v>25</v>
      </c>
      <c r="D1768" s="20" t="s">
        <v>2023</v>
      </c>
      <c r="E1768" s="20" t="s">
        <v>2591</v>
      </c>
      <c r="F1768" s="20" t="str">
        <f t="shared" si="56"/>
        <v>33202</v>
      </c>
      <c r="G1768" s="20" t="s">
        <v>2680</v>
      </c>
      <c r="H1768" s="72">
        <v>0</v>
      </c>
      <c r="I1768" s="73">
        <v>375</v>
      </c>
      <c r="J1768" s="72">
        <f t="shared" si="57"/>
        <v>0</v>
      </c>
    </row>
    <row r="1769" spans="1:10" ht="14.1" customHeight="1">
      <c r="A1769" s="21" t="s">
        <v>1643</v>
      </c>
      <c r="B1769" s="21" t="s">
        <v>89</v>
      </c>
      <c r="C1769" s="21" t="s">
        <v>160</v>
      </c>
      <c r="D1769" s="21" t="s">
        <v>2024</v>
      </c>
      <c r="E1769" s="21" t="s">
        <v>2591</v>
      </c>
      <c r="F1769" s="21" t="str">
        <f t="shared" si="56"/>
        <v>33202</v>
      </c>
      <c r="G1769" s="21" t="s">
        <v>2680</v>
      </c>
      <c r="H1769" s="74">
        <v>102254</v>
      </c>
      <c r="I1769" s="75">
        <v>365</v>
      </c>
      <c r="J1769" s="74">
        <f t="shared" si="57"/>
        <v>102254</v>
      </c>
    </row>
    <row r="1770" spans="1:10" ht="14.1" customHeight="1">
      <c r="A1770" s="20" t="s">
        <v>1643</v>
      </c>
      <c r="B1770" s="20" t="s">
        <v>89</v>
      </c>
      <c r="C1770" s="20" t="s">
        <v>33</v>
      </c>
      <c r="D1770" s="20" t="s">
        <v>2025</v>
      </c>
      <c r="E1770" s="20" t="s">
        <v>2591</v>
      </c>
      <c r="F1770" s="20" t="str">
        <f t="shared" si="56"/>
        <v>33202</v>
      </c>
      <c r="G1770" s="20" t="s">
        <v>2680</v>
      </c>
      <c r="H1770" s="72">
        <v>13084</v>
      </c>
      <c r="I1770" s="73">
        <v>370</v>
      </c>
      <c r="J1770" s="72">
        <f t="shared" si="57"/>
        <v>12890</v>
      </c>
    </row>
    <row r="1771" spans="1:10" ht="14.1" customHeight="1">
      <c r="A1771" s="21" t="s">
        <v>1643</v>
      </c>
      <c r="B1771" s="21" t="s">
        <v>89</v>
      </c>
      <c r="C1771" s="21" t="s">
        <v>35</v>
      </c>
      <c r="D1771" s="21" t="s">
        <v>2026</v>
      </c>
      <c r="E1771" s="21" t="s">
        <v>2591</v>
      </c>
      <c r="F1771" s="21" t="str">
        <f t="shared" si="56"/>
        <v>33202</v>
      </c>
      <c r="G1771" s="21" t="s">
        <v>2680</v>
      </c>
      <c r="H1771" s="74">
        <v>6568</v>
      </c>
      <c r="I1771" s="75">
        <v>370</v>
      </c>
      <c r="J1771" s="74">
        <f t="shared" si="57"/>
        <v>6471</v>
      </c>
    </row>
    <row r="1772" spans="1:10" ht="14.1" customHeight="1">
      <c r="A1772" s="20" t="s">
        <v>1643</v>
      </c>
      <c r="B1772" s="20" t="s">
        <v>89</v>
      </c>
      <c r="C1772" s="20" t="s">
        <v>110</v>
      </c>
      <c r="D1772" s="20" t="s">
        <v>2027</v>
      </c>
      <c r="E1772" s="20" t="s">
        <v>2591</v>
      </c>
      <c r="F1772" s="20" t="str">
        <f t="shared" si="56"/>
        <v>33202</v>
      </c>
      <c r="G1772" s="20" t="s">
        <v>2680</v>
      </c>
      <c r="H1772" s="72">
        <v>122404</v>
      </c>
      <c r="I1772" s="73">
        <v>365</v>
      </c>
      <c r="J1772" s="72">
        <f t="shared" si="57"/>
        <v>122404</v>
      </c>
    </row>
    <row r="1773" spans="1:10" ht="14.1" customHeight="1">
      <c r="A1773" s="21" t="s">
        <v>1643</v>
      </c>
      <c r="B1773" s="21" t="s">
        <v>89</v>
      </c>
      <c r="C1773" s="21" t="s">
        <v>51</v>
      </c>
      <c r="D1773" s="21" t="s">
        <v>2028</v>
      </c>
      <c r="E1773" s="21" t="s">
        <v>2591</v>
      </c>
      <c r="F1773" s="21" t="str">
        <f t="shared" si="56"/>
        <v>33202</v>
      </c>
      <c r="G1773" s="21" t="s">
        <v>2680</v>
      </c>
      <c r="H1773" s="74">
        <v>0</v>
      </c>
      <c r="I1773" s="75">
        <v>365</v>
      </c>
      <c r="J1773" s="74">
        <f t="shared" si="57"/>
        <v>0</v>
      </c>
    </row>
    <row r="1774" spans="1:10" ht="14.1" customHeight="1">
      <c r="A1774" s="20" t="s">
        <v>1643</v>
      </c>
      <c r="B1774" s="20" t="s">
        <v>503</v>
      </c>
      <c r="C1774" s="20" t="s">
        <v>117</v>
      </c>
      <c r="D1774" s="20" t="s">
        <v>2029</v>
      </c>
      <c r="E1774" s="20" t="s">
        <v>2591</v>
      </c>
      <c r="F1774" s="20" t="str">
        <f t="shared" si="56"/>
        <v>33205</v>
      </c>
      <c r="G1774" s="20" t="s">
        <v>2681</v>
      </c>
      <c r="H1774" s="72">
        <v>6183</v>
      </c>
      <c r="I1774" s="73">
        <v>390</v>
      </c>
      <c r="J1774" s="72">
        <f t="shared" si="57"/>
        <v>5749</v>
      </c>
    </row>
    <row r="1775" spans="1:10" ht="14.1" customHeight="1">
      <c r="A1775" s="21" t="s">
        <v>1643</v>
      </c>
      <c r="B1775" s="21" t="s">
        <v>503</v>
      </c>
      <c r="C1775" s="21" t="s">
        <v>124</v>
      </c>
      <c r="D1775" s="21" t="s">
        <v>2030</v>
      </c>
      <c r="E1775" s="21" t="s">
        <v>2591</v>
      </c>
      <c r="F1775" s="21" t="str">
        <f t="shared" si="56"/>
        <v>33205</v>
      </c>
      <c r="G1775" s="21" t="s">
        <v>2681</v>
      </c>
      <c r="H1775" s="74">
        <v>35151</v>
      </c>
      <c r="I1775" s="75">
        <v>365</v>
      </c>
      <c r="J1775" s="74">
        <f t="shared" si="57"/>
        <v>35152</v>
      </c>
    </row>
    <row r="1776" spans="1:10" ht="14.1" customHeight="1">
      <c r="A1776" s="20" t="s">
        <v>1643</v>
      </c>
      <c r="B1776" s="20" t="s">
        <v>503</v>
      </c>
      <c r="C1776" s="20" t="s">
        <v>27</v>
      </c>
      <c r="D1776" s="20" t="s">
        <v>2031</v>
      </c>
      <c r="E1776" s="20" t="s">
        <v>2591</v>
      </c>
      <c r="F1776" s="20" t="str">
        <f t="shared" si="56"/>
        <v>33205</v>
      </c>
      <c r="G1776" s="20" t="s">
        <v>2681</v>
      </c>
      <c r="H1776" s="72">
        <v>321412</v>
      </c>
      <c r="I1776" s="73">
        <v>390</v>
      </c>
      <c r="J1776" s="72">
        <f t="shared" si="57"/>
        <v>298779</v>
      </c>
    </row>
    <row r="1777" spans="1:10" ht="14.1" customHeight="1">
      <c r="A1777" s="21" t="s">
        <v>1643</v>
      </c>
      <c r="B1777" s="21" t="s">
        <v>503</v>
      </c>
      <c r="C1777" s="21" t="s">
        <v>39</v>
      </c>
      <c r="D1777" s="21" t="s">
        <v>2032</v>
      </c>
      <c r="E1777" s="21" t="s">
        <v>2591</v>
      </c>
      <c r="F1777" s="21" t="str">
        <f t="shared" si="56"/>
        <v>33205</v>
      </c>
      <c r="G1777" s="21" t="s">
        <v>2681</v>
      </c>
      <c r="H1777" s="74">
        <v>176635</v>
      </c>
      <c r="I1777" s="75">
        <v>390</v>
      </c>
      <c r="J1777" s="74">
        <f t="shared" si="57"/>
        <v>164195</v>
      </c>
    </row>
    <row r="1778" spans="1:10" ht="14.1" customHeight="1">
      <c r="A1778" s="20" t="s">
        <v>1643</v>
      </c>
      <c r="B1778" s="20" t="s">
        <v>503</v>
      </c>
      <c r="C1778" s="20" t="s">
        <v>43</v>
      </c>
      <c r="D1778" s="20" t="s">
        <v>2033</v>
      </c>
      <c r="E1778" s="20" t="s">
        <v>2591</v>
      </c>
      <c r="F1778" s="20" t="str">
        <f t="shared" si="56"/>
        <v>33205</v>
      </c>
      <c r="G1778" s="20" t="s">
        <v>2681</v>
      </c>
      <c r="H1778" s="72">
        <v>0</v>
      </c>
      <c r="I1778" s="73">
        <v>395</v>
      </c>
      <c r="J1778" s="72">
        <f t="shared" si="57"/>
        <v>0</v>
      </c>
    </row>
    <row r="1779" spans="1:10" ht="14.1" customHeight="1">
      <c r="A1779" s="21" t="s">
        <v>1643</v>
      </c>
      <c r="B1779" s="21" t="s">
        <v>503</v>
      </c>
      <c r="C1779" s="21" t="s">
        <v>45</v>
      </c>
      <c r="D1779" s="21" t="s">
        <v>2034</v>
      </c>
      <c r="E1779" s="21" t="s">
        <v>2591</v>
      </c>
      <c r="F1779" s="21" t="str">
        <f t="shared" si="56"/>
        <v>33205</v>
      </c>
      <c r="G1779" s="21" t="s">
        <v>2681</v>
      </c>
      <c r="H1779" s="74">
        <v>1541544</v>
      </c>
      <c r="I1779" s="75">
        <v>370</v>
      </c>
      <c r="J1779" s="74">
        <f t="shared" si="57"/>
        <v>1518535</v>
      </c>
    </row>
    <row r="1780" spans="1:10" ht="14.1" customHeight="1">
      <c r="A1780" s="20" t="s">
        <v>1643</v>
      </c>
      <c r="B1780" s="20" t="s">
        <v>503</v>
      </c>
      <c r="C1780" s="20" t="s">
        <v>262</v>
      </c>
      <c r="D1780" s="20" t="s">
        <v>2035</v>
      </c>
      <c r="E1780" s="20" t="s">
        <v>2591</v>
      </c>
      <c r="F1780" s="20" t="str">
        <f t="shared" si="56"/>
        <v>33205</v>
      </c>
      <c r="G1780" s="20" t="s">
        <v>2681</v>
      </c>
      <c r="H1780" s="72">
        <v>64807</v>
      </c>
      <c r="I1780" s="73">
        <v>390</v>
      </c>
      <c r="J1780" s="72">
        <f t="shared" si="57"/>
        <v>60242</v>
      </c>
    </row>
    <row r="1781" spans="1:10" ht="14.1" customHeight="1">
      <c r="A1781" s="21" t="s">
        <v>1643</v>
      </c>
      <c r="B1781" s="21" t="s">
        <v>172</v>
      </c>
      <c r="C1781" s="21" t="s">
        <v>176</v>
      </c>
      <c r="D1781" s="21" t="s">
        <v>2036</v>
      </c>
      <c r="E1781" s="21" t="s">
        <v>2591</v>
      </c>
      <c r="F1781" s="21" t="str">
        <f t="shared" si="56"/>
        <v>33206</v>
      </c>
      <c r="G1781" s="21" t="s">
        <v>2682</v>
      </c>
      <c r="H1781" s="74">
        <v>260471</v>
      </c>
      <c r="I1781" s="75">
        <v>365</v>
      </c>
      <c r="J1781" s="74">
        <f t="shared" si="57"/>
        <v>260472</v>
      </c>
    </row>
    <row r="1782" spans="1:10" ht="14.1" customHeight="1">
      <c r="A1782" s="20" t="s">
        <v>1643</v>
      </c>
      <c r="B1782" s="20" t="s">
        <v>172</v>
      </c>
      <c r="C1782" s="20" t="s">
        <v>214</v>
      </c>
      <c r="D1782" s="20" t="s">
        <v>2037</v>
      </c>
      <c r="E1782" s="20" t="s">
        <v>2591</v>
      </c>
      <c r="F1782" s="20" t="str">
        <f t="shared" si="56"/>
        <v>33206</v>
      </c>
      <c r="G1782" s="20" t="s">
        <v>2682</v>
      </c>
      <c r="H1782" s="72">
        <v>48900</v>
      </c>
      <c r="I1782" s="73">
        <v>365</v>
      </c>
      <c r="J1782" s="72">
        <f t="shared" si="57"/>
        <v>48899</v>
      </c>
    </row>
    <row r="1783" spans="1:10" ht="14.1" customHeight="1">
      <c r="A1783" s="21" t="s">
        <v>1643</v>
      </c>
      <c r="B1783" s="21" t="s">
        <v>172</v>
      </c>
      <c r="C1783" s="21" t="s">
        <v>31</v>
      </c>
      <c r="D1783" s="21" t="s">
        <v>2038</v>
      </c>
      <c r="E1783" s="21" t="s">
        <v>2591</v>
      </c>
      <c r="F1783" s="21" t="str">
        <f t="shared" si="56"/>
        <v>33206</v>
      </c>
      <c r="G1783" s="21" t="s">
        <v>2682</v>
      </c>
      <c r="H1783" s="74">
        <v>125245</v>
      </c>
      <c r="I1783" s="75">
        <v>365</v>
      </c>
      <c r="J1783" s="74">
        <f t="shared" si="57"/>
        <v>125245</v>
      </c>
    </row>
    <row r="1784" spans="1:10" ht="14.1" customHeight="1">
      <c r="A1784" s="20" t="s">
        <v>1643</v>
      </c>
      <c r="B1784" s="20" t="s">
        <v>172</v>
      </c>
      <c r="C1784" s="20" t="s">
        <v>259</v>
      </c>
      <c r="D1784" s="20" t="s">
        <v>2039</v>
      </c>
      <c r="E1784" s="20" t="s">
        <v>2591</v>
      </c>
      <c r="F1784" s="20" t="str">
        <f t="shared" si="56"/>
        <v>33206</v>
      </c>
      <c r="G1784" s="20" t="s">
        <v>2682</v>
      </c>
      <c r="H1784" s="72">
        <v>151429</v>
      </c>
      <c r="I1784" s="73">
        <v>370</v>
      </c>
      <c r="J1784" s="72">
        <f t="shared" si="57"/>
        <v>149170</v>
      </c>
    </row>
    <row r="1785" spans="1:10" ht="14.1" customHeight="1">
      <c r="A1785" s="21" t="s">
        <v>1643</v>
      </c>
      <c r="B1785" s="21" t="s">
        <v>191</v>
      </c>
      <c r="C1785" s="21" t="s">
        <v>15</v>
      </c>
      <c r="D1785" s="21" t="s">
        <v>2040</v>
      </c>
      <c r="E1785" s="21" t="s">
        <v>2591</v>
      </c>
      <c r="F1785" s="21" t="str">
        <f t="shared" si="56"/>
        <v>33207</v>
      </c>
      <c r="G1785" s="21" t="s">
        <v>2683</v>
      </c>
      <c r="H1785" s="74">
        <v>347552</v>
      </c>
      <c r="I1785" s="75">
        <v>370</v>
      </c>
      <c r="J1785" s="74">
        <f t="shared" si="57"/>
        <v>342365</v>
      </c>
    </row>
    <row r="1786" spans="1:10" ht="14.1" customHeight="1">
      <c r="A1786" s="20" t="s">
        <v>1643</v>
      </c>
      <c r="B1786" s="20" t="s">
        <v>191</v>
      </c>
      <c r="C1786" s="20" t="s">
        <v>92</v>
      </c>
      <c r="D1786" s="20" t="s">
        <v>2041</v>
      </c>
      <c r="E1786" s="20" t="s">
        <v>2591</v>
      </c>
      <c r="F1786" s="20" t="str">
        <f t="shared" si="56"/>
        <v>33207</v>
      </c>
      <c r="G1786" s="20" t="s">
        <v>2683</v>
      </c>
      <c r="H1786" s="72">
        <v>30443</v>
      </c>
      <c r="I1786" s="73">
        <v>390</v>
      </c>
      <c r="J1786" s="72">
        <f t="shared" si="57"/>
        <v>28298</v>
      </c>
    </row>
    <row r="1787" spans="1:10" ht="14.1" customHeight="1">
      <c r="A1787" s="21" t="s">
        <v>1643</v>
      </c>
      <c r="B1787" s="21" t="s">
        <v>191</v>
      </c>
      <c r="C1787" s="21" t="s">
        <v>17</v>
      </c>
      <c r="D1787" s="21" t="s">
        <v>2042</v>
      </c>
      <c r="E1787" s="21" t="s">
        <v>2591</v>
      </c>
      <c r="F1787" s="21" t="str">
        <f t="shared" si="56"/>
        <v>33207</v>
      </c>
      <c r="G1787" s="21" t="s">
        <v>2683</v>
      </c>
      <c r="H1787" s="74">
        <v>0</v>
      </c>
      <c r="I1787" s="75">
        <v>385</v>
      </c>
      <c r="J1787" s="74">
        <f t="shared" si="57"/>
        <v>0</v>
      </c>
    </row>
    <row r="1788" spans="1:10" ht="14.1" customHeight="1">
      <c r="A1788" s="20" t="s">
        <v>1643</v>
      </c>
      <c r="B1788" s="20" t="s">
        <v>191</v>
      </c>
      <c r="C1788" s="20" t="s">
        <v>115</v>
      </c>
      <c r="D1788" s="20" t="s">
        <v>2043</v>
      </c>
      <c r="E1788" s="20" t="s">
        <v>2591</v>
      </c>
      <c r="F1788" s="20" t="str">
        <f t="shared" si="56"/>
        <v>33207</v>
      </c>
      <c r="G1788" s="20" t="s">
        <v>2683</v>
      </c>
      <c r="H1788" s="72">
        <v>61968</v>
      </c>
      <c r="I1788" s="73">
        <v>390</v>
      </c>
      <c r="J1788" s="72">
        <f t="shared" si="57"/>
        <v>57605</v>
      </c>
    </row>
    <row r="1789" spans="1:10" ht="14.1" customHeight="1">
      <c r="A1789" s="21" t="s">
        <v>1643</v>
      </c>
      <c r="B1789" s="21" t="s">
        <v>191</v>
      </c>
      <c r="C1789" s="21" t="s">
        <v>6</v>
      </c>
      <c r="D1789" s="21" t="s">
        <v>2044</v>
      </c>
      <c r="E1789" s="21" t="s">
        <v>2591</v>
      </c>
      <c r="F1789" s="21" t="str">
        <f t="shared" si="56"/>
        <v>33207</v>
      </c>
      <c r="G1789" s="21" t="s">
        <v>2683</v>
      </c>
      <c r="H1789" s="74">
        <v>62710</v>
      </c>
      <c r="I1789" s="75">
        <v>380</v>
      </c>
      <c r="J1789" s="74">
        <f t="shared" si="57"/>
        <v>59984</v>
      </c>
    </row>
    <row r="1790" spans="1:10" ht="14.1" customHeight="1">
      <c r="A1790" s="20" t="s">
        <v>1643</v>
      </c>
      <c r="B1790" s="20" t="s">
        <v>191</v>
      </c>
      <c r="C1790" s="20" t="s">
        <v>174</v>
      </c>
      <c r="D1790" s="20" t="s">
        <v>2045</v>
      </c>
      <c r="E1790" s="20" t="s">
        <v>2591</v>
      </c>
      <c r="F1790" s="20" t="str">
        <f t="shared" si="56"/>
        <v>33207</v>
      </c>
      <c r="G1790" s="20" t="s">
        <v>2683</v>
      </c>
      <c r="H1790" s="72">
        <v>0</v>
      </c>
      <c r="I1790" s="73">
        <v>380</v>
      </c>
      <c r="J1790" s="72">
        <f t="shared" si="57"/>
        <v>0</v>
      </c>
    </row>
    <row r="1791" spans="1:10" ht="14.1" customHeight="1">
      <c r="A1791" s="21" t="s">
        <v>1643</v>
      </c>
      <c r="B1791" s="21" t="s">
        <v>191</v>
      </c>
      <c r="C1791" s="21" t="s">
        <v>192</v>
      </c>
      <c r="D1791" s="21" t="s">
        <v>2046</v>
      </c>
      <c r="E1791" s="21" t="s">
        <v>2591</v>
      </c>
      <c r="F1791" s="21" t="str">
        <f t="shared" si="56"/>
        <v>33207</v>
      </c>
      <c r="G1791" s="21" t="s">
        <v>2683</v>
      </c>
      <c r="H1791" s="74">
        <v>98786</v>
      </c>
      <c r="I1791" s="75">
        <v>380</v>
      </c>
      <c r="J1791" s="74">
        <f t="shared" si="57"/>
        <v>94492</v>
      </c>
    </row>
    <row r="1792" spans="1:10" ht="14.1" customHeight="1">
      <c r="A1792" s="20" t="s">
        <v>1643</v>
      </c>
      <c r="B1792" s="20" t="s">
        <v>191</v>
      </c>
      <c r="C1792" s="20" t="s">
        <v>29</v>
      </c>
      <c r="D1792" s="20" t="s">
        <v>2047</v>
      </c>
      <c r="E1792" s="20" t="s">
        <v>2591</v>
      </c>
      <c r="F1792" s="20" t="str">
        <f t="shared" si="56"/>
        <v>33207</v>
      </c>
      <c r="G1792" s="20" t="s">
        <v>2683</v>
      </c>
      <c r="H1792" s="72">
        <v>9322</v>
      </c>
      <c r="I1792" s="73">
        <v>370</v>
      </c>
      <c r="J1792" s="72">
        <f t="shared" si="57"/>
        <v>9184</v>
      </c>
    </row>
    <row r="1793" spans="1:10" ht="14.1" customHeight="1">
      <c r="A1793" s="21" t="s">
        <v>1643</v>
      </c>
      <c r="B1793" s="21" t="s">
        <v>191</v>
      </c>
      <c r="C1793" s="21" t="s">
        <v>245</v>
      </c>
      <c r="D1793" s="21" t="s">
        <v>2048</v>
      </c>
      <c r="E1793" s="21" t="s">
        <v>2591</v>
      </c>
      <c r="F1793" s="21" t="str">
        <f t="shared" si="56"/>
        <v>33207</v>
      </c>
      <c r="G1793" s="21" t="s">
        <v>2683</v>
      </c>
      <c r="H1793" s="74">
        <v>54430</v>
      </c>
      <c r="I1793" s="75">
        <v>365</v>
      </c>
      <c r="J1793" s="74">
        <f t="shared" si="57"/>
        <v>54430</v>
      </c>
    </row>
    <row r="1794" spans="1:10" ht="14.1" customHeight="1">
      <c r="A1794" s="20" t="s">
        <v>1643</v>
      </c>
      <c r="B1794" s="20" t="s">
        <v>191</v>
      </c>
      <c r="C1794" s="20" t="s">
        <v>98</v>
      </c>
      <c r="D1794" s="20" t="s">
        <v>2049</v>
      </c>
      <c r="E1794" s="20" t="s">
        <v>2591</v>
      </c>
      <c r="F1794" s="20" t="str">
        <f t="shared" si="56"/>
        <v>33207</v>
      </c>
      <c r="G1794" s="20" t="s">
        <v>2683</v>
      </c>
      <c r="H1794" s="72">
        <v>0</v>
      </c>
      <c r="I1794" s="73">
        <v>377</v>
      </c>
      <c r="J1794" s="72">
        <f t="shared" si="57"/>
        <v>0</v>
      </c>
    </row>
    <row r="1795" spans="1:10" ht="14.1" customHeight="1">
      <c r="A1795" s="21" t="s">
        <v>1643</v>
      </c>
      <c r="B1795" s="21" t="s">
        <v>191</v>
      </c>
      <c r="C1795" s="21" t="s">
        <v>100</v>
      </c>
      <c r="D1795" s="21" t="s">
        <v>2050</v>
      </c>
      <c r="E1795" s="21" t="s">
        <v>2591</v>
      </c>
      <c r="F1795" s="21" t="str">
        <f t="shared" si="56"/>
        <v>33207</v>
      </c>
      <c r="G1795" s="21" t="s">
        <v>2683</v>
      </c>
      <c r="H1795" s="74">
        <v>15852</v>
      </c>
      <c r="I1795" s="75">
        <v>370</v>
      </c>
      <c r="J1795" s="74">
        <f t="shared" si="57"/>
        <v>15616</v>
      </c>
    </row>
    <row r="1796" spans="1:10" ht="14.1" customHeight="1">
      <c r="A1796" s="20" t="s">
        <v>1643</v>
      </c>
      <c r="B1796" s="20" t="s">
        <v>191</v>
      </c>
      <c r="C1796" s="20" t="s">
        <v>37</v>
      </c>
      <c r="D1796" s="20" t="s">
        <v>2051</v>
      </c>
      <c r="E1796" s="20" t="s">
        <v>2591</v>
      </c>
      <c r="F1796" s="20" t="str">
        <f t="shared" si="56"/>
        <v>33207</v>
      </c>
      <c r="G1796" s="20" t="s">
        <v>2683</v>
      </c>
      <c r="H1796" s="72">
        <v>131441</v>
      </c>
      <c r="I1796" s="73">
        <v>370</v>
      </c>
      <c r="J1796" s="72">
        <f t="shared" si="57"/>
        <v>129479</v>
      </c>
    </row>
    <row r="1797" spans="1:10" ht="14.1" customHeight="1">
      <c r="A1797" s="21" t="s">
        <v>1643</v>
      </c>
      <c r="B1797" s="21" t="s">
        <v>191</v>
      </c>
      <c r="C1797" s="21" t="s">
        <v>249</v>
      </c>
      <c r="D1797" s="21" t="s">
        <v>2052</v>
      </c>
      <c r="E1797" s="21" t="s">
        <v>2591</v>
      </c>
      <c r="F1797" s="21" t="str">
        <f t="shared" si="56"/>
        <v>33207</v>
      </c>
      <c r="G1797" s="21" t="s">
        <v>2683</v>
      </c>
      <c r="H1797" s="74">
        <v>0</v>
      </c>
      <c r="I1797" s="75">
        <v>367</v>
      </c>
      <c r="J1797" s="74">
        <f t="shared" si="57"/>
        <v>0</v>
      </c>
    </row>
    <row r="1798" spans="1:10" ht="14.1" customHeight="1">
      <c r="A1798" s="20" t="s">
        <v>1643</v>
      </c>
      <c r="B1798" s="20" t="s">
        <v>191</v>
      </c>
      <c r="C1798" s="20" t="s">
        <v>41</v>
      </c>
      <c r="D1798" s="20" t="s">
        <v>2053</v>
      </c>
      <c r="E1798" s="20" t="s">
        <v>2591</v>
      </c>
      <c r="F1798" s="20" t="str">
        <f t="shared" si="56"/>
        <v>33207</v>
      </c>
      <c r="G1798" s="20" t="s">
        <v>2683</v>
      </c>
      <c r="H1798" s="72">
        <v>0</v>
      </c>
      <c r="I1798" s="73">
        <v>365</v>
      </c>
      <c r="J1798" s="72">
        <f t="shared" si="57"/>
        <v>0</v>
      </c>
    </row>
    <row r="1799" spans="1:10" ht="14.1" customHeight="1">
      <c r="A1799" s="21" t="s">
        <v>1643</v>
      </c>
      <c r="B1799" s="21" t="s">
        <v>191</v>
      </c>
      <c r="C1799" s="21" t="s">
        <v>102</v>
      </c>
      <c r="D1799" s="21" t="s">
        <v>2054</v>
      </c>
      <c r="E1799" s="21" t="s">
        <v>2591</v>
      </c>
      <c r="F1799" s="21" t="str">
        <f t="shared" si="56"/>
        <v>33207</v>
      </c>
      <c r="G1799" s="21" t="s">
        <v>2683</v>
      </c>
      <c r="H1799" s="74">
        <v>0</v>
      </c>
      <c r="I1799" s="75">
        <v>380</v>
      </c>
      <c r="J1799" s="74">
        <f t="shared" si="57"/>
        <v>0</v>
      </c>
    </row>
    <row r="1800" spans="1:10" ht="14.1" customHeight="1">
      <c r="A1800" s="20" t="s">
        <v>1643</v>
      </c>
      <c r="B1800" s="20" t="s">
        <v>191</v>
      </c>
      <c r="C1800" s="20" t="s">
        <v>181</v>
      </c>
      <c r="D1800" s="20" t="s">
        <v>2055</v>
      </c>
      <c r="E1800" s="20" t="s">
        <v>2591</v>
      </c>
      <c r="F1800" s="20" t="str">
        <f t="shared" si="56"/>
        <v>33207</v>
      </c>
      <c r="G1800" s="20" t="s">
        <v>2683</v>
      </c>
      <c r="H1800" s="72">
        <v>18757</v>
      </c>
      <c r="I1800" s="73">
        <v>370</v>
      </c>
      <c r="J1800" s="72">
        <f t="shared" si="57"/>
        <v>18477</v>
      </c>
    </row>
    <row r="1801" spans="1:10" ht="14.1" customHeight="1">
      <c r="A1801" s="21" t="s">
        <v>1643</v>
      </c>
      <c r="B1801" s="21" t="s">
        <v>191</v>
      </c>
      <c r="C1801" s="21" t="s">
        <v>106</v>
      </c>
      <c r="D1801" s="21" t="s">
        <v>2056</v>
      </c>
      <c r="E1801" s="21" t="s">
        <v>2591</v>
      </c>
      <c r="F1801" s="21" t="str">
        <f t="shared" si="56"/>
        <v>33207</v>
      </c>
      <c r="G1801" s="21" t="s">
        <v>2683</v>
      </c>
      <c r="H1801" s="74">
        <v>30448</v>
      </c>
      <c r="I1801" s="75">
        <v>380</v>
      </c>
      <c r="J1801" s="74">
        <f t="shared" si="57"/>
        <v>29126</v>
      </c>
    </row>
    <row r="1802" spans="1:10" ht="14.1" customHeight="1">
      <c r="A1802" s="20" t="s">
        <v>1643</v>
      </c>
      <c r="B1802" s="20" t="s">
        <v>191</v>
      </c>
      <c r="C1802" s="20" t="s">
        <v>126</v>
      </c>
      <c r="D1802" s="20" t="s">
        <v>2057</v>
      </c>
      <c r="E1802" s="20" t="s">
        <v>2591</v>
      </c>
      <c r="F1802" s="20" t="str">
        <f t="shared" si="56"/>
        <v>33207</v>
      </c>
      <c r="G1802" s="20" t="s">
        <v>2683</v>
      </c>
      <c r="H1802" s="72">
        <v>0</v>
      </c>
      <c r="I1802" s="73">
        <v>395</v>
      </c>
      <c r="J1802" s="72">
        <f t="shared" si="57"/>
        <v>0</v>
      </c>
    </row>
    <row r="1803" spans="1:10" ht="14.1" customHeight="1">
      <c r="A1803" s="21" t="s">
        <v>1643</v>
      </c>
      <c r="B1803" s="21" t="s">
        <v>191</v>
      </c>
      <c r="C1803" s="21" t="s">
        <v>47</v>
      </c>
      <c r="D1803" s="21" t="s">
        <v>2058</v>
      </c>
      <c r="E1803" s="21" t="s">
        <v>2591</v>
      </c>
      <c r="F1803" s="21" t="str">
        <f t="shared" si="56"/>
        <v>33207</v>
      </c>
      <c r="G1803" s="21" t="s">
        <v>2683</v>
      </c>
      <c r="H1803" s="74">
        <v>0</v>
      </c>
      <c r="I1803" s="75">
        <v>380</v>
      </c>
      <c r="J1803" s="74">
        <f t="shared" si="57"/>
        <v>0</v>
      </c>
    </row>
    <row r="1804" spans="1:10" ht="14.1" customHeight="1">
      <c r="A1804" s="20" t="s">
        <v>1643</v>
      </c>
      <c r="B1804" s="20" t="s">
        <v>191</v>
      </c>
      <c r="C1804" s="20" t="s">
        <v>49</v>
      </c>
      <c r="D1804" s="20" t="s">
        <v>351</v>
      </c>
      <c r="E1804" s="20" t="s">
        <v>2591</v>
      </c>
      <c r="F1804" s="20" t="str">
        <f t="shared" si="56"/>
        <v>33207</v>
      </c>
      <c r="G1804" s="20" t="s">
        <v>2683</v>
      </c>
      <c r="H1804" s="72">
        <v>18849</v>
      </c>
      <c r="I1804" s="73">
        <v>380</v>
      </c>
      <c r="J1804" s="72">
        <f t="shared" si="57"/>
        <v>18028</v>
      </c>
    </row>
    <row r="1805" spans="1:10" ht="14.1" customHeight="1">
      <c r="A1805" s="21" t="s">
        <v>1643</v>
      </c>
      <c r="B1805" s="21" t="s">
        <v>191</v>
      </c>
      <c r="C1805" s="21" t="s">
        <v>108</v>
      </c>
      <c r="D1805" s="21" t="s">
        <v>2059</v>
      </c>
      <c r="E1805" s="21" t="s">
        <v>2591</v>
      </c>
      <c r="F1805" s="21" t="str">
        <f t="shared" ref="F1805:F1868" si="58">CONCATENATE(A1805,B1805)</f>
        <v>33207</v>
      </c>
      <c r="G1805" s="21" t="s">
        <v>2683</v>
      </c>
      <c r="H1805" s="74">
        <v>0</v>
      </c>
      <c r="I1805" s="75">
        <v>367</v>
      </c>
      <c r="J1805" s="74">
        <f t="shared" ref="J1805:J1868" si="59">ROUND((ROUND(H1805/(I1805-35)*100, 0))*3.3, 0)</f>
        <v>0</v>
      </c>
    </row>
    <row r="1806" spans="1:10" ht="14.1" customHeight="1">
      <c r="A1806" s="20" t="s">
        <v>1532</v>
      </c>
      <c r="B1806" s="20" t="s">
        <v>89</v>
      </c>
      <c r="C1806" s="20" t="s">
        <v>160</v>
      </c>
      <c r="D1806" s="20" t="s">
        <v>2060</v>
      </c>
      <c r="E1806" s="20" t="s">
        <v>2592</v>
      </c>
      <c r="F1806" s="20" t="str">
        <f t="shared" si="58"/>
        <v>33302</v>
      </c>
      <c r="G1806" s="20" t="s">
        <v>2684</v>
      </c>
      <c r="H1806" s="72">
        <v>415704</v>
      </c>
      <c r="I1806" s="73">
        <v>365</v>
      </c>
      <c r="J1806" s="72">
        <f t="shared" si="59"/>
        <v>415704</v>
      </c>
    </row>
    <row r="1807" spans="1:10" ht="14.1" customHeight="1">
      <c r="A1807" s="21" t="s">
        <v>1532</v>
      </c>
      <c r="B1807" s="21" t="s">
        <v>89</v>
      </c>
      <c r="C1807" s="21" t="s">
        <v>181</v>
      </c>
      <c r="D1807" s="21" t="s">
        <v>2061</v>
      </c>
      <c r="E1807" s="21" t="s">
        <v>2592</v>
      </c>
      <c r="F1807" s="21" t="str">
        <f t="shared" si="58"/>
        <v>33302</v>
      </c>
      <c r="G1807" s="21" t="s">
        <v>2684</v>
      </c>
      <c r="H1807" s="74">
        <v>3552</v>
      </c>
      <c r="I1807" s="75">
        <v>375</v>
      </c>
      <c r="J1807" s="74">
        <f t="shared" si="59"/>
        <v>3449</v>
      </c>
    </row>
    <row r="1808" spans="1:10" ht="14.1" customHeight="1">
      <c r="A1808" s="20" t="s">
        <v>1532</v>
      </c>
      <c r="B1808" s="20" t="s">
        <v>89</v>
      </c>
      <c r="C1808" s="20" t="s">
        <v>134</v>
      </c>
      <c r="D1808" s="20" t="s">
        <v>2062</v>
      </c>
      <c r="E1808" s="20" t="s">
        <v>2592</v>
      </c>
      <c r="F1808" s="20" t="str">
        <f t="shared" si="58"/>
        <v>33302</v>
      </c>
      <c r="G1808" s="20" t="s">
        <v>2684</v>
      </c>
      <c r="H1808" s="72">
        <v>98975</v>
      </c>
      <c r="I1808" s="73">
        <v>365</v>
      </c>
      <c r="J1808" s="72">
        <f t="shared" si="59"/>
        <v>98974</v>
      </c>
    </row>
    <row r="1809" spans="1:10" ht="14.1" customHeight="1">
      <c r="A1809" s="21" t="s">
        <v>1532</v>
      </c>
      <c r="B1809" s="21" t="s">
        <v>114</v>
      </c>
      <c r="C1809" s="21" t="s">
        <v>15</v>
      </c>
      <c r="D1809" s="21" t="s">
        <v>2063</v>
      </c>
      <c r="E1809" s="21" t="s">
        <v>2592</v>
      </c>
      <c r="F1809" s="21" t="str">
        <f t="shared" si="58"/>
        <v>33303</v>
      </c>
      <c r="G1809" s="21" t="s">
        <v>2685</v>
      </c>
      <c r="H1809" s="74">
        <v>0</v>
      </c>
      <c r="I1809" s="75">
        <v>370</v>
      </c>
      <c r="J1809" s="74">
        <f t="shared" si="59"/>
        <v>0</v>
      </c>
    </row>
    <row r="1810" spans="1:10" ht="14.1" customHeight="1">
      <c r="A1810" s="20" t="s">
        <v>1532</v>
      </c>
      <c r="B1810" s="20" t="s">
        <v>114</v>
      </c>
      <c r="C1810" s="20" t="s">
        <v>115</v>
      </c>
      <c r="D1810" s="20" t="s">
        <v>2064</v>
      </c>
      <c r="E1810" s="20" t="s">
        <v>2592</v>
      </c>
      <c r="F1810" s="20" t="str">
        <f t="shared" si="58"/>
        <v>33303</v>
      </c>
      <c r="G1810" s="20" t="s">
        <v>2685</v>
      </c>
      <c r="H1810" s="72">
        <v>13105</v>
      </c>
      <c r="I1810" s="73">
        <v>381</v>
      </c>
      <c r="J1810" s="72">
        <f t="shared" si="59"/>
        <v>12500</v>
      </c>
    </row>
    <row r="1811" spans="1:10" ht="14.1" customHeight="1">
      <c r="A1811" s="21" t="s">
        <v>1532</v>
      </c>
      <c r="B1811" s="21" t="s">
        <v>114</v>
      </c>
      <c r="C1811" s="21" t="s">
        <v>192</v>
      </c>
      <c r="D1811" s="21" t="s">
        <v>2065</v>
      </c>
      <c r="E1811" s="21" t="s">
        <v>2592</v>
      </c>
      <c r="F1811" s="21" t="str">
        <f t="shared" si="58"/>
        <v>33303</v>
      </c>
      <c r="G1811" s="21" t="s">
        <v>2685</v>
      </c>
      <c r="H1811" s="74">
        <v>490294</v>
      </c>
      <c r="I1811" s="75">
        <v>383</v>
      </c>
      <c r="J1811" s="74">
        <f t="shared" si="59"/>
        <v>464934</v>
      </c>
    </row>
    <row r="1812" spans="1:10" ht="14.1" customHeight="1">
      <c r="A1812" s="20" t="s">
        <v>1532</v>
      </c>
      <c r="B1812" s="20" t="s">
        <v>114</v>
      </c>
      <c r="C1812" s="20" t="s">
        <v>96</v>
      </c>
      <c r="D1812" s="20" t="s">
        <v>2066</v>
      </c>
      <c r="E1812" s="20" t="s">
        <v>2592</v>
      </c>
      <c r="F1812" s="20" t="str">
        <f t="shared" si="58"/>
        <v>33303</v>
      </c>
      <c r="G1812" s="20" t="s">
        <v>2685</v>
      </c>
      <c r="H1812" s="72">
        <v>0</v>
      </c>
      <c r="I1812" s="73">
        <v>383</v>
      </c>
      <c r="J1812" s="72">
        <f t="shared" si="59"/>
        <v>0</v>
      </c>
    </row>
    <row r="1813" spans="1:10" ht="14.1" customHeight="1">
      <c r="A1813" s="21" t="s">
        <v>1532</v>
      </c>
      <c r="B1813" s="21" t="s">
        <v>114</v>
      </c>
      <c r="C1813" s="21" t="s">
        <v>27</v>
      </c>
      <c r="D1813" s="21" t="s">
        <v>2067</v>
      </c>
      <c r="E1813" s="21" t="s">
        <v>2592</v>
      </c>
      <c r="F1813" s="21" t="str">
        <f t="shared" si="58"/>
        <v>33303</v>
      </c>
      <c r="G1813" s="21" t="s">
        <v>2685</v>
      </c>
      <c r="H1813" s="74">
        <v>20350</v>
      </c>
      <c r="I1813" s="75">
        <v>406</v>
      </c>
      <c r="J1813" s="74">
        <f t="shared" si="59"/>
        <v>18101</v>
      </c>
    </row>
    <row r="1814" spans="1:10" ht="14.1" customHeight="1">
      <c r="A1814" s="20" t="s">
        <v>1532</v>
      </c>
      <c r="B1814" s="20" t="s">
        <v>114</v>
      </c>
      <c r="C1814" s="20" t="s">
        <v>33</v>
      </c>
      <c r="D1814" s="20" t="s">
        <v>2068</v>
      </c>
      <c r="E1814" s="20" t="s">
        <v>2592</v>
      </c>
      <c r="F1814" s="20" t="str">
        <f t="shared" si="58"/>
        <v>33303</v>
      </c>
      <c r="G1814" s="20" t="s">
        <v>2685</v>
      </c>
      <c r="H1814" s="72">
        <v>0</v>
      </c>
      <c r="I1814" s="73">
        <v>370</v>
      </c>
      <c r="J1814" s="72">
        <f t="shared" si="59"/>
        <v>0</v>
      </c>
    </row>
    <row r="1815" spans="1:10" ht="14.1" customHeight="1">
      <c r="A1815" s="21" t="s">
        <v>1532</v>
      </c>
      <c r="B1815" s="21" t="s">
        <v>114</v>
      </c>
      <c r="C1815" s="21" t="s">
        <v>39</v>
      </c>
      <c r="D1815" s="21" t="s">
        <v>2069</v>
      </c>
      <c r="E1815" s="21" t="s">
        <v>2592</v>
      </c>
      <c r="F1815" s="21" t="str">
        <f t="shared" si="58"/>
        <v>33303</v>
      </c>
      <c r="G1815" s="21" t="s">
        <v>2685</v>
      </c>
      <c r="H1815" s="74">
        <v>1039</v>
      </c>
      <c r="I1815" s="75">
        <v>383</v>
      </c>
      <c r="J1815" s="74">
        <f t="shared" si="59"/>
        <v>987</v>
      </c>
    </row>
    <row r="1816" spans="1:10" ht="14.1" customHeight="1">
      <c r="A1816" s="20" t="s">
        <v>1532</v>
      </c>
      <c r="B1816" s="20" t="s">
        <v>114</v>
      </c>
      <c r="C1816" s="20" t="s">
        <v>126</v>
      </c>
      <c r="D1816" s="20" t="s">
        <v>2070</v>
      </c>
      <c r="E1816" s="20" t="s">
        <v>2592</v>
      </c>
      <c r="F1816" s="20" t="str">
        <f t="shared" si="58"/>
        <v>33303</v>
      </c>
      <c r="G1816" s="20" t="s">
        <v>2685</v>
      </c>
      <c r="H1816" s="72">
        <v>34503</v>
      </c>
      <c r="I1816" s="73">
        <v>370</v>
      </c>
      <c r="J1816" s="72">
        <f t="shared" si="59"/>
        <v>33987</v>
      </c>
    </row>
    <row r="1817" spans="1:10" ht="14.1" customHeight="1">
      <c r="A1817" s="21" t="s">
        <v>1532</v>
      </c>
      <c r="B1817" s="21" t="s">
        <v>114</v>
      </c>
      <c r="C1817" s="21" t="s">
        <v>57</v>
      </c>
      <c r="D1817" s="21" t="s">
        <v>2071</v>
      </c>
      <c r="E1817" s="21" t="s">
        <v>2592</v>
      </c>
      <c r="F1817" s="21" t="str">
        <f t="shared" si="58"/>
        <v>33303</v>
      </c>
      <c r="G1817" s="21" t="s">
        <v>2685</v>
      </c>
      <c r="H1817" s="74">
        <v>0</v>
      </c>
      <c r="I1817" s="75">
        <v>383</v>
      </c>
      <c r="J1817" s="74">
        <f t="shared" si="59"/>
        <v>0</v>
      </c>
    </row>
    <row r="1818" spans="1:10" ht="14.1" customHeight="1">
      <c r="A1818" s="20" t="s">
        <v>1532</v>
      </c>
      <c r="B1818" s="20" t="s">
        <v>114</v>
      </c>
      <c r="C1818" s="20" t="s">
        <v>279</v>
      </c>
      <c r="D1818" s="20" t="s">
        <v>2072</v>
      </c>
      <c r="E1818" s="20" t="s">
        <v>2592</v>
      </c>
      <c r="F1818" s="20" t="str">
        <f t="shared" si="58"/>
        <v>33303</v>
      </c>
      <c r="G1818" s="20" t="s">
        <v>2685</v>
      </c>
      <c r="H1818" s="72">
        <v>0</v>
      </c>
      <c r="I1818" s="73">
        <v>406</v>
      </c>
      <c r="J1818" s="72">
        <f t="shared" si="59"/>
        <v>0</v>
      </c>
    </row>
    <row r="1819" spans="1:10" ht="14.1" customHeight="1">
      <c r="A1819" s="21" t="s">
        <v>1532</v>
      </c>
      <c r="B1819" s="21" t="s">
        <v>114</v>
      </c>
      <c r="C1819" s="21" t="s">
        <v>69</v>
      </c>
      <c r="D1819" s="21" t="s">
        <v>2073</v>
      </c>
      <c r="E1819" s="21" t="s">
        <v>2592</v>
      </c>
      <c r="F1819" s="21" t="str">
        <f t="shared" si="58"/>
        <v>33303</v>
      </c>
      <c r="G1819" s="21" t="s">
        <v>2685</v>
      </c>
      <c r="H1819" s="74">
        <v>0</v>
      </c>
      <c r="I1819" s="75">
        <v>406</v>
      </c>
      <c r="J1819" s="74">
        <f t="shared" si="59"/>
        <v>0</v>
      </c>
    </row>
    <row r="1820" spans="1:10" ht="14.1" customHeight="1">
      <c r="A1820" s="20" t="s">
        <v>1532</v>
      </c>
      <c r="B1820" s="20" t="s">
        <v>114</v>
      </c>
      <c r="C1820" s="20" t="s">
        <v>121</v>
      </c>
      <c r="D1820" s="20" t="s">
        <v>2074</v>
      </c>
      <c r="E1820" s="20" t="s">
        <v>2592</v>
      </c>
      <c r="F1820" s="20" t="str">
        <f t="shared" si="58"/>
        <v>33303</v>
      </c>
      <c r="G1820" s="20" t="s">
        <v>2685</v>
      </c>
      <c r="H1820" s="72">
        <v>0</v>
      </c>
      <c r="I1820" s="73">
        <v>392</v>
      </c>
      <c r="J1820" s="72">
        <f t="shared" si="59"/>
        <v>0</v>
      </c>
    </row>
    <row r="1821" spans="1:10" ht="14.1" customHeight="1">
      <c r="A1821" s="21" t="s">
        <v>1532</v>
      </c>
      <c r="B1821" s="21" t="s">
        <v>114</v>
      </c>
      <c r="C1821" s="21" t="s">
        <v>87</v>
      </c>
      <c r="D1821" s="21" t="s">
        <v>2075</v>
      </c>
      <c r="E1821" s="21" t="s">
        <v>2592</v>
      </c>
      <c r="F1821" s="21" t="str">
        <f t="shared" si="58"/>
        <v>33303</v>
      </c>
      <c r="G1821" s="21" t="s">
        <v>2685</v>
      </c>
      <c r="H1821" s="74">
        <v>19743</v>
      </c>
      <c r="I1821" s="75">
        <v>383</v>
      </c>
      <c r="J1821" s="74">
        <f t="shared" si="59"/>
        <v>18721</v>
      </c>
    </row>
    <row r="1822" spans="1:10" ht="14.1" customHeight="1">
      <c r="A1822" s="20" t="s">
        <v>1532</v>
      </c>
      <c r="B1822" s="20" t="s">
        <v>123</v>
      </c>
      <c r="C1822" s="20" t="s">
        <v>19</v>
      </c>
      <c r="D1822" s="20" t="s">
        <v>2076</v>
      </c>
      <c r="E1822" s="20" t="s">
        <v>2592</v>
      </c>
      <c r="F1822" s="20" t="str">
        <f t="shared" si="58"/>
        <v>33304</v>
      </c>
      <c r="G1822" s="20" t="s">
        <v>2686</v>
      </c>
      <c r="H1822" s="72">
        <v>2745</v>
      </c>
      <c r="I1822" s="73">
        <v>365</v>
      </c>
      <c r="J1822" s="72">
        <f t="shared" si="59"/>
        <v>2746</v>
      </c>
    </row>
    <row r="1823" spans="1:10" ht="14.1" customHeight="1">
      <c r="A1823" s="21" t="s">
        <v>1532</v>
      </c>
      <c r="B1823" s="21" t="s">
        <v>123</v>
      </c>
      <c r="C1823" s="21" t="s">
        <v>6</v>
      </c>
      <c r="D1823" s="21" t="s">
        <v>2077</v>
      </c>
      <c r="E1823" s="21" t="s">
        <v>2592</v>
      </c>
      <c r="F1823" s="21" t="str">
        <f t="shared" si="58"/>
        <v>33304</v>
      </c>
      <c r="G1823" s="21" t="s">
        <v>2686</v>
      </c>
      <c r="H1823" s="74">
        <v>0</v>
      </c>
      <c r="I1823" s="75">
        <v>375</v>
      </c>
      <c r="J1823" s="74">
        <f t="shared" si="59"/>
        <v>0</v>
      </c>
    </row>
    <row r="1824" spans="1:10" ht="14.1" customHeight="1">
      <c r="A1824" s="20" t="s">
        <v>1532</v>
      </c>
      <c r="B1824" s="20" t="s">
        <v>123</v>
      </c>
      <c r="C1824" s="20" t="s">
        <v>174</v>
      </c>
      <c r="D1824" s="20" t="s">
        <v>2078</v>
      </c>
      <c r="E1824" s="20" t="s">
        <v>2592</v>
      </c>
      <c r="F1824" s="20" t="str">
        <f t="shared" si="58"/>
        <v>33304</v>
      </c>
      <c r="G1824" s="20" t="s">
        <v>2686</v>
      </c>
      <c r="H1824" s="72">
        <v>77362</v>
      </c>
      <c r="I1824" s="73">
        <v>365</v>
      </c>
      <c r="J1824" s="72">
        <f t="shared" si="59"/>
        <v>77362</v>
      </c>
    </row>
    <row r="1825" spans="1:10" ht="14.1" customHeight="1">
      <c r="A1825" s="21" t="s">
        <v>1532</v>
      </c>
      <c r="B1825" s="21" t="s">
        <v>123</v>
      </c>
      <c r="C1825" s="21" t="s">
        <v>176</v>
      </c>
      <c r="D1825" s="21" t="s">
        <v>2079</v>
      </c>
      <c r="E1825" s="21" t="s">
        <v>2592</v>
      </c>
      <c r="F1825" s="21" t="str">
        <f t="shared" si="58"/>
        <v>33304</v>
      </c>
      <c r="G1825" s="21" t="s">
        <v>2686</v>
      </c>
      <c r="H1825" s="74">
        <v>26060</v>
      </c>
      <c r="I1825" s="75">
        <v>375</v>
      </c>
      <c r="J1825" s="74">
        <f t="shared" si="59"/>
        <v>25295</v>
      </c>
    </row>
    <row r="1826" spans="1:10" ht="14.1" customHeight="1">
      <c r="A1826" s="20" t="s">
        <v>1532</v>
      </c>
      <c r="B1826" s="20" t="s">
        <v>123</v>
      </c>
      <c r="C1826" s="20" t="s">
        <v>31</v>
      </c>
      <c r="D1826" s="20" t="s">
        <v>2080</v>
      </c>
      <c r="E1826" s="20" t="s">
        <v>2592</v>
      </c>
      <c r="F1826" s="20" t="str">
        <f t="shared" si="58"/>
        <v>33304</v>
      </c>
      <c r="G1826" s="20" t="s">
        <v>2686</v>
      </c>
      <c r="H1826" s="72">
        <v>0</v>
      </c>
      <c r="I1826" s="73">
        <v>365</v>
      </c>
      <c r="J1826" s="72">
        <f t="shared" si="59"/>
        <v>0</v>
      </c>
    </row>
    <row r="1827" spans="1:10" ht="14.1" customHeight="1">
      <c r="A1827" s="21" t="s">
        <v>1532</v>
      </c>
      <c r="B1827" s="21" t="s">
        <v>123</v>
      </c>
      <c r="C1827" s="21" t="s">
        <v>249</v>
      </c>
      <c r="D1827" s="21" t="s">
        <v>2081</v>
      </c>
      <c r="E1827" s="21" t="s">
        <v>2592</v>
      </c>
      <c r="F1827" s="21" t="str">
        <f t="shared" si="58"/>
        <v>33304</v>
      </c>
      <c r="G1827" s="21" t="s">
        <v>2686</v>
      </c>
      <c r="H1827" s="74">
        <v>14876</v>
      </c>
      <c r="I1827" s="75">
        <v>380</v>
      </c>
      <c r="J1827" s="74">
        <f t="shared" si="59"/>
        <v>14230</v>
      </c>
    </row>
    <row r="1828" spans="1:10" ht="14.1" customHeight="1">
      <c r="A1828" s="20" t="s">
        <v>1532</v>
      </c>
      <c r="B1828" s="20" t="s">
        <v>123</v>
      </c>
      <c r="C1828" s="20" t="s">
        <v>253</v>
      </c>
      <c r="D1828" s="20" t="s">
        <v>2082</v>
      </c>
      <c r="E1828" s="20" t="s">
        <v>2592</v>
      </c>
      <c r="F1828" s="20" t="str">
        <f t="shared" si="58"/>
        <v>33304</v>
      </c>
      <c r="G1828" s="20" t="s">
        <v>2686</v>
      </c>
      <c r="H1828" s="72">
        <v>5247</v>
      </c>
      <c r="I1828" s="73">
        <v>365</v>
      </c>
      <c r="J1828" s="72">
        <f t="shared" si="59"/>
        <v>5247</v>
      </c>
    </row>
    <row r="1829" spans="1:10" ht="14.1" customHeight="1">
      <c r="A1829" s="21" t="s">
        <v>1532</v>
      </c>
      <c r="B1829" s="21" t="s">
        <v>123</v>
      </c>
      <c r="C1829" s="21" t="s">
        <v>104</v>
      </c>
      <c r="D1829" s="21" t="s">
        <v>2083</v>
      </c>
      <c r="E1829" s="21" t="s">
        <v>2592</v>
      </c>
      <c r="F1829" s="21" t="str">
        <f t="shared" si="58"/>
        <v>33304</v>
      </c>
      <c r="G1829" s="21" t="s">
        <v>2686</v>
      </c>
      <c r="H1829" s="74">
        <v>5330320</v>
      </c>
      <c r="I1829" s="75">
        <v>365</v>
      </c>
      <c r="J1829" s="74">
        <f t="shared" si="59"/>
        <v>5330318</v>
      </c>
    </row>
    <row r="1830" spans="1:10" ht="14.1" customHeight="1">
      <c r="A1830" s="20" t="s">
        <v>1532</v>
      </c>
      <c r="B1830" s="20" t="s">
        <v>123</v>
      </c>
      <c r="C1830" s="20" t="s">
        <v>106</v>
      </c>
      <c r="D1830" s="20" t="s">
        <v>2084</v>
      </c>
      <c r="E1830" s="20" t="s">
        <v>2592</v>
      </c>
      <c r="F1830" s="20" t="str">
        <f t="shared" si="58"/>
        <v>33304</v>
      </c>
      <c r="G1830" s="20" t="s">
        <v>2686</v>
      </c>
      <c r="H1830" s="72">
        <v>18019</v>
      </c>
      <c r="I1830" s="73">
        <v>365</v>
      </c>
      <c r="J1830" s="72">
        <f t="shared" si="59"/>
        <v>18018</v>
      </c>
    </row>
    <row r="1831" spans="1:10" ht="14.1" customHeight="1">
      <c r="A1831" s="21" t="s">
        <v>1532</v>
      </c>
      <c r="B1831" s="21" t="s">
        <v>123</v>
      </c>
      <c r="C1831" s="21" t="s">
        <v>195</v>
      </c>
      <c r="D1831" s="21" t="s">
        <v>2085</v>
      </c>
      <c r="E1831" s="21" t="s">
        <v>2592</v>
      </c>
      <c r="F1831" s="21" t="str">
        <f t="shared" si="58"/>
        <v>33304</v>
      </c>
      <c r="G1831" s="21" t="s">
        <v>2686</v>
      </c>
      <c r="H1831" s="74">
        <v>43066</v>
      </c>
      <c r="I1831" s="75">
        <v>365</v>
      </c>
      <c r="J1831" s="74">
        <f t="shared" si="59"/>
        <v>43065</v>
      </c>
    </row>
    <row r="1832" spans="1:10" ht="14.1" customHeight="1">
      <c r="A1832" s="20" t="s">
        <v>1532</v>
      </c>
      <c r="B1832" s="20" t="s">
        <v>123</v>
      </c>
      <c r="C1832" s="20" t="s">
        <v>259</v>
      </c>
      <c r="D1832" s="20" t="s">
        <v>2086</v>
      </c>
      <c r="E1832" s="20" t="s">
        <v>2592</v>
      </c>
      <c r="F1832" s="20" t="str">
        <f t="shared" si="58"/>
        <v>33304</v>
      </c>
      <c r="G1832" s="20" t="s">
        <v>2686</v>
      </c>
      <c r="H1832" s="72">
        <v>0</v>
      </c>
      <c r="I1832" s="73">
        <v>375</v>
      </c>
      <c r="J1832" s="72">
        <f t="shared" si="59"/>
        <v>0</v>
      </c>
    </row>
    <row r="1833" spans="1:10" ht="14.1" customHeight="1">
      <c r="A1833" s="21" t="s">
        <v>1532</v>
      </c>
      <c r="B1833" s="21" t="s">
        <v>123</v>
      </c>
      <c r="C1833" s="21" t="s">
        <v>108</v>
      </c>
      <c r="D1833" s="21" t="s">
        <v>2087</v>
      </c>
      <c r="E1833" s="21" t="s">
        <v>2592</v>
      </c>
      <c r="F1833" s="21" t="str">
        <f t="shared" si="58"/>
        <v>33304</v>
      </c>
      <c r="G1833" s="21" t="s">
        <v>2686</v>
      </c>
      <c r="H1833" s="74">
        <v>42273</v>
      </c>
      <c r="I1833" s="75">
        <v>365</v>
      </c>
      <c r="J1833" s="74">
        <f t="shared" si="59"/>
        <v>42273</v>
      </c>
    </row>
    <row r="1834" spans="1:10" ht="14.1" customHeight="1">
      <c r="A1834" s="20" t="s">
        <v>1532</v>
      </c>
      <c r="B1834" s="20" t="s">
        <v>123</v>
      </c>
      <c r="C1834" s="20" t="s">
        <v>270</v>
      </c>
      <c r="D1834" s="20" t="s">
        <v>2088</v>
      </c>
      <c r="E1834" s="20" t="s">
        <v>2592</v>
      </c>
      <c r="F1834" s="20" t="str">
        <f t="shared" si="58"/>
        <v>33304</v>
      </c>
      <c r="G1834" s="20" t="s">
        <v>2686</v>
      </c>
      <c r="H1834" s="72">
        <v>8791</v>
      </c>
      <c r="I1834" s="73">
        <v>365</v>
      </c>
      <c r="J1834" s="72">
        <f t="shared" si="59"/>
        <v>8791</v>
      </c>
    </row>
    <row r="1835" spans="1:10" ht="14.1" customHeight="1">
      <c r="A1835" s="21" t="s">
        <v>1532</v>
      </c>
      <c r="B1835" s="21" t="s">
        <v>123</v>
      </c>
      <c r="C1835" s="21" t="s">
        <v>272</v>
      </c>
      <c r="D1835" s="21" t="s">
        <v>2089</v>
      </c>
      <c r="E1835" s="21" t="s">
        <v>2592</v>
      </c>
      <c r="F1835" s="21" t="str">
        <f t="shared" si="58"/>
        <v>33304</v>
      </c>
      <c r="G1835" s="21" t="s">
        <v>2686</v>
      </c>
      <c r="H1835" s="74">
        <v>7906</v>
      </c>
      <c r="I1835" s="75">
        <v>365</v>
      </c>
      <c r="J1835" s="74">
        <f t="shared" si="59"/>
        <v>7907</v>
      </c>
    </row>
    <row r="1836" spans="1:10" ht="14.1" customHeight="1">
      <c r="A1836" s="20" t="s">
        <v>1532</v>
      </c>
      <c r="B1836" s="20" t="s">
        <v>123</v>
      </c>
      <c r="C1836" s="20" t="s">
        <v>59</v>
      </c>
      <c r="D1836" s="20" t="s">
        <v>2090</v>
      </c>
      <c r="E1836" s="20" t="s">
        <v>2592</v>
      </c>
      <c r="F1836" s="20" t="str">
        <f t="shared" si="58"/>
        <v>33304</v>
      </c>
      <c r="G1836" s="20" t="s">
        <v>2686</v>
      </c>
      <c r="H1836" s="72">
        <v>0</v>
      </c>
      <c r="I1836" s="73">
        <v>365</v>
      </c>
      <c r="J1836" s="72">
        <f t="shared" si="59"/>
        <v>0</v>
      </c>
    </row>
    <row r="1837" spans="1:10" ht="14.1" customHeight="1">
      <c r="A1837" s="21" t="s">
        <v>1532</v>
      </c>
      <c r="B1837" s="21" t="s">
        <v>123</v>
      </c>
      <c r="C1837" s="21" t="s">
        <v>73</v>
      </c>
      <c r="D1837" s="21" t="s">
        <v>2091</v>
      </c>
      <c r="E1837" s="21" t="s">
        <v>2592</v>
      </c>
      <c r="F1837" s="21" t="str">
        <f t="shared" si="58"/>
        <v>33304</v>
      </c>
      <c r="G1837" s="21" t="s">
        <v>2686</v>
      </c>
      <c r="H1837" s="74">
        <v>0</v>
      </c>
      <c r="I1837" s="75">
        <v>365</v>
      </c>
      <c r="J1837" s="74">
        <f t="shared" si="59"/>
        <v>0</v>
      </c>
    </row>
    <row r="1838" spans="1:10" ht="14.1" customHeight="1">
      <c r="A1838" s="20" t="s">
        <v>1532</v>
      </c>
      <c r="B1838" s="20" t="s">
        <v>172</v>
      </c>
      <c r="C1838" s="20" t="s">
        <v>23</v>
      </c>
      <c r="D1838" s="20" t="s">
        <v>2092</v>
      </c>
      <c r="E1838" s="20" t="s">
        <v>2592</v>
      </c>
      <c r="F1838" s="20" t="str">
        <f t="shared" si="58"/>
        <v>33306</v>
      </c>
      <c r="G1838" s="20" t="s">
        <v>2687</v>
      </c>
      <c r="H1838" s="72">
        <v>16777</v>
      </c>
      <c r="I1838" s="73">
        <v>365</v>
      </c>
      <c r="J1838" s="72">
        <f t="shared" si="59"/>
        <v>16777</v>
      </c>
    </row>
    <row r="1839" spans="1:10" ht="14.1" customHeight="1">
      <c r="A1839" s="21" t="s">
        <v>1532</v>
      </c>
      <c r="B1839" s="21" t="s">
        <v>172</v>
      </c>
      <c r="C1839" s="21" t="s">
        <v>94</v>
      </c>
      <c r="D1839" s="21" t="s">
        <v>2093</v>
      </c>
      <c r="E1839" s="21" t="s">
        <v>2592</v>
      </c>
      <c r="F1839" s="21" t="str">
        <f t="shared" si="58"/>
        <v>33306</v>
      </c>
      <c r="G1839" s="21" t="s">
        <v>2687</v>
      </c>
      <c r="H1839" s="74">
        <v>0</v>
      </c>
      <c r="I1839" s="75">
        <v>365</v>
      </c>
      <c r="J1839" s="74">
        <f t="shared" si="59"/>
        <v>0</v>
      </c>
    </row>
    <row r="1840" spans="1:10" ht="14.1" customHeight="1">
      <c r="A1840" s="20" t="s">
        <v>1532</v>
      </c>
      <c r="B1840" s="20" t="s">
        <v>172</v>
      </c>
      <c r="C1840" s="20" t="s">
        <v>214</v>
      </c>
      <c r="D1840" s="20" t="s">
        <v>2094</v>
      </c>
      <c r="E1840" s="20" t="s">
        <v>2592</v>
      </c>
      <c r="F1840" s="20" t="str">
        <f t="shared" si="58"/>
        <v>33306</v>
      </c>
      <c r="G1840" s="20" t="s">
        <v>2687</v>
      </c>
      <c r="H1840" s="72">
        <v>0</v>
      </c>
      <c r="I1840" s="73">
        <v>365</v>
      </c>
      <c r="J1840" s="72">
        <f t="shared" si="59"/>
        <v>0</v>
      </c>
    </row>
    <row r="1841" spans="1:10" ht="14.1" customHeight="1">
      <c r="A1841" s="21" t="s">
        <v>1532</v>
      </c>
      <c r="B1841" s="21" t="s">
        <v>172</v>
      </c>
      <c r="C1841" s="21" t="s">
        <v>98</v>
      </c>
      <c r="D1841" s="21" t="s">
        <v>2095</v>
      </c>
      <c r="E1841" s="21" t="s">
        <v>2592</v>
      </c>
      <c r="F1841" s="21" t="str">
        <f t="shared" si="58"/>
        <v>33306</v>
      </c>
      <c r="G1841" s="21" t="s">
        <v>2687</v>
      </c>
      <c r="H1841" s="74">
        <v>13322</v>
      </c>
      <c r="I1841" s="75">
        <v>365</v>
      </c>
      <c r="J1841" s="74">
        <f t="shared" si="59"/>
        <v>13322</v>
      </c>
    </row>
    <row r="1842" spans="1:10" ht="14.1" customHeight="1">
      <c r="A1842" s="20" t="s">
        <v>1532</v>
      </c>
      <c r="B1842" s="20" t="s">
        <v>172</v>
      </c>
      <c r="C1842" s="20" t="s">
        <v>37</v>
      </c>
      <c r="D1842" s="20" t="s">
        <v>2096</v>
      </c>
      <c r="E1842" s="20" t="s">
        <v>2592</v>
      </c>
      <c r="F1842" s="20" t="str">
        <f t="shared" si="58"/>
        <v>33306</v>
      </c>
      <c r="G1842" s="20" t="s">
        <v>2687</v>
      </c>
      <c r="H1842" s="72">
        <v>0</v>
      </c>
      <c r="I1842" s="73">
        <v>365</v>
      </c>
      <c r="J1842" s="72">
        <f t="shared" si="59"/>
        <v>0</v>
      </c>
    </row>
    <row r="1843" spans="1:10" ht="14.1" customHeight="1">
      <c r="A1843" s="21" t="s">
        <v>1532</v>
      </c>
      <c r="B1843" s="21" t="s">
        <v>172</v>
      </c>
      <c r="C1843" s="21" t="s">
        <v>41</v>
      </c>
      <c r="D1843" s="21" t="s">
        <v>2097</v>
      </c>
      <c r="E1843" s="21" t="s">
        <v>2592</v>
      </c>
      <c r="F1843" s="21" t="str">
        <f t="shared" si="58"/>
        <v>33306</v>
      </c>
      <c r="G1843" s="21" t="s">
        <v>2687</v>
      </c>
      <c r="H1843" s="74">
        <v>20939</v>
      </c>
      <c r="I1843" s="75">
        <v>365</v>
      </c>
      <c r="J1843" s="74">
        <f t="shared" si="59"/>
        <v>20939</v>
      </c>
    </row>
    <row r="1844" spans="1:10" ht="14.1" customHeight="1">
      <c r="A1844" s="20" t="s">
        <v>1532</v>
      </c>
      <c r="B1844" s="20" t="s">
        <v>172</v>
      </c>
      <c r="C1844" s="20" t="s">
        <v>47</v>
      </c>
      <c r="D1844" s="20" t="s">
        <v>2098</v>
      </c>
      <c r="E1844" s="20" t="s">
        <v>2592</v>
      </c>
      <c r="F1844" s="20" t="str">
        <f t="shared" si="58"/>
        <v>33306</v>
      </c>
      <c r="G1844" s="20" t="s">
        <v>2687</v>
      </c>
      <c r="H1844" s="72">
        <v>0</v>
      </c>
      <c r="I1844" s="73">
        <v>365</v>
      </c>
      <c r="J1844" s="72">
        <f t="shared" si="59"/>
        <v>0</v>
      </c>
    </row>
    <row r="1845" spans="1:10" ht="14.1" customHeight="1">
      <c r="A1845" s="21" t="s">
        <v>1532</v>
      </c>
      <c r="B1845" s="21" t="s">
        <v>172</v>
      </c>
      <c r="C1845" s="21" t="s">
        <v>262</v>
      </c>
      <c r="D1845" s="21" t="s">
        <v>2099</v>
      </c>
      <c r="E1845" s="21" t="s">
        <v>2592</v>
      </c>
      <c r="F1845" s="21" t="str">
        <f t="shared" si="58"/>
        <v>33306</v>
      </c>
      <c r="G1845" s="21" t="s">
        <v>2687</v>
      </c>
      <c r="H1845" s="74">
        <v>14410</v>
      </c>
      <c r="I1845" s="75">
        <v>365</v>
      </c>
      <c r="J1845" s="74">
        <f t="shared" si="59"/>
        <v>14411</v>
      </c>
    </row>
    <row r="1846" spans="1:10" ht="14.1" customHeight="1">
      <c r="A1846" s="20" t="s">
        <v>1532</v>
      </c>
      <c r="B1846" s="20" t="s">
        <v>172</v>
      </c>
      <c r="C1846" s="20" t="s">
        <v>65</v>
      </c>
      <c r="D1846" s="20" t="s">
        <v>2100</v>
      </c>
      <c r="E1846" s="20" t="s">
        <v>2592</v>
      </c>
      <c r="F1846" s="20" t="str">
        <f t="shared" si="58"/>
        <v>33306</v>
      </c>
      <c r="G1846" s="20" t="s">
        <v>2687</v>
      </c>
      <c r="H1846" s="72">
        <v>19019</v>
      </c>
      <c r="I1846" s="73">
        <v>365</v>
      </c>
      <c r="J1846" s="72">
        <f t="shared" si="59"/>
        <v>19018</v>
      </c>
    </row>
    <row r="1847" spans="1:10" ht="14.1" customHeight="1">
      <c r="A1847" s="21" t="s">
        <v>1532</v>
      </c>
      <c r="B1847" s="21" t="s">
        <v>172</v>
      </c>
      <c r="C1847" s="21" t="s">
        <v>224</v>
      </c>
      <c r="D1847" s="21" t="s">
        <v>2101</v>
      </c>
      <c r="E1847" s="21" t="s">
        <v>2592</v>
      </c>
      <c r="F1847" s="21" t="str">
        <f t="shared" si="58"/>
        <v>33306</v>
      </c>
      <c r="G1847" s="21" t="s">
        <v>2687</v>
      </c>
      <c r="H1847" s="74">
        <v>0</v>
      </c>
      <c r="I1847" s="75">
        <v>365</v>
      </c>
      <c r="J1847" s="74">
        <f t="shared" si="59"/>
        <v>0</v>
      </c>
    </row>
    <row r="1848" spans="1:10" ht="14.1" customHeight="1">
      <c r="A1848" s="20" t="s">
        <v>1532</v>
      </c>
      <c r="B1848" s="20" t="s">
        <v>172</v>
      </c>
      <c r="C1848" s="20" t="s">
        <v>71</v>
      </c>
      <c r="D1848" s="20" t="s">
        <v>2102</v>
      </c>
      <c r="E1848" s="20" t="s">
        <v>2592</v>
      </c>
      <c r="F1848" s="20" t="str">
        <f t="shared" si="58"/>
        <v>33306</v>
      </c>
      <c r="G1848" s="20" t="s">
        <v>2687</v>
      </c>
      <c r="H1848" s="72">
        <v>4102</v>
      </c>
      <c r="I1848" s="73">
        <v>365</v>
      </c>
      <c r="J1848" s="72">
        <f t="shared" si="59"/>
        <v>4102</v>
      </c>
    </row>
    <row r="1849" spans="1:10" ht="14.1" customHeight="1">
      <c r="A1849" s="21" t="s">
        <v>1532</v>
      </c>
      <c r="B1849" s="21" t="s">
        <v>172</v>
      </c>
      <c r="C1849" s="21" t="s">
        <v>205</v>
      </c>
      <c r="D1849" s="21" t="s">
        <v>2103</v>
      </c>
      <c r="E1849" s="21" t="s">
        <v>2592</v>
      </c>
      <c r="F1849" s="21" t="str">
        <f t="shared" si="58"/>
        <v>33306</v>
      </c>
      <c r="G1849" s="21" t="s">
        <v>2687</v>
      </c>
      <c r="H1849" s="74">
        <v>19559</v>
      </c>
      <c r="I1849" s="75">
        <v>365</v>
      </c>
      <c r="J1849" s="74">
        <f t="shared" si="59"/>
        <v>19559</v>
      </c>
    </row>
    <row r="1850" spans="1:10" ht="14.1" customHeight="1">
      <c r="A1850" s="20" t="s">
        <v>1532</v>
      </c>
      <c r="B1850" s="20" t="s">
        <v>172</v>
      </c>
      <c r="C1850" s="20" t="s">
        <v>828</v>
      </c>
      <c r="D1850" s="20" t="s">
        <v>2104</v>
      </c>
      <c r="E1850" s="20" t="s">
        <v>2592</v>
      </c>
      <c r="F1850" s="20" t="str">
        <f t="shared" si="58"/>
        <v>33306</v>
      </c>
      <c r="G1850" s="20" t="s">
        <v>2687</v>
      </c>
      <c r="H1850" s="72">
        <v>1212136</v>
      </c>
      <c r="I1850" s="73">
        <v>375</v>
      </c>
      <c r="J1850" s="72">
        <f t="shared" si="59"/>
        <v>1176486</v>
      </c>
    </row>
    <row r="1851" spans="1:10" ht="14.1" customHeight="1">
      <c r="A1851" s="21" t="s">
        <v>1532</v>
      </c>
      <c r="B1851" s="21" t="s">
        <v>191</v>
      </c>
      <c r="C1851" s="21" t="s">
        <v>92</v>
      </c>
      <c r="D1851" s="21" t="s">
        <v>2105</v>
      </c>
      <c r="E1851" s="21" t="s">
        <v>2592</v>
      </c>
      <c r="F1851" s="21" t="str">
        <f t="shared" si="58"/>
        <v>33307</v>
      </c>
      <c r="G1851" s="21" t="s">
        <v>2688</v>
      </c>
      <c r="H1851" s="74">
        <v>42997</v>
      </c>
      <c r="I1851" s="75">
        <v>365</v>
      </c>
      <c r="J1851" s="74">
        <f t="shared" si="59"/>
        <v>42996</v>
      </c>
    </row>
    <row r="1852" spans="1:10" ht="14.1" customHeight="1">
      <c r="A1852" s="20" t="s">
        <v>1532</v>
      </c>
      <c r="B1852" s="20" t="s">
        <v>191</v>
      </c>
      <c r="C1852" s="20" t="s">
        <v>17</v>
      </c>
      <c r="D1852" s="20" t="s">
        <v>2106</v>
      </c>
      <c r="E1852" s="20" t="s">
        <v>2592</v>
      </c>
      <c r="F1852" s="20" t="str">
        <f t="shared" si="58"/>
        <v>33307</v>
      </c>
      <c r="G1852" s="20" t="s">
        <v>2688</v>
      </c>
      <c r="H1852" s="72">
        <v>10169</v>
      </c>
      <c r="I1852" s="73">
        <v>375</v>
      </c>
      <c r="J1852" s="72">
        <f t="shared" si="59"/>
        <v>9870</v>
      </c>
    </row>
    <row r="1853" spans="1:10" ht="14.1" customHeight="1">
      <c r="A1853" s="21" t="s">
        <v>1532</v>
      </c>
      <c r="B1853" s="21" t="s">
        <v>191</v>
      </c>
      <c r="C1853" s="21" t="s">
        <v>21</v>
      </c>
      <c r="D1853" s="21" t="s">
        <v>2107</v>
      </c>
      <c r="E1853" s="21" t="s">
        <v>2592</v>
      </c>
      <c r="F1853" s="21" t="str">
        <f t="shared" si="58"/>
        <v>33307</v>
      </c>
      <c r="G1853" s="21" t="s">
        <v>2688</v>
      </c>
      <c r="H1853" s="74">
        <v>0</v>
      </c>
      <c r="I1853" s="75">
        <v>365</v>
      </c>
      <c r="J1853" s="74">
        <f t="shared" si="59"/>
        <v>0</v>
      </c>
    </row>
    <row r="1854" spans="1:10" ht="14.1" customHeight="1">
      <c r="A1854" s="20" t="s">
        <v>1532</v>
      </c>
      <c r="B1854" s="20" t="s">
        <v>191</v>
      </c>
      <c r="C1854" s="20" t="s">
        <v>117</v>
      </c>
      <c r="D1854" s="20" t="s">
        <v>2108</v>
      </c>
      <c r="E1854" s="20" t="s">
        <v>2592</v>
      </c>
      <c r="F1854" s="20" t="str">
        <f t="shared" si="58"/>
        <v>33307</v>
      </c>
      <c r="G1854" s="20" t="s">
        <v>2688</v>
      </c>
      <c r="H1854" s="72">
        <v>11226</v>
      </c>
      <c r="I1854" s="73">
        <v>365</v>
      </c>
      <c r="J1854" s="72">
        <f t="shared" si="59"/>
        <v>11227</v>
      </c>
    </row>
    <row r="1855" spans="1:10" ht="14.1" customHeight="1">
      <c r="A1855" s="21" t="s">
        <v>1532</v>
      </c>
      <c r="B1855" s="21" t="s">
        <v>191</v>
      </c>
      <c r="C1855" s="21" t="s">
        <v>124</v>
      </c>
      <c r="D1855" s="21" t="s">
        <v>2109</v>
      </c>
      <c r="E1855" s="21" t="s">
        <v>2592</v>
      </c>
      <c r="F1855" s="21" t="str">
        <f t="shared" si="58"/>
        <v>33307</v>
      </c>
      <c r="G1855" s="21" t="s">
        <v>2688</v>
      </c>
      <c r="H1855" s="74">
        <v>0</v>
      </c>
      <c r="I1855" s="75">
        <v>370</v>
      </c>
      <c r="J1855" s="74">
        <f t="shared" si="59"/>
        <v>0</v>
      </c>
    </row>
    <row r="1856" spans="1:10" ht="14.1" customHeight="1">
      <c r="A1856" s="20" t="s">
        <v>1532</v>
      </c>
      <c r="B1856" s="20" t="s">
        <v>191</v>
      </c>
      <c r="C1856" s="20" t="s">
        <v>29</v>
      </c>
      <c r="D1856" s="20" t="s">
        <v>2110</v>
      </c>
      <c r="E1856" s="20" t="s">
        <v>2592</v>
      </c>
      <c r="F1856" s="20" t="str">
        <f t="shared" si="58"/>
        <v>33307</v>
      </c>
      <c r="G1856" s="20" t="s">
        <v>2688</v>
      </c>
      <c r="H1856" s="72">
        <v>24990</v>
      </c>
      <c r="I1856" s="73">
        <v>365</v>
      </c>
      <c r="J1856" s="72">
        <f t="shared" si="59"/>
        <v>24991</v>
      </c>
    </row>
    <row r="1857" spans="1:10" ht="14.1" customHeight="1">
      <c r="A1857" s="21" t="s">
        <v>1532</v>
      </c>
      <c r="B1857" s="21" t="s">
        <v>191</v>
      </c>
      <c r="C1857" s="21" t="s">
        <v>245</v>
      </c>
      <c r="D1857" s="21" t="s">
        <v>2111</v>
      </c>
      <c r="E1857" s="21" t="s">
        <v>2592</v>
      </c>
      <c r="F1857" s="21" t="str">
        <f t="shared" si="58"/>
        <v>33307</v>
      </c>
      <c r="G1857" s="21" t="s">
        <v>2688</v>
      </c>
      <c r="H1857" s="74">
        <v>11086</v>
      </c>
      <c r="I1857" s="75">
        <v>365</v>
      </c>
      <c r="J1857" s="74">
        <f t="shared" si="59"/>
        <v>11085</v>
      </c>
    </row>
    <row r="1858" spans="1:10" ht="14.1" customHeight="1">
      <c r="A1858" s="20" t="s">
        <v>1532</v>
      </c>
      <c r="B1858" s="20" t="s">
        <v>191</v>
      </c>
      <c r="C1858" s="20" t="s">
        <v>216</v>
      </c>
      <c r="D1858" s="20" t="s">
        <v>2112</v>
      </c>
      <c r="E1858" s="20" t="s">
        <v>2592</v>
      </c>
      <c r="F1858" s="20" t="str">
        <f t="shared" si="58"/>
        <v>33307</v>
      </c>
      <c r="G1858" s="20" t="s">
        <v>2688</v>
      </c>
      <c r="H1858" s="72">
        <v>0</v>
      </c>
      <c r="I1858" s="73">
        <v>370</v>
      </c>
      <c r="J1858" s="72">
        <f t="shared" si="59"/>
        <v>0</v>
      </c>
    </row>
    <row r="1859" spans="1:10" ht="14.1" customHeight="1">
      <c r="A1859" s="21" t="s">
        <v>1532</v>
      </c>
      <c r="B1859" s="21" t="s">
        <v>191</v>
      </c>
      <c r="C1859" s="21" t="s">
        <v>119</v>
      </c>
      <c r="D1859" s="21" t="s">
        <v>2113</v>
      </c>
      <c r="E1859" s="21" t="s">
        <v>2592</v>
      </c>
      <c r="F1859" s="21" t="str">
        <f t="shared" si="58"/>
        <v>33307</v>
      </c>
      <c r="G1859" s="21" t="s">
        <v>2688</v>
      </c>
      <c r="H1859" s="74">
        <v>0</v>
      </c>
      <c r="I1859" s="75">
        <v>365</v>
      </c>
      <c r="J1859" s="74">
        <f t="shared" si="59"/>
        <v>0</v>
      </c>
    </row>
    <row r="1860" spans="1:10" ht="14.1" customHeight="1">
      <c r="A1860" s="20" t="s">
        <v>1532</v>
      </c>
      <c r="B1860" s="20" t="s">
        <v>191</v>
      </c>
      <c r="C1860" s="20" t="s">
        <v>35</v>
      </c>
      <c r="D1860" s="20" t="s">
        <v>2114</v>
      </c>
      <c r="E1860" s="20" t="s">
        <v>2592</v>
      </c>
      <c r="F1860" s="20" t="str">
        <f t="shared" si="58"/>
        <v>33307</v>
      </c>
      <c r="G1860" s="20" t="s">
        <v>2688</v>
      </c>
      <c r="H1860" s="72">
        <v>4405</v>
      </c>
      <c r="I1860" s="73">
        <v>370</v>
      </c>
      <c r="J1860" s="72">
        <f t="shared" si="59"/>
        <v>4340</v>
      </c>
    </row>
    <row r="1861" spans="1:10" ht="14.1" customHeight="1">
      <c r="A1861" s="21" t="s">
        <v>1532</v>
      </c>
      <c r="B1861" s="21" t="s">
        <v>191</v>
      </c>
      <c r="C1861" s="21" t="s">
        <v>43</v>
      </c>
      <c r="D1861" s="21" t="s">
        <v>2115</v>
      </c>
      <c r="E1861" s="21" t="s">
        <v>2592</v>
      </c>
      <c r="F1861" s="21" t="str">
        <f t="shared" si="58"/>
        <v>33307</v>
      </c>
      <c r="G1861" s="21" t="s">
        <v>2688</v>
      </c>
      <c r="H1861" s="74">
        <v>26967</v>
      </c>
      <c r="I1861" s="75">
        <v>370</v>
      </c>
      <c r="J1861" s="74">
        <f t="shared" si="59"/>
        <v>26565</v>
      </c>
    </row>
    <row r="1862" spans="1:10" ht="14.1" customHeight="1">
      <c r="A1862" s="20" t="s">
        <v>1532</v>
      </c>
      <c r="B1862" s="20" t="s">
        <v>191</v>
      </c>
      <c r="C1862" s="20" t="s">
        <v>102</v>
      </c>
      <c r="D1862" s="20" t="s">
        <v>2116</v>
      </c>
      <c r="E1862" s="20" t="s">
        <v>2592</v>
      </c>
      <c r="F1862" s="20" t="str">
        <f t="shared" si="58"/>
        <v>33307</v>
      </c>
      <c r="G1862" s="20" t="s">
        <v>2688</v>
      </c>
      <c r="H1862" s="72">
        <v>6565</v>
      </c>
      <c r="I1862" s="73">
        <v>365</v>
      </c>
      <c r="J1862" s="72">
        <f t="shared" si="59"/>
        <v>6564</v>
      </c>
    </row>
    <row r="1863" spans="1:10" ht="14.1" customHeight="1">
      <c r="A1863" s="21" t="s">
        <v>1532</v>
      </c>
      <c r="B1863" s="21" t="s">
        <v>191</v>
      </c>
      <c r="C1863" s="21" t="s">
        <v>45</v>
      </c>
      <c r="D1863" s="21" t="s">
        <v>2117</v>
      </c>
      <c r="E1863" s="21" t="s">
        <v>2592</v>
      </c>
      <c r="F1863" s="21" t="str">
        <f t="shared" si="58"/>
        <v>33307</v>
      </c>
      <c r="G1863" s="21" t="s">
        <v>2688</v>
      </c>
      <c r="H1863" s="74">
        <v>5075</v>
      </c>
      <c r="I1863" s="75">
        <v>370</v>
      </c>
      <c r="J1863" s="74">
        <f t="shared" si="59"/>
        <v>5000</v>
      </c>
    </row>
    <row r="1864" spans="1:10" ht="14.1" customHeight="1">
      <c r="A1864" s="20" t="s">
        <v>1532</v>
      </c>
      <c r="B1864" s="20" t="s">
        <v>191</v>
      </c>
      <c r="C1864" s="20" t="s">
        <v>257</v>
      </c>
      <c r="D1864" s="20" t="s">
        <v>2118</v>
      </c>
      <c r="E1864" s="20" t="s">
        <v>2592</v>
      </c>
      <c r="F1864" s="20" t="str">
        <f t="shared" si="58"/>
        <v>33307</v>
      </c>
      <c r="G1864" s="20" t="s">
        <v>2688</v>
      </c>
      <c r="H1864" s="72">
        <v>6125</v>
      </c>
      <c r="I1864" s="73">
        <v>375</v>
      </c>
      <c r="J1864" s="72">
        <f t="shared" si="59"/>
        <v>5943</v>
      </c>
    </row>
    <row r="1865" spans="1:10" ht="14.1" customHeight="1">
      <c r="A1865" s="21" t="s">
        <v>1532</v>
      </c>
      <c r="B1865" s="21" t="s">
        <v>191</v>
      </c>
      <c r="C1865" s="21" t="s">
        <v>110</v>
      </c>
      <c r="D1865" s="21" t="s">
        <v>2119</v>
      </c>
      <c r="E1865" s="21" t="s">
        <v>2592</v>
      </c>
      <c r="F1865" s="21" t="str">
        <f t="shared" si="58"/>
        <v>33307</v>
      </c>
      <c r="G1865" s="21" t="s">
        <v>2688</v>
      </c>
      <c r="H1865" s="74">
        <v>28097</v>
      </c>
      <c r="I1865" s="75">
        <v>365</v>
      </c>
      <c r="J1865" s="74">
        <f t="shared" si="59"/>
        <v>28096</v>
      </c>
    </row>
    <row r="1866" spans="1:10" ht="14.1" customHeight="1">
      <c r="A1866" s="20" t="s">
        <v>1532</v>
      </c>
      <c r="B1866" s="20" t="s">
        <v>191</v>
      </c>
      <c r="C1866" s="20" t="s">
        <v>51</v>
      </c>
      <c r="D1866" s="20" t="s">
        <v>2120</v>
      </c>
      <c r="E1866" s="20" t="s">
        <v>2592</v>
      </c>
      <c r="F1866" s="20" t="str">
        <f t="shared" si="58"/>
        <v>33307</v>
      </c>
      <c r="G1866" s="20" t="s">
        <v>2688</v>
      </c>
      <c r="H1866" s="72">
        <v>11769</v>
      </c>
      <c r="I1866" s="73">
        <v>400</v>
      </c>
      <c r="J1866" s="72">
        <f t="shared" si="59"/>
        <v>10639</v>
      </c>
    </row>
    <row r="1867" spans="1:10" ht="14.1" customHeight="1">
      <c r="A1867" s="21" t="s">
        <v>1532</v>
      </c>
      <c r="B1867" s="21" t="s">
        <v>191</v>
      </c>
      <c r="C1867" s="21" t="s">
        <v>53</v>
      </c>
      <c r="D1867" s="21" t="s">
        <v>2121</v>
      </c>
      <c r="E1867" s="21" t="s">
        <v>2592</v>
      </c>
      <c r="F1867" s="21" t="str">
        <f t="shared" si="58"/>
        <v>33307</v>
      </c>
      <c r="G1867" s="21" t="s">
        <v>2688</v>
      </c>
      <c r="H1867" s="74">
        <v>10178</v>
      </c>
      <c r="I1867" s="75">
        <v>365</v>
      </c>
      <c r="J1867" s="74">
        <f t="shared" si="59"/>
        <v>10177</v>
      </c>
    </row>
    <row r="1868" spans="1:10" ht="14.1" customHeight="1">
      <c r="A1868" s="20" t="s">
        <v>1532</v>
      </c>
      <c r="B1868" s="20" t="s">
        <v>191</v>
      </c>
      <c r="C1868" s="20" t="s">
        <v>267</v>
      </c>
      <c r="D1868" s="20" t="s">
        <v>2122</v>
      </c>
      <c r="E1868" s="20" t="s">
        <v>2592</v>
      </c>
      <c r="F1868" s="20" t="str">
        <f t="shared" si="58"/>
        <v>33307</v>
      </c>
      <c r="G1868" s="20" t="s">
        <v>2688</v>
      </c>
      <c r="H1868" s="72">
        <v>673</v>
      </c>
      <c r="I1868" s="73">
        <v>400</v>
      </c>
      <c r="J1868" s="72">
        <f t="shared" si="59"/>
        <v>607</v>
      </c>
    </row>
    <row r="1869" spans="1:10" ht="14.1" customHeight="1">
      <c r="A1869" s="21" t="s">
        <v>1532</v>
      </c>
      <c r="B1869" s="21" t="s">
        <v>191</v>
      </c>
      <c r="C1869" s="21" t="s">
        <v>128</v>
      </c>
      <c r="D1869" s="21" t="s">
        <v>2123</v>
      </c>
      <c r="E1869" s="21" t="s">
        <v>2592</v>
      </c>
      <c r="F1869" s="21" t="str">
        <f t="shared" ref="F1869:F1932" si="60">CONCATENATE(A1869,B1869)</f>
        <v>33307</v>
      </c>
      <c r="G1869" s="21" t="s">
        <v>2688</v>
      </c>
      <c r="H1869" s="74">
        <v>7744</v>
      </c>
      <c r="I1869" s="75">
        <v>365</v>
      </c>
      <c r="J1869" s="74">
        <f t="shared" ref="J1869:J1932" si="61">ROUND((ROUND(H1869/(I1869-35)*100, 0))*3.3, 0)</f>
        <v>7745</v>
      </c>
    </row>
    <row r="1870" spans="1:10" ht="14.1" customHeight="1">
      <c r="A1870" s="20" t="s">
        <v>1532</v>
      </c>
      <c r="B1870" s="20" t="s">
        <v>191</v>
      </c>
      <c r="C1870" s="20" t="s">
        <v>130</v>
      </c>
      <c r="D1870" s="20" t="s">
        <v>2124</v>
      </c>
      <c r="E1870" s="20" t="s">
        <v>2592</v>
      </c>
      <c r="F1870" s="20" t="str">
        <f t="shared" si="60"/>
        <v>33307</v>
      </c>
      <c r="G1870" s="20" t="s">
        <v>2688</v>
      </c>
      <c r="H1870" s="72">
        <v>6932</v>
      </c>
      <c r="I1870" s="73">
        <v>365</v>
      </c>
      <c r="J1870" s="72">
        <f t="shared" si="61"/>
        <v>6933</v>
      </c>
    </row>
    <row r="1871" spans="1:10" ht="14.1" customHeight="1">
      <c r="A1871" s="21" t="s">
        <v>1532</v>
      </c>
      <c r="B1871" s="21" t="s">
        <v>191</v>
      </c>
      <c r="C1871" s="21" t="s">
        <v>276</v>
      </c>
      <c r="D1871" s="21" t="s">
        <v>2125</v>
      </c>
      <c r="E1871" s="21" t="s">
        <v>2592</v>
      </c>
      <c r="F1871" s="21" t="str">
        <f t="shared" si="60"/>
        <v>33307</v>
      </c>
      <c r="G1871" s="21" t="s">
        <v>2688</v>
      </c>
      <c r="H1871" s="74">
        <v>0</v>
      </c>
      <c r="I1871" s="75">
        <v>365</v>
      </c>
      <c r="J1871" s="74">
        <f t="shared" si="61"/>
        <v>0</v>
      </c>
    </row>
    <row r="1872" spans="1:10" ht="14.1" customHeight="1">
      <c r="A1872" s="20" t="s">
        <v>1532</v>
      </c>
      <c r="B1872" s="20" t="s">
        <v>191</v>
      </c>
      <c r="C1872" s="20" t="s">
        <v>61</v>
      </c>
      <c r="D1872" s="20" t="s">
        <v>2126</v>
      </c>
      <c r="E1872" s="20" t="s">
        <v>2592</v>
      </c>
      <c r="F1872" s="20" t="str">
        <f t="shared" si="60"/>
        <v>33307</v>
      </c>
      <c r="G1872" s="20" t="s">
        <v>2688</v>
      </c>
      <c r="H1872" s="72">
        <v>0</v>
      </c>
      <c r="I1872" s="73">
        <v>365</v>
      </c>
      <c r="J1872" s="72">
        <f t="shared" si="61"/>
        <v>0</v>
      </c>
    </row>
    <row r="1873" spans="1:10" ht="14.1" customHeight="1">
      <c r="A1873" s="21" t="s">
        <v>1532</v>
      </c>
      <c r="B1873" s="21" t="s">
        <v>191</v>
      </c>
      <c r="C1873" s="21" t="s">
        <v>63</v>
      </c>
      <c r="D1873" s="21" t="s">
        <v>2127</v>
      </c>
      <c r="E1873" s="21" t="s">
        <v>2592</v>
      </c>
      <c r="F1873" s="21" t="str">
        <f t="shared" si="60"/>
        <v>33307</v>
      </c>
      <c r="G1873" s="21" t="s">
        <v>2688</v>
      </c>
      <c r="H1873" s="74">
        <v>0</v>
      </c>
      <c r="I1873" s="75">
        <v>370</v>
      </c>
      <c r="J1873" s="74">
        <f t="shared" si="61"/>
        <v>0</v>
      </c>
    </row>
    <row r="1874" spans="1:10" ht="14.1" customHeight="1">
      <c r="A1874" s="20" t="s">
        <v>1532</v>
      </c>
      <c r="B1874" s="20" t="s">
        <v>191</v>
      </c>
      <c r="C1874" s="20" t="s">
        <v>282</v>
      </c>
      <c r="D1874" s="20" t="s">
        <v>2128</v>
      </c>
      <c r="E1874" s="20" t="s">
        <v>2592</v>
      </c>
      <c r="F1874" s="20" t="str">
        <f t="shared" si="60"/>
        <v>33307</v>
      </c>
      <c r="G1874" s="20" t="s">
        <v>2688</v>
      </c>
      <c r="H1874" s="72">
        <v>0</v>
      </c>
      <c r="I1874" s="73">
        <v>365</v>
      </c>
      <c r="J1874" s="72">
        <f t="shared" si="61"/>
        <v>0</v>
      </c>
    </row>
    <row r="1875" spans="1:10" ht="14.1" customHeight="1">
      <c r="A1875" s="21" t="s">
        <v>1532</v>
      </c>
      <c r="B1875" s="21" t="s">
        <v>191</v>
      </c>
      <c r="C1875" s="21" t="s">
        <v>112</v>
      </c>
      <c r="D1875" s="21" t="s">
        <v>926</v>
      </c>
      <c r="E1875" s="21" t="s">
        <v>2592</v>
      </c>
      <c r="F1875" s="21" t="str">
        <f t="shared" si="60"/>
        <v>33307</v>
      </c>
      <c r="G1875" s="21" t="s">
        <v>2688</v>
      </c>
      <c r="H1875" s="74">
        <v>0</v>
      </c>
      <c r="I1875" s="75">
        <v>365</v>
      </c>
      <c r="J1875" s="74">
        <f t="shared" si="61"/>
        <v>0</v>
      </c>
    </row>
    <row r="1876" spans="1:10" ht="14.1" customHeight="1">
      <c r="A1876" s="20" t="s">
        <v>1532</v>
      </c>
      <c r="B1876" s="20" t="s">
        <v>191</v>
      </c>
      <c r="C1876" s="20" t="s">
        <v>67</v>
      </c>
      <c r="D1876" s="20" t="s">
        <v>2129</v>
      </c>
      <c r="E1876" s="20" t="s">
        <v>2592</v>
      </c>
      <c r="F1876" s="20" t="str">
        <f t="shared" si="60"/>
        <v>33307</v>
      </c>
      <c r="G1876" s="20" t="s">
        <v>2688</v>
      </c>
      <c r="H1876" s="72">
        <v>18722</v>
      </c>
      <c r="I1876" s="73">
        <v>365</v>
      </c>
      <c r="J1876" s="72">
        <f t="shared" si="61"/>
        <v>18721</v>
      </c>
    </row>
    <row r="1877" spans="1:10" ht="14.1" customHeight="1">
      <c r="A1877" s="21" t="s">
        <v>1532</v>
      </c>
      <c r="B1877" s="21" t="s">
        <v>191</v>
      </c>
      <c r="C1877" s="21" t="s">
        <v>136</v>
      </c>
      <c r="D1877" s="21" t="s">
        <v>2130</v>
      </c>
      <c r="E1877" s="21" t="s">
        <v>2592</v>
      </c>
      <c r="F1877" s="21" t="str">
        <f t="shared" si="60"/>
        <v>33307</v>
      </c>
      <c r="G1877" s="21" t="s">
        <v>2688</v>
      </c>
      <c r="H1877" s="74">
        <v>8723</v>
      </c>
      <c r="I1877" s="75">
        <v>365</v>
      </c>
      <c r="J1877" s="74">
        <f t="shared" si="61"/>
        <v>8722</v>
      </c>
    </row>
    <row r="1878" spans="1:10" ht="14.1" customHeight="1">
      <c r="A1878" s="20" t="s">
        <v>1532</v>
      </c>
      <c r="B1878" s="20" t="s">
        <v>191</v>
      </c>
      <c r="C1878" s="20" t="s">
        <v>10</v>
      </c>
      <c r="D1878" s="20" t="s">
        <v>2131</v>
      </c>
      <c r="E1878" s="20" t="s">
        <v>2592</v>
      </c>
      <c r="F1878" s="20" t="str">
        <f t="shared" si="60"/>
        <v>33307</v>
      </c>
      <c r="G1878" s="20" t="s">
        <v>2688</v>
      </c>
      <c r="H1878" s="72">
        <v>1729</v>
      </c>
      <c r="I1878" s="73">
        <v>365</v>
      </c>
      <c r="J1878" s="72">
        <f t="shared" si="61"/>
        <v>1729</v>
      </c>
    </row>
    <row r="1879" spans="1:10" ht="14.1" customHeight="1">
      <c r="A1879" s="21" t="s">
        <v>1532</v>
      </c>
      <c r="B1879" s="21" t="s">
        <v>191</v>
      </c>
      <c r="C1879" s="21" t="s">
        <v>287</v>
      </c>
      <c r="D1879" s="21" t="s">
        <v>2132</v>
      </c>
      <c r="E1879" s="21" t="s">
        <v>2592</v>
      </c>
      <c r="F1879" s="21" t="str">
        <f t="shared" si="60"/>
        <v>33307</v>
      </c>
      <c r="G1879" s="21" t="s">
        <v>2688</v>
      </c>
      <c r="H1879" s="74">
        <v>0</v>
      </c>
      <c r="I1879" s="75">
        <v>365</v>
      </c>
      <c r="J1879" s="74">
        <f t="shared" si="61"/>
        <v>0</v>
      </c>
    </row>
    <row r="1880" spans="1:10" ht="14.1" customHeight="1">
      <c r="A1880" s="20" t="s">
        <v>1532</v>
      </c>
      <c r="B1880" s="20" t="s">
        <v>191</v>
      </c>
      <c r="C1880" s="20" t="s">
        <v>75</v>
      </c>
      <c r="D1880" s="20" t="s">
        <v>2133</v>
      </c>
      <c r="E1880" s="20" t="s">
        <v>2592</v>
      </c>
      <c r="F1880" s="20" t="str">
        <f t="shared" si="60"/>
        <v>33307</v>
      </c>
      <c r="G1880" s="20" t="s">
        <v>2688</v>
      </c>
      <c r="H1880" s="72">
        <v>0</v>
      </c>
      <c r="I1880" s="73">
        <v>365</v>
      </c>
      <c r="J1880" s="72">
        <f t="shared" si="61"/>
        <v>0</v>
      </c>
    </row>
    <row r="1881" spans="1:10" ht="14.1" customHeight="1">
      <c r="A1881" s="21" t="s">
        <v>1532</v>
      </c>
      <c r="B1881" s="21" t="s">
        <v>191</v>
      </c>
      <c r="C1881" s="21" t="s">
        <v>79</v>
      </c>
      <c r="D1881" s="21" t="s">
        <v>2134</v>
      </c>
      <c r="E1881" s="21" t="s">
        <v>2592</v>
      </c>
      <c r="F1881" s="21" t="str">
        <f t="shared" si="60"/>
        <v>33307</v>
      </c>
      <c r="G1881" s="21" t="s">
        <v>2688</v>
      </c>
      <c r="H1881" s="74">
        <v>0</v>
      </c>
      <c r="I1881" s="75">
        <v>365</v>
      </c>
      <c r="J1881" s="74">
        <f t="shared" si="61"/>
        <v>0</v>
      </c>
    </row>
    <row r="1882" spans="1:10" ht="14.1" customHeight="1">
      <c r="A1882" s="20" t="s">
        <v>1532</v>
      </c>
      <c r="B1882" s="20" t="s">
        <v>191</v>
      </c>
      <c r="C1882" s="20" t="s">
        <v>81</v>
      </c>
      <c r="D1882" s="20" t="s">
        <v>2135</v>
      </c>
      <c r="E1882" s="20" t="s">
        <v>2592</v>
      </c>
      <c r="F1882" s="20" t="str">
        <f t="shared" si="60"/>
        <v>33307</v>
      </c>
      <c r="G1882" s="20" t="s">
        <v>2688</v>
      </c>
      <c r="H1882" s="72">
        <v>761</v>
      </c>
      <c r="I1882" s="73">
        <v>365</v>
      </c>
      <c r="J1882" s="72">
        <f t="shared" si="61"/>
        <v>762</v>
      </c>
    </row>
    <row r="1883" spans="1:10" ht="14.1" customHeight="1">
      <c r="A1883" s="21" t="s">
        <v>1532</v>
      </c>
      <c r="B1883" s="21" t="s">
        <v>191</v>
      </c>
      <c r="C1883" s="21" t="s">
        <v>138</v>
      </c>
      <c r="D1883" s="21" t="s">
        <v>2136</v>
      </c>
      <c r="E1883" s="21" t="s">
        <v>2592</v>
      </c>
      <c r="F1883" s="21" t="str">
        <f t="shared" si="60"/>
        <v>33307</v>
      </c>
      <c r="G1883" s="21" t="s">
        <v>2688</v>
      </c>
      <c r="H1883" s="74">
        <v>4735</v>
      </c>
      <c r="I1883" s="75">
        <v>370</v>
      </c>
      <c r="J1883" s="74">
        <f t="shared" si="61"/>
        <v>4663</v>
      </c>
    </row>
    <row r="1884" spans="1:10" ht="14.1" customHeight="1">
      <c r="A1884" s="20" t="s">
        <v>1532</v>
      </c>
      <c r="B1884" s="20" t="s">
        <v>191</v>
      </c>
      <c r="C1884" s="20" t="s">
        <v>140</v>
      </c>
      <c r="D1884" s="20" t="s">
        <v>2137</v>
      </c>
      <c r="E1884" s="20" t="s">
        <v>2592</v>
      </c>
      <c r="F1884" s="20" t="str">
        <f t="shared" si="60"/>
        <v>33307</v>
      </c>
      <c r="G1884" s="20" t="s">
        <v>2688</v>
      </c>
      <c r="H1884" s="72">
        <v>1324</v>
      </c>
      <c r="I1884" s="73">
        <v>370</v>
      </c>
      <c r="J1884" s="72">
        <f t="shared" si="61"/>
        <v>1304</v>
      </c>
    </row>
    <row r="1885" spans="1:10" ht="14.1" customHeight="1">
      <c r="A1885" s="21" t="s">
        <v>1532</v>
      </c>
      <c r="B1885" s="21" t="s">
        <v>191</v>
      </c>
      <c r="C1885" s="21" t="s">
        <v>403</v>
      </c>
      <c r="D1885" s="21" t="s">
        <v>2138</v>
      </c>
      <c r="E1885" s="21" t="s">
        <v>2592</v>
      </c>
      <c r="F1885" s="21" t="str">
        <f t="shared" si="60"/>
        <v>33307</v>
      </c>
      <c r="G1885" s="21" t="s">
        <v>2688</v>
      </c>
      <c r="H1885" s="74">
        <v>2334</v>
      </c>
      <c r="I1885" s="75">
        <v>365</v>
      </c>
      <c r="J1885" s="74">
        <f t="shared" si="61"/>
        <v>2333</v>
      </c>
    </row>
    <row r="1886" spans="1:10" ht="14.1" customHeight="1">
      <c r="A1886" s="20" t="s">
        <v>1532</v>
      </c>
      <c r="B1886" s="20" t="s">
        <v>191</v>
      </c>
      <c r="C1886" s="20" t="s">
        <v>156</v>
      </c>
      <c r="D1886" s="20" t="s">
        <v>2139</v>
      </c>
      <c r="E1886" s="20" t="s">
        <v>2592</v>
      </c>
      <c r="F1886" s="20" t="str">
        <f t="shared" si="60"/>
        <v>33307</v>
      </c>
      <c r="G1886" s="20" t="s">
        <v>2688</v>
      </c>
      <c r="H1886" s="72">
        <v>53304</v>
      </c>
      <c r="I1886" s="73">
        <v>380</v>
      </c>
      <c r="J1886" s="72">
        <f t="shared" si="61"/>
        <v>50985</v>
      </c>
    </row>
    <row r="1887" spans="1:10" ht="14.1" customHeight="1">
      <c r="A1887" s="21" t="s">
        <v>2140</v>
      </c>
      <c r="B1887" s="21" t="s">
        <v>2</v>
      </c>
      <c r="C1887" s="21" t="s">
        <v>6</v>
      </c>
      <c r="D1887" s="21" t="s">
        <v>2141</v>
      </c>
      <c r="E1887" s="21" t="s">
        <v>2565</v>
      </c>
      <c r="F1887" s="21" t="str">
        <f t="shared" si="60"/>
        <v>33400</v>
      </c>
      <c r="G1887" s="21" t="s">
        <v>2574</v>
      </c>
      <c r="H1887" s="74">
        <v>6991605</v>
      </c>
      <c r="I1887" s="75">
        <v>390</v>
      </c>
      <c r="J1887" s="74">
        <f t="shared" si="61"/>
        <v>6499238</v>
      </c>
    </row>
    <row r="1888" spans="1:10" ht="14.1" customHeight="1">
      <c r="A1888" s="20" t="s">
        <v>2140</v>
      </c>
      <c r="B1888" s="20" t="s">
        <v>2</v>
      </c>
      <c r="C1888" s="20" t="s">
        <v>87</v>
      </c>
      <c r="D1888" s="20" t="s">
        <v>2142</v>
      </c>
      <c r="E1888" s="20" t="s">
        <v>2565</v>
      </c>
      <c r="F1888" s="20" t="str">
        <f t="shared" si="60"/>
        <v>33400</v>
      </c>
      <c r="G1888" s="20" t="s">
        <v>2574</v>
      </c>
      <c r="H1888" s="72">
        <v>25764548</v>
      </c>
      <c r="I1888" s="73">
        <v>390</v>
      </c>
      <c r="J1888" s="72">
        <f t="shared" si="61"/>
        <v>23950143</v>
      </c>
    </row>
    <row r="1889" spans="1:10" ht="14.1" customHeight="1">
      <c r="A1889" s="21" t="s">
        <v>2140</v>
      </c>
      <c r="B1889" s="21" t="s">
        <v>14</v>
      </c>
      <c r="C1889" s="21" t="s">
        <v>15</v>
      </c>
      <c r="D1889" s="21" t="s">
        <v>2143</v>
      </c>
      <c r="E1889" s="21" t="s">
        <v>2565</v>
      </c>
      <c r="F1889" s="21" t="str">
        <f t="shared" si="60"/>
        <v>33401</v>
      </c>
      <c r="G1889" s="21" t="s">
        <v>2689</v>
      </c>
      <c r="H1889" s="74">
        <v>0</v>
      </c>
      <c r="I1889" s="75">
        <v>390</v>
      </c>
      <c r="J1889" s="74">
        <f t="shared" si="61"/>
        <v>0</v>
      </c>
    </row>
    <row r="1890" spans="1:10" ht="14.1" customHeight="1">
      <c r="A1890" s="20" t="s">
        <v>2140</v>
      </c>
      <c r="B1890" s="20" t="s">
        <v>14</v>
      </c>
      <c r="C1890" s="20" t="s">
        <v>117</v>
      </c>
      <c r="D1890" s="20" t="s">
        <v>2144</v>
      </c>
      <c r="E1890" s="20" t="s">
        <v>2565</v>
      </c>
      <c r="F1890" s="20" t="str">
        <f t="shared" si="60"/>
        <v>33401</v>
      </c>
      <c r="G1890" s="20" t="s">
        <v>2689</v>
      </c>
      <c r="H1890" s="72">
        <v>40945</v>
      </c>
      <c r="I1890" s="73">
        <v>395</v>
      </c>
      <c r="J1890" s="72">
        <f t="shared" si="61"/>
        <v>37534</v>
      </c>
    </row>
    <row r="1891" spans="1:10" ht="14.1" customHeight="1">
      <c r="A1891" s="21" t="s">
        <v>2140</v>
      </c>
      <c r="B1891" s="21" t="s">
        <v>14</v>
      </c>
      <c r="C1891" s="21" t="s">
        <v>245</v>
      </c>
      <c r="D1891" s="21" t="s">
        <v>2145</v>
      </c>
      <c r="E1891" s="21" t="s">
        <v>2565</v>
      </c>
      <c r="F1891" s="21" t="str">
        <f t="shared" si="60"/>
        <v>33401</v>
      </c>
      <c r="G1891" s="21" t="s">
        <v>2689</v>
      </c>
      <c r="H1891" s="74">
        <v>86244</v>
      </c>
      <c r="I1891" s="75">
        <v>400</v>
      </c>
      <c r="J1891" s="74">
        <f t="shared" si="61"/>
        <v>77972</v>
      </c>
    </row>
    <row r="1892" spans="1:10" ht="14.1" customHeight="1">
      <c r="A1892" s="20" t="s">
        <v>2140</v>
      </c>
      <c r="B1892" s="20" t="s">
        <v>14</v>
      </c>
      <c r="C1892" s="20" t="s">
        <v>102</v>
      </c>
      <c r="D1892" s="20" t="s">
        <v>2146</v>
      </c>
      <c r="E1892" s="20" t="s">
        <v>2565</v>
      </c>
      <c r="F1892" s="20" t="str">
        <f t="shared" si="60"/>
        <v>33401</v>
      </c>
      <c r="G1892" s="20" t="s">
        <v>2689</v>
      </c>
      <c r="H1892" s="72">
        <v>0</v>
      </c>
      <c r="I1892" s="73">
        <v>400</v>
      </c>
      <c r="J1892" s="72">
        <f t="shared" si="61"/>
        <v>0</v>
      </c>
    </row>
    <row r="1893" spans="1:10" ht="14.1" customHeight="1">
      <c r="A1893" s="21" t="s">
        <v>2140</v>
      </c>
      <c r="B1893" s="21" t="s">
        <v>89</v>
      </c>
      <c r="C1893" s="21" t="s">
        <v>90</v>
      </c>
      <c r="D1893" s="21" t="s">
        <v>2147</v>
      </c>
      <c r="E1893" s="21" t="s">
        <v>2565</v>
      </c>
      <c r="F1893" s="21" t="str">
        <f t="shared" si="60"/>
        <v>33402</v>
      </c>
      <c r="G1893" s="21" t="s">
        <v>2690</v>
      </c>
      <c r="H1893" s="74">
        <v>25211</v>
      </c>
      <c r="I1893" s="75">
        <v>385</v>
      </c>
      <c r="J1893" s="74">
        <f t="shared" si="61"/>
        <v>23770</v>
      </c>
    </row>
    <row r="1894" spans="1:10" ht="14.1" customHeight="1">
      <c r="A1894" s="20" t="s">
        <v>2140</v>
      </c>
      <c r="B1894" s="20" t="s">
        <v>89</v>
      </c>
      <c r="C1894" s="20" t="s">
        <v>21</v>
      </c>
      <c r="D1894" s="20" t="s">
        <v>2148</v>
      </c>
      <c r="E1894" s="20" t="s">
        <v>2565</v>
      </c>
      <c r="F1894" s="20" t="str">
        <f t="shared" si="60"/>
        <v>33402</v>
      </c>
      <c r="G1894" s="20" t="s">
        <v>2690</v>
      </c>
      <c r="H1894" s="72">
        <v>92360</v>
      </c>
      <c r="I1894" s="73">
        <v>385</v>
      </c>
      <c r="J1894" s="72">
        <f t="shared" si="61"/>
        <v>87084</v>
      </c>
    </row>
    <row r="1895" spans="1:10" ht="14.1" customHeight="1">
      <c r="A1895" s="21" t="s">
        <v>2140</v>
      </c>
      <c r="B1895" s="21" t="s">
        <v>89</v>
      </c>
      <c r="C1895" s="21" t="s">
        <v>29</v>
      </c>
      <c r="D1895" s="21" t="s">
        <v>2149</v>
      </c>
      <c r="E1895" s="21" t="s">
        <v>2565</v>
      </c>
      <c r="F1895" s="21" t="str">
        <f t="shared" si="60"/>
        <v>33402</v>
      </c>
      <c r="G1895" s="21" t="s">
        <v>2690</v>
      </c>
      <c r="H1895" s="74">
        <v>85132</v>
      </c>
      <c r="I1895" s="75">
        <v>385</v>
      </c>
      <c r="J1895" s="74">
        <f t="shared" si="61"/>
        <v>80266</v>
      </c>
    </row>
    <row r="1896" spans="1:10" ht="14.1" customHeight="1">
      <c r="A1896" s="20" t="s">
        <v>2140</v>
      </c>
      <c r="B1896" s="20" t="s">
        <v>89</v>
      </c>
      <c r="C1896" s="20" t="s">
        <v>98</v>
      </c>
      <c r="D1896" s="20" t="s">
        <v>2150</v>
      </c>
      <c r="E1896" s="20" t="s">
        <v>2565</v>
      </c>
      <c r="F1896" s="20" t="str">
        <f t="shared" si="60"/>
        <v>33402</v>
      </c>
      <c r="G1896" s="20" t="s">
        <v>2690</v>
      </c>
      <c r="H1896" s="72">
        <v>0</v>
      </c>
      <c r="I1896" s="73">
        <v>385</v>
      </c>
      <c r="J1896" s="72">
        <f t="shared" si="61"/>
        <v>0</v>
      </c>
    </row>
    <row r="1897" spans="1:10" ht="14.1" customHeight="1">
      <c r="A1897" s="21" t="s">
        <v>2140</v>
      </c>
      <c r="B1897" s="21" t="s">
        <v>114</v>
      </c>
      <c r="C1897" s="21" t="s">
        <v>23</v>
      </c>
      <c r="D1897" s="21" t="s">
        <v>2151</v>
      </c>
      <c r="E1897" s="21" t="s">
        <v>2565</v>
      </c>
      <c r="F1897" s="21" t="str">
        <f t="shared" si="60"/>
        <v>33403</v>
      </c>
      <c r="G1897" s="21" t="s">
        <v>2691</v>
      </c>
      <c r="H1897" s="74">
        <v>504733</v>
      </c>
      <c r="I1897" s="75">
        <v>365</v>
      </c>
      <c r="J1897" s="74">
        <f t="shared" si="61"/>
        <v>504732</v>
      </c>
    </row>
    <row r="1898" spans="1:10" ht="14.1" customHeight="1">
      <c r="A1898" s="20" t="s">
        <v>2140</v>
      </c>
      <c r="B1898" s="20" t="s">
        <v>114</v>
      </c>
      <c r="C1898" s="20" t="s">
        <v>192</v>
      </c>
      <c r="D1898" s="20" t="s">
        <v>2152</v>
      </c>
      <c r="E1898" s="20" t="s">
        <v>2565</v>
      </c>
      <c r="F1898" s="20" t="str">
        <f t="shared" si="60"/>
        <v>33403</v>
      </c>
      <c r="G1898" s="20" t="s">
        <v>2691</v>
      </c>
      <c r="H1898" s="72">
        <v>291493</v>
      </c>
      <c r="I1898" s="73">
        <v>365</v>
      </c>
      <c r="J1898" s="72">
        <f t="shared" si="61"/>
        <v>291492</v>
      </c>
    </row>
    <row r="1899" spans="1:10" ht="14.1" customHeight="1">
      <c r="A1899" s="21" t="s">
        <v>2140</v>
      </c>
      <c r="B1899" s="21" t="s">
        <v>114</v>
      </c>
      <c r="C1899" s="21" t="s">
        <v>31</v>
      </c>
      <c r="D1899" s="21" t="s">
        <v>2153</v>
      </c>
      <c r="E1899" s="21" t="s">
        <v>2565</v>
      </c>
      <c r="F1899" s="21" t="str">
        <f t="shared" si="60"/>
        <v>33403</v>
      </c>
      <c r="G1899" s="21" t="s">
        <v>2691</v>
      </c>
      <c r="H1899" s="74">
        <v>68038</v>
      </c>
      <c r="I1899" s="75">
        <v>365</v>
      </c>
      <c r="J1899" s="74">
        <f t="shared" si="61"/>
        <v>68039</v>
      </c>
    </row>
    <row r="1900" spans="1:10" ht="14.1" customHeight="1">
      <c r="A1900" s="20" t="s">
        <v>2140</v>
      </c>
      <c r="B1900" s="20" t="s">
        <v>114</v>
      </c>
      <c r="C1900" s="20" t="s">
        <v>216</v>
      </c>
      <c r="D1900" s="20" t="s">
        <v>2154</v>
      </c>
      <c r="E1900" s="20" t="s">
        <v>2565</v>
      </c>
      <c r="F1900" s="20" t="str">
        <f t="shared" si="60"/>
        <v>33403</v>
      </c>
      <c r="G1900" s="20" t="s">
        <v>2691</v>
      </c>
      <c r="H1900" s="72">
        <v>314042</v>
      </c>
      <c r="I1900" s="73">
        <v>365</v>
      </c>
      <c r="J1900" s="72">
        <f t="shared" si="61"/>
        <v>314041</v>
      </c>
    </row>
    <row r="1901" spans="1:10" ht="14.1" customHeight="1">
      <c r="A1901" s="21" t="s">
        <v>2140</v>
      </c>
      <c r="B1901" s="21" t="s">
        <v>123</v>
      </c>
      <c r="C1901" s="21" t="s">
        <v>17</v>
      </c>
      <c r="D1901" s="21" t="s">
        <v>2155</v>
      </c>
      <c r="E1901" s="21" t="s">
        <v>2565</v>
      </c>
      <c r="F1901" s="21" t="str">
        <f t="shared" si="60"/>
        <v>33404</v>
      </c>
      <c r="G1901" s="21" t="s">
        <v>2692</v>
      </c>
      <c r="H1901" s="74">
        <v>47987</v>
      </c>
      <c r="I1901" s="75">
        <v>365</v>
      </c>
      <c r="J1901" s="74">
        <f t="shared" si="61"/>
        <v>47989</v>
      </c>
    </row>
    <row r="1902" spans="1:10" ht="14.1" customHeight="1">
      <c r="A1902" s="20" t="s">
        <v>2140</v>
      </c>
      <c r="B1902" s="20" t="s">
        <v>123</v>
      </c>
      <c r="C1902" s="20" t="s">
        <v>19</v>
      </c>
      <c r="D1902" s="20" t="s">
        <v>2156</v>
      </c>
      <c r="E1902" s="20" t="s">
        <v>2565</v>
      </c>
      <c r="F1902" s="20" t="str">
        <f t="shared" si="60"/>
        <v>33404</v>
      </c>
      <c r="G1902" s="20" t="s">
        <v>2692</v>
      </c>
      <c r="H1902" s="72">
        <v>47108</v>
      </c>
      <c r="I1902" s="73">
        <v>400</v>
      </c>
      <c r="J1902" s="72">
        <f t="shared" si="61"/>
        <v>42590</v>
      </c>
    </row>
    <row r="1903" spans="1:10" ht="14.1" customHeight="1">
      <c r="A1903" s="21" t="s">
        <v>2140</v>
      </c>
      <c r="B1903" s="21" t="s">
        <v>123</v>
      </c>
      <c r="C1903" s="21" t="s">
        <v>176</v>
      </c>
      <c r="D1903" s="21" t="s">
        <v>2157</v>
      </c>
      <c r="E1903" s="21" t="s">
        <v>2565</v>
      </c>
      <c r="F1903" s="21" t="str">
        <f t="shared" si="60"/>
        <v>33404</v>
      </c>
      <c r="G1903" s="21" t="s">
        <v>2692</v>
      </c>
      <c r="H1903" s="74">
        <v>760560</v>
      </c>
      <c r="I1903" s="75">
        <v>420</v>
      </c>
      <c r="J1903" s="74">
        <f t="shared" si="61"/>
        <v>651908</v>
      </c>
    </row>
    <row r="1904" spans="1:10" ht="14.1" customHeight="1">
      <c r="A1904" s="20" t="s">
        <v>2140</v>
      </c>
      <c r="B1904" s="20" t="s">
        <v>123</v>
      </c>
      <c r="C1904" s="20" t="s">
        <v>214</v>
      </c>
      <c r="D1904" s="20" t="s">
        <v>2158</v>
      </c>
      <c r="E1904" s="20" t="s">
        <v>2565</v>
      </c>
      <c r="F1904" s="20" t="str">
        <f t="shared" si="60"/>
        <v>33404</v>
      </c>
      <c r="G1904" s="20" t="s">
        <v>2692</v>
      </c>
      <c r="H1904" s="72">
        <v>27297</v>
      </c>
      <c r="I1904" s="73">
        <v>400</v>
      </c>
      <c r="J1904" s="72">
        <f t="shared" si="61"/>
        <v>24681</v>
      </c>
    </row>
    <row r="1905" spans="1:10" ht="14.1" customHeight="1">
      <c r="A1905" s="21" t="s">
        <v>2140</v>
      </c>
      <c r="B1905" s="21" t="s">
        <v>123</v>
      </c>
      <c r="C1905" s="21" t="s">
        <v>37</v>
      </c>
      <c r="D1905" s="21" t="s">
        <v>2159</v>
      </c>
      <c r="E1905" s="21" t="s">
        <v>2565</v>
      </c>
      <c r="F1905" s="21" t="str">
        <f t="shared" si="60"/>
        <v>33404</v>
      </c>
      <c r="G1905" s="21" t="s">
        <v>2692</v>
      </c>
      <c r="H1905" s="74">
        <v>0</v>
      </c>
      <c r="I1905" s="75">
        <v>365</v>
      </c>
      <c r="J1905" s="74">
        <f t="shared" si="61"/>
        <v>0</v>
      </c>
    </row>
    <row r="1906" spans="1:10" ht="14.1" customHeight="1">
      <c r="A1906" s="20" t="s">
        <v>2140</v>
      </c>
      <c r="B1906" s="20" t="s">
        <v>123</v>
      </c>
      <c r="C1906" s="20" t="s">
        <v>249</v>
      </c>
      <c r="D1906" s="20" t="s">
        <v>2160</v>
      </c>
      <c r="E1906" s="20" t="s">
        <v>2565</v>
      </c>
      <c r="F1906" s="20" t="str">
        <f t="shared" si="60"/>
        <v>33404</v>
      </c>
      <c r="G1906" s="20" t="s">
        <v>2692</v>
      </c>
      <c r="H1906" s="72">
        <v>4287</v>
      </c>
      <c r="I1906" s="73">
        <v>365</v>
      </c>
      <c r="J1906" s="72">
        <f t="shared" si="61"/>
        <v>4287</v>
      </c>
    </row>
    <row r="1907" spans="1:10" ht="14.1" customHeight="1">
      <c r="A1907" s="21" t="s">
        <v>2140</v>
      </c>
      <c r="B1907" s="21" t="s">
        <v>123</v>
      </c>
      <c r="C1907" s="21" t="s">
        <v>43</v>
      </c>
      <c r="D1907" s="21" t="s">
        <v>1075</v>
      </c>
      <c r="E1907" s="21" t="s">
        <v>2565</v>
      </c>
      <c r="F1907" s="21" t="str">
        <f t="shared" si="60"/>
        <v>33404</v>
      </c>
      <c r="G1907" s="21" t="s">
        <v>2692</v>
      </c>
      <c r="H1907" s="74">
        <v>241197</v>
      </c>
      <c r="I1907" s="75">
        <v>365</v>
      </c>
      <c r="J1907" s="74">
        <f t="shared" si="61"/>
        <v>241197</v>
      </c>
    </row>
    <row r="1908" spans="1:10" ht="14.1" customHeight="1">
      <c r="A1908" s="20" t="s">
        <v>2140</v>
      </c>
      <c r="B1908" s="20" t="s">
        <v>503</v>
      </c>
      <c r="C1908" s="20" t="s">
        <v>115</v>
      </c>
      <c r="D1908" s="20" t="s">
        <v>2161</v>
      </c>
      <c r="E1908" s="20" t="s">
        <v>2565</v>
      </c>
      <c r="F1908" s="20" t="str">
        <f t="shared" si="60"/>
        <v>33405</v>
      </c>
      <c r="G1908" s="20" t="s">
        <v>2693</v>
      </c>
      <c r="H1908" s="72">
        <v>43519</v>
      </c>
      <c r="I1908" s="73">
        <v>370</v>
      </c>
      <c r="J1908" s="72">
        <f t="shared" si="61"/>
        <v>42870</v>
      </c>
    </row>
    <row r="1909" spans="1:10" ht="14.1" customHeight="1">
      <c r="A1909" s="21" t="s">
        <v>2140</v>
      </c>
      <c r="B1909" s="21" t="s">
        <v>503</v>
      </c>
      <c r="C1909" s="21" t="s">
        <v>96</v>
      </c>
      <c r="D1909" s="21" t="s">
        <v>2162</v>
      </c>
      <c r="E1909" s="21" t="s">
        <v>2565</v>
      </c>
      <c r="F1909" s="21" t="str">
        <f t="shared" si="60"/>
        <v>33405</v>
      </c>
      <c r="G1909" s="21" t="s">
        <v>2693</v>
      </c>
      <c r="H1909" s="74">
        <v>84368</v>
      </c>
      <c r="I1909" s="75">
        <v>370</v>
      </c>
      <c r="J1909" s="74">
        <f t="shared" si="61"/>
        <v>83107</v>
      </c>
    </row>
    <row r="1910" spans="1:10" ht="14.1" customHeight="1">
      <c r="A1910" s="20" t="s">
        <v>2140</v>
      </c>
      <c r="B1910" s="20" t="s">
        <v>503</v>
      </c>
      <c r="C1910" s="20" t="s">
        <v>27</v>
      </c>
      <c r="D1910" s="20" t="s">
        <v>2163</v>
      </c>
      <c r="E1910" s="20" t="s">
        <v>2565</v>
      </c>
      <c r="F1910" s="20" t="str">
        <f t="shared" si="60"/>
        <v>33405</v>
      </c>
      <c r="G1910" s="20" t="s">
        <v>2693</v>
      </c>
      <c r="H1910" s="72">
        <v>0</v>
      </c>
      <c r="I1910" s="73">
        <v>370</v>
      </c>
      <c r="J1910" s="72">
        <f t="shared" si="61"/>
        <v>0</v>
      </c>
    </row>
    <row r="1911" spans="1:10" ht="14.1" customHeight="1">
      <c r="A1911" s="21" t="s">
        <v>2140</v>
      </c>
      <c r="B1911" s="21" t="s">
        <v>503</v>
      </c>
      <c r="C1911" s="21" t="s">
        <v>35</v>
      </c>
      <c r="D1911" s="21" t="s">
        <v>2164</v>
      </c>
      <c r="E1911" s="21" t="s">
        <v>2565</v>
      </c>
      <c r="F1911" s="21" t="str">
        <f t="shared" si="60"/>
        <v>33405</v>
      </c>
      <c r="G1911" s="21" t="s">
        <v>2693</v>
      </c>
      <c r="H1911" s="74">
        <v>24094</v>
      </c>
      <c r="I1911" s="75">
        <v>370</v>
      </c>
      <c r="J1911" s="74">
        <f t="shared" si="61"/>
        <v>23734</v>
      </c>
    </row>
    <row r="1912" spans="1:10" ht="14.1" customHeight="1">
      <c r="A1912" s="20" t="s">
        <v>2140</v>
      </c>
      <c r="B1912" s="20" t="s">
        <v>503</v>
      </c>
      <c r="C1912" s="20" t="s">
        <v>39</v>
      </c>
      <c r="D1912" s="20" t="s">
        <v>2165</v>
      </c>
      <c r="E1912" s="20" t="s">
        <v>2565</v>
      </c>
      <c r="F1912" s="20" t="str">
        <f t="shared" si="60"/>
        <v>33405</v>
      </c>
      <c r="G1912" s="20" t="s">
        <v>2693</v>
      </c>
      <c r="H1912" s="72">
        <v>0</v>
      </c>
      <c r="I1912" s="73">
        <v>365</v>
      </c>
      <c r="J1912" s="72">
        <f t="shared" si="61"/>
        <v>0</v>
      </c>
    </row>
    <row r="1913" spans="1:10" ht="14.1" customHeight="1">
      <c r="A1913" s="21" t="s">
        <v>2140</v>
      </c>
      <c r="B1913" s="21" t="s">
        <v>503</v>
      </c>
      <c r="C1913" s="21" t="s">
        <v>41</v>
      </c>
      <c r="D1913" s="21" t="s">
        <v>2166</v>
      </c>
      <c r="E1913" s="21" t="s">
        <v>2565</v>
      </c>
      <c r="F1913" s="21" t="str">
        <f t="shared" si="60"/>
        <v>33405</v>
      </c>
      <c r="G1913" s="21" t="s">
        <v>2693</v>
      </c>
      <c r="H1913" s="74">
        <v>66658</v>
      </c>
      <c r="I1913" s="75">
        <v>370</v>
      </c>
      <c r="J1913" s="74">
        <f t="shared" si="61"/>
        <v>65663</v>
      </c>
    </row>
    <row r="1914" spans="1:10" ht="14.1" customHeight="1">
      <c r="A1914" s="20" t="s">
        <v>2140</v>
      </c>
      <c r="B1914" s="20" t="s">
        <v>172</v>
      </c>
      <c r="C1914" s="20" t="s">
        <v>94</v>
      </c>
      <c r="D1914" s="20" t="s">
        <v>2167</v>
      </c>
      <c r="E1914" s="20" t="s">
        <v>2565</v>
      </c>
      <c r="F1914" s="20" t="str">
        <f t="shared" si="60"/>
        <v>33406</v>
      </c>
      <c r="G1914" s="20" t="s">
        <v>2694</v>
      </c>
      <c r="H1914" s="72">
        <v>120324</v>
      </c>
      <c r="I1914" s="73">
        <v>365</v>
      </c>
      <c r="J1914" s="72">
        <f t="shared" si="61"/>
        <v>120325</v>
      </c>
    </row>
    <row r="1915" spans="1:10" ht="14.1" customHeight="1">
      <c r="A1915" s="21" t="s">
        <v>2140</v>
      </c>
      <c r="B1915" s="21" t="s">
        <v>172</v>
      </c>
      <c r="C1915" s="21" t="s">
        <v>25</v>
      </c>
      <c r="D1915" s="21" t="s">
        <v>2168</v>
      </c>
      <c r="E1915" s="21" t="s">
        <v>2565</v>
      </c>
      <c r="F1915" s="21" t="str">
        <f t="shared" si="60"/>
        <v>33406</v>
      </c>
      <c r="G1915" s="21" t="s">
        <v>2694</v>
      </c>
      <c r="H1915" s="74">
        <v>70072</v>
      </c>
      <c r="I1915" s="75">
        <v>365</v>
      </c>
      <c r="J1915" s="74">
        <f t="shared" si="61"/>
        <v>70072</v>
      </c>
    </row>
    <row r="1916" spans="1:10" ht="14.1" customHeight="1">
      <c r="A1916" s="20" t="s">
        <v>2140</v>
      </c>
      <c r="B1916" s="20" t="s">
        <v>172</v>
      </c>
      <c r="C1916" s="20" t="s">
        <v>124</v>
      </c>
      <c r="D1916" s="20" t="s">
        <v>2169</v>
      </c>
      <c r="E1916" s="20" t="s">
        <v>2565</v>
      </c>
      <c r="F1916" s="20" t="str">
        <f t="shared" si="60"/>
        <v>33406</v>
      </c>
      <c r="G1916" s="20" t="s">
        <v>2694</v>
      </c>
      <c r="H1916" s="72">
        <v>192023</v>
      </c>
      <c r="I1916" s="73">
        <v>365</v>
      </c>
      <c r="J1916" s="72">
        <f t="shared" si="61"/>
        <v>192024</v>
      </c>
    </row>
    <row r="1917" spans="1:10" ht="14.1" customHeight="1">
      <c r="A1917" s="21" t="s">
        <v>2140</v>
      </c>
      <c r="B1917" s="21" t="s">
        <v>172</v>
      </c>
      <c r="C1917" s="21" t="s">
        <v>119</v>
      </c>
      <c r="D1917" s="21" t="s">
        <v>2170</v>
      </c>
      <c r="E1917" s="21" t="s">
        <v>2565</v>
      </c>
      <c r="F1917" s="21" t="str">
        <f t="shared" si="60"/>
        <v>33406</v>
      </c>
      <c r="G1917" s="21" t="s">
        <v>2694</v>
      </c>
      <c r="H1917" s="74">
        <v>0</v>
      </c>
      <c r="I1917" s="75">
        <v>390</v>
      </c>
      <c r="J1917" s="74">
        <f t="shared" si="61"/>
        <v>0</v>
      </c>
    </row>
    <row r="1918" spans="1:10" ht="14.1" customHeight="1">
      <c r="A1918" s="20" t="s">
        <v>2171</v>
      </c>
      <c r="B1918" s="20" t="s">
        <v>14</v>
      </c>
      <c r="C1918" s="20" t="s">
        <v>92</v>
      </c>
      <c r="D1918" s="20" t="s">
        <v>2172</v>
      </c>
      <c r="E1918" s="20" t="s">
        <v>2593</v>
      </c>
      <c r="F1918" s="20" t="str">
        <f t="shared" si="60"/>
        <v>33501</v>
      </c>
      <c r="G1918" s="20" t="s">
        <v>2695</v>
      </c>
      <c r="H1918" s="72">
        <v>376172</v>
      </c>
      <c r="I1918" s="73">
        <v>400</v>
      </c>
      <c r="J1918" s="72">
        <f t="shared" si="61"/>
        <v>340101</v>
      </c>
    </row>
    <row r="1919" spans="1:10" ht="14.1" customHeight="1">
      <c r="A1919" s="21" t="s">
        <v>2171</v>
      </c>
      <c r="B1919" s="21" t="s">
        <v>14</v>
      </c>
      <c r="C1919" s="21" t="s">
        <v>94</v>
      </c>
      <c r="D1919" s="21" t="s">
        <v>2173</v>
      </c>
      <c r="E1919" s="21" t="s">
        <v>2593</v>
      </c>
      <c r="F1919" s="21" t="str">
        <f t="shared" si="60"/>
        <v>33501</v>
      </c>
      <c r="G1919" s="21" t="s">
        <v>2695</v>
      </c>
      <c r="H1919" s="74">
        <v>4560</v>
      </c>
      <c r="I1919" s="75">
        <v>352</v>
      </c>
      <c r="J1919" s="74">
        <f t="shared" si="61"/>
        <v>4745</v>
      </c>
    </row>
    <row r="1920" spans="1:10" ht="14.1" customHeight="1">
      <c r="A1920" s="20" t="s">
        <v>2171</v>
      </c>
      <c r="B1920" s="20" t="s">
        <v>14</v>
      </c>
      <c r="C1920" s="20" t="s">
        <v>138</v>
      </c>
      <c r="D1920" s="20" t="s">
        <v>2174</v>
      </c>
      <c r="E1920" s="20" t="s">
        <v>2593</v>
      </c>
      <c r="F1920" s="20" t="str">
        <f t="shared" si="60"/>
        <v>33501</v>
      </c>
      <c r="G1920" s="20" t="s">
        <v>2695</v>
      </c>
      <c r="H1920" s="72">
        <v>19251</v>
      </c>
      <c r="I1920" s="73">
        <v>400</v>
      </c>
      <c r="J1920" s="72">
        <f t="shared" si="61"/>
        <v>17404</v>
      </c>
    </row>
    <row r="1921" spans="1:10" ht="14.1" customHeight="1">
      <c r="A1921" s="21" t="s">
        <v>2171</v>
      </c>
      <c r="B1921" s="21" t="s">
        <v>14</v>
      </c>
      <c r="C1921" s="21" t="s">
        <v>140</v>
      </c>
      <c r="D1921" s="21" t="s">
        <v>2175</v>
      </c>
      <c r="E1921" s="21" t="s">
        <v>2593</v>
      </c>
      <c r="F1921" s="21" t="str">
        <f t="shared" si="60"/>
        <v>33501</v>
      </c>
      <c r="G1921" s="21" t="s">
        <v>2695</v>
      </c>
      <c r="H1921" s="74">
        <v>0</v>
      </c>
      <c r="I1921" s="75">
        <v>365</v>
      </c>
      <c r="J1921" s="74">
        <f t="shared" si="61"/>
        <v>0</v>
      </c>
    </row>
    <row r="1922" spans="1:10" ht="14.1" customHeight="1">
      <c r="A1922" s="20" t="s">
        <v>2171</v>
      </c>
      <c r="B1922" s="20" t="s">
        <v>14</v>
      </c>
      <c r="C1922" s="20" t="s">
        <v>403</v>
      </c>
      <c r="D1922" s="20" t="s">
        <v>2176</v>
      </c>
      <c r="E1922" s="20" t="s">
        <v>2593</v>
      </c>
      <c r="F1922" s="20" t="str">
        <f t="shared" si="60"/>
        <v>33501</v>
      </c>
      <c r="G1922" s="20" t="s">
        <v>2695</v>
      </c>
      <c r="H1922" s="72">
        <v>0</v>
      </c>
      <c r="I1922" s="73">
        <v>400</v>
      </c>
      <c r="J1922" s="72">
        <f t="shared" si="61"/>
        <v>0</v>
      </c>
    </row>
    <row r="1923" spans="1:10" ht="14.1" customHeight="1">
      <c r="A1923" s="21" t="s">
        <v>2171</v>
      </c>
      <c r="B1923" s="21" t="s">
        <v>89</v>
      </c>
      <c r="C1923" s="21" t="s">
        <v>17</v>
      </c>
      <c r="D1923" s="21" t="s">
        <v>2177</v>
      </c>
      <c r="E1923" s="21" t="s">
        <v>2593</v>
      </c>
      <c r="F1923" s="21" t="str">
        <f t="shared" si="60"/>
        <v>33502</v>
      </c>
      <c r="G1923" s="21" t="s">
        <v>2696</v>
      </c>
      <c r="H1923" s="74">
        <v>498909</v>
      </c>
      <c r="I1923" s="75">
        <v>375</v>
      </c>
      <c r="J1923" s="74">
        <f t="shared" si="61"/>
        <v>484235</v>
      </c>
    </row>
    <row r="1924" spans="1:10" ht="14.1" customHeight="1">
      <c r="A1924" s="20" t="s">
        <v>2171</v>
      </c>
      <c r="B1924" s="20" t="s">
        <v>89</v>
      </c>
      <c r="C1924" s="20" t="s">
        <v>6</v>
      </c>
      <c r="D1924" s="20" t="s">
        <v>513</v>
      </c>
      <c r="E1924" s="20" t="s">
        <v>2593</v>
      </c>
      <c r="F1924" s="20" t="str">
        <f t="shared" si="60"/>
        <v>33502</v>
      </c>
      <c r="G1924" s="20" t="s">
        <v>2696</v>
      </c>
      <c r="H1924" s="72">
        <v>0</v>
      </c>
      <c r="I1924" s="73">
        <v>405</v>
      </c>
      <c r="J1924" s="72">
        <f t="shared" si="61"/>
        <v>0</v>
      </c>
    </row>
    <row r="1925" spans="1:10" ht="14.1" customHeight="1">
      <c r="A1925" s="21" t="s">
        <v>2171</v>
      </c>
      <c r="B1925" s="21" t="s">
        <v>89</v>
      </c>
      <c r="C1925" s="21" t="s">
        <v>174</v>
      </c>
      <c r="D1925" s="21" t="s">
        <v>2178</v>
      </c>
      <c r="E1925" s="21" t="s">
        <v>2593</v>
      </c>
      <c r="F1925" s="21" t="str">
        <f t="shared" si="60"/>
        <v>33502</v>
      </c>
      <c r="G1925" s="21" t="s">
        <v>2696</v>
      </c>
      <c r="H1925" s="74">
        <v>0</v>
      </c>
      <c r="I1925" s="75">
        <v>395</v>
      </c>
      <c r="J1925" s="74">
        <f t="shared" si="61"/>
        <v>0</v>
      </c>
    </row>
    <row r="1926" spans="1:10" ht="14.1" customHeight="1">
      <c r="A1926" s="20" t="s">
        <v>2171</v>
      </c>
      <c r="B1926" s="20" t="s">
        <v>89</v>
      </c>
      <c r="C1926" s="20" t="s">
        <v>25</v>
      </c>
      <c r="D1926" s="20" t="s">
        <v>2179</v>
      </c>
      <c r="E1926" s="20" t="s">
        <v>2593</v>
      </c>
      <c r="F1926" s="20" t="str">
        <f t="shared" si="60"/>
        <v>33502</v>
      </c>
      <c r="G1926" s="20" t="s">
        <v>2696</v>
      </c>
      <c r="H1926" s="72">
        <v>141069</v>
      </c>
      <c r="I1926" s="73">
        <v>400</v>
      </c>
      <c r="J1926" s="72">
        <f t="shared" si="61"/>
        <v>127542</v>
      </c>
    </row>
    <row r="1927" spans="1:10" ht="14.1" customHeight="1">
      <c r="A1927" s="21" t="s">
        <v>2171</v>
      </c>
      <c r="B1927" s="21" t="s">
        <v>89</v>
      </c>
      <c r="C1927" s="21" t="s">
        <v>33</v>
      </c>
      <c r="D1927" s="21" t="s">
        <v>2180</v>
      </c>
      <c r="E1927" s="21" t="s">
        <v>2593</v>
      </c>
      <c r="F1927" s="21" t="str">
        <f t="shared" si="60"/>
        <v>33502</v>
      </c>
      <c r="G1927" s="21" t="s">
        <v>2696</v>
      </c>
      <c r="H1927" s="74">
        <v>0</v>
      </c>
      <c r="I1927" s="75">
        <v>385</v>
      </c>
      <c r="J1927" s="74">
        <f t="shared" si="61"/>
        <v>0</v>
      </c>
    </row>
    <row r="1928" spans="1:10" ht="14.1" customHeight="1">
      <c r="A1928" s="20" t="s">
        <v>2171</v>
      </c>
      <c r="B1928" s="20" t="s">
        <v>89</v>
      </c>
      <c r="C1928" s="20" t="s">
        <v>35</v>
      </c>
      <c r="D1928" s="20" t="s">
        <v>2181</v>
      </c>
      <c r="E1928" s="20" t="s">
        <v>2593</v>
      </c>
      <c r="F1928" s="20" t="str">
        <f t="shared" si="60"/>
        <v>33502</v>
      </c>
      <c r="G1928" s="20" t="s">
        <v>2696</v>
      </c>
      <c r="H1928" s="72">
        <v>27323</v>
      </c>
      <c r="I1928" s="73">
        <v>365</v>
      </c>
      <c r="J1928" s="72">
        <f t="shared" si="61"/>
        <v>27324</v>
      </c>
    </row>
    <row r="1929" spans="1:10" ht="14.1" customHeight="1">
      <c r="A1929" s="21" t="s">
        <v>2171</v>
      </c>
      <c r="B1929" s="21" t="s">
        <v>89</v>
      </c>
      <c r="C1929" s="21" t="s">
        <v>262</v>
      </c>
      <c r="D1929" s="21" t="s">
        <v>2182</v>
      </c>
      <c r="E1929" s="21" t="s">
        <v>2593</v>
      </c>
      <c r="F1929" s="21" t="str">
        <f t="shared" si="60"/>
        <v>33502</v>
      </c>
      <c r="G1929" s="21" t="s">
        <v>2696</v>
      </c>
      <c r="H1929" s="74">
        <v>2474</v>
      </c>
      <c r="I1929" s="75">
        <v>388</v>
      </c>
      <c r="J1929" s="74">
        <f t="shared" si="61"/>
        <v>2313</v>
      </c>
    </row>
    <row r="1930" spans="1:10" ht="14.1" customHeight="1">
      <c r="A1930" s="20" t="s">
        <v>2171</v>
      </c>
      <c r="B1930" s="20" t="s">
        <v>89</v>
      </c>
      <c r="C1930" s="20" t="s">
        <v>144</v>
      </c>
      <c r="D1930" s="20" t="s">
        <v>2183</v>
      </c>
      <c r="E1930" s="20" t="s">
        <v>2593</v>
      </c>
      <c r="F1930" s="20" t="str">
        <f t="shared" si="60"/>
        <v>33502</v>
      </c>
      <c r="G1930" s="20" t="s">
        <v>2696</v>
      </c>
      <c r="H1930" s="72">
        <v>98547</v>
      </c>
      <c r="I1930" s="73">
        <v>380</v>
      </c>
      <c r="J1930" s="72">
        <f t="shared" si="61"/>
        <v>94261</v>
      </c>
    </row>
    <row r="1931" spans="1:10" ht="14.1" customHeight="1">
      <c r="A1931" s="21" t="s">
        <v>2171</v>
      </c>
      <c r="B1931" s="21" t="s">
        <v>201</v>
      </c>
      <c r="C1931" s="21" t="s">
        <v>124</v>
      </c>
      <c r="D1931" s="21" t="s">
        <v>2184</v>
      </c>
      <c r="E1931" s="21" t="s">
        <v>2593</v>
      </c>
      <c r="F1931" s="21" t="str">
        <f t="shared" si="60"/>
        <v>33508</v>
      </c>
      <c r="G1931" s="21" t="s">
        <v>2697</v>
      </c>
      <c r="H1931" s="74">
        <v>13869</v>
      </c>
      <c r="I1931" s="75">
        <v>380</v>
      </c>
      <c r="J1931" s="74">
        <f t="shared" si="61"/>
        <v>13266</v>
      </c>
    </row>
    <row r="1932" spans="1:10" ht="14.1" customHeight="1">
      <c r="A1932" s="20" t="s">
        <v>2171</v>
      </c>
      <c r="B1932" s="20" t="s">
        <v>201</v>
      </c>
      <c r="C1932" s="20" t="s">
        <v>214</v>
      </c>
      <c r="D1932" s="20" t="s">
        <v>2185</v>
      </c>
      <c r="E1932" s="20" t="s">
        <v>2593</v>
      </c>
      <c r="F1932" s="20" t="str">
        <f t="shared" si="60"/>
        <v>33508</v>
      </c>
      <c r="G1932" s="20" t="s">
        <v>2697</v>
      </c>
      <c r="H1932" s="72">
        <v>29920</v>
      </c>
      <c r="I1932" s="73">
        <v>380</v>
      </c>
      <c r="J1932" s="72">
        <f t="shared" si="61"/>
        <v>28618</v>
      </c>
    </row>
    <row r="1933" spans="1:10" ht="14.1" customHeight="1">
      <c r="A1933" s="21" t="s">
        <v>2171</v>
      </c>
      <c r="B1933" s="21" t="s">
        <v>201</v>
      </c>
      <c r="C1933" s="21" t="s">
        <v>37</v>
      </c>
      <c r="D1933" s="21" t="s">
        <v>2186</v>
      </c>
      <c r="E1933" s="21" t="s">
        <v>2593</v>
      </c>
      <c r="F1933" s="21" t="str">
        <f t="shared" ref="F1933:F1996" si="62">CONCATENATE(A1933,B1933)</f>
        <v>33508</v>
      </c>
      <c r="G1933" s="21" t="s">
        <v>2697</v>
      </c>
      <c r="H1933" s="74">
        <v>36328</v>
      </c>
      <c r="I1933" s="75">
        <v>375</v>
      </c>
      <c r="J1933" s="74">
        <f t="shared" ref="J1933:J1996" si="63">ROUND((ROUND(H1933/(I1933-35)*100, 0))*3.3, 0)</f>
        <v>35261</v>
      </c>
    </row>
    <row r="1934" spans="1:10" ht="14.1" customHeight="1">
      <c r="A1934" s="20" t="s">
        <v>2171</v>
      </c>
      <c r="B1934" s="20" t="s">
        <v>201</v>
      </c>
      <c r="C1934" s="20" t="s">
        <v>181</v>
      </c>
      <c r="D1934" s="20" t="s">
        <v>2187</v>
      </c>
      <c r="E1934" s="20" t="s">
        <v>2593</v>
      </c>
      <c r="F1934" s="20" t="str">
        <f t="shared" si="62"/>
        <v>33508</v>
      </c>
      <c r="G1934" s="20" t="s">
        <v>2697</v>
      </c>
      <c r="H1934" s="72">
        <v>0</v>
      </c>
      <c r="I1934" s="73">
        <v>380</v>
      </c>
      <c r="J1934" s="72">
        <f t="shared" si="63"/>
        <v>0</v>
      </c>
    </row>
    <row r="1935" spans="1:10" ht="14.1" customHeight="1">
      <c r="A1935" s="21" t="s">
        <v>2171</v>
      </c>
      <c r="B1935" s="21" t="s">
        <v>201</v>
      </c>
      <c r="C1935" s="21" t="s">
        <v>49</v>
      </c>
      <c r="D1935" s="21" t="s">
        <v>2188</v>
      </c>
      <c r="E1935" s="21" t="s">
        <v>2593</v>
      </c>
      <c r="F1935" s="21" t="str">
        <f t="shared" si="62"/>
        <v>33508</v>
      </c>
      <c r="G1935" s="21" t="s">
        <v>2697</v>
      </c>
      <c r="H1935" s="74">
        <v>56680</v>
      </c>
      <c r="I1935" s="75">
        <v>380</v>
      </c>
      <c r="J1935" s="74">
        <f t="shared" si="63"/>
        <v>54216</v>
      </c>
    </row>
    <row r="1936" spans="1:10" ht="14.1" customHeight="1">
      <c r="A1936" s="20" t="s">
        <v>2171</v>
      </c>
      <c r="B1936" s="20" t="s">
        <v>211</v>
      </c>
      <c r="C1936" s="20" t="s">
        <v>19</v>
      </c>
      <c r="D1936" s="20" t="s">
        <v>2189</v>
      </c>
      <c r="E1936" s="20" t="s">
        <v>2593</v>
      </c>
      <c r="F1936" s="20" t="str">
        <f t="shared" si="62"/>
        <v>33509</v>
      </c>
      <c r="G1936" s="20" t="s">
        <v>2698</v>
      </c>
      <c r="H1936" s="72">
        <v>0</v>
      </c>
      <c r="I1936" s="73">
        <v>380</v>
      </c>
      <c r="J1936" s="72">
        <f t="shared" si="63"/>
        <v>0</v>
      </c>
    </row>
    <row r="1937" spans="1:10" ht="14.1" customHeight="1">
      <c r="A1937" s="21" t="s">
        <v>2171</v>
      </c>
      <c r="B1937" s="21" t="s">
        <v>211</v>
      </c>
      <c r="C1937" s="21" t="s">
        <v>115</v>
      </c>
      <c r="D1937" s="21" t="s">
        <v>2190</v>
      </c>
      <c r="E1937" s="21" t="s">
        <v>2593</v>
      </c>
      <c r="F1937" s="21" t="str">
        <f t="shared" si="62"/>
        <v>33509</v>
      </c>
      <c r="G1937" s="21" t="s">
        <v>2698</v>
      </c>
      <c r="H1937" s="74">
        <v>9452</v>
      </c>
      <c r="I1937" s="75">
        <v>420</v>
      </c>
      <c r="J1937" s="74">
        <f t="shared" si="63"/>
        <v>8102</v>
      </c>
    </row>
    <row r="1938" spans="1:10" ht="14.1" customHeight="1">
      <c r="A1938" s="20" t="s">
        <v>2171</v>
      </c>
      <c r="B1938" s="20" t="s">
        <v>211</v>
      </c>
      <c r="C1938" s="20" t="s">
        <v>160</v>
      </c>
      <c r="D1938" s="20" t="s">
        <v>2191</v>
      </c>
      <c r="E1938" s="20" t="s">
        <v>2593</v>
      </c>
      <c r="F1938" s="20" t="str">
        <f t="shared" si="62"/>
        <v>33509</v>
      </c>
      <c r="G1938" s="20" t="s">
        <v>2698</v>
      </c>
      <c r="H1938" s="72">
        <v>0</v>
      </c>
      <c r="I1938" s="73">
        <v>365</v>
      </c>
      <c r="J1938" s="72">
        <f t="shared" si="63"/>
        <v>0</v>
      </c>
    </row>
    <row r="1939" spans="1:10" ht="14.1" customHeight="1">
      <c r="A1939" s="21" t="s">
        <v>2171</v>
      </c>
      <c r="B1939" s="21" t="s">
        <v>211</v>
      </c>
      <c r="C1939" s="21" t="s">
        <v>216</v>
      </c>
      <c r="D1939" s="21" t="s">
        <v>2192</v>
      </c>
      <c r="E1939" s="21" t="s">
        <v>2593</v>
      </c>
      <c r="F1939" s="21" t="str">
        <f t="shared" si="62"/>
        <v>33509</v>
      </c>
      <c r="G1939" s="21" t="s">
        <v>2698</v>
      </c>
      <c r="H1939" s="74">
        <v>42244</v>
      </c>
      <c r="I1939" s="75">
        <v>365</v>
      </c>
      <c r="J1939" s="74">
        <f t="shared" si="63"/>
        <v>42243</v>
      </c>
    </row>
    <row r="1940" spans="1:10" ht="14.1" customHeight="1">
      <c r="A1940" s="20" t="s">
        <v>2171</v>
      </c>
      <c r="B1940" s="20" t="s">
        <v>211</v>
      </c>
      <c r="C1940" s="20" t="s">
        <v>106</v>
      </c>
      <c r="D1940" s="20" t="s">
        <v>2193</v>
      </c>
      <c r="E1940" s="20" t="s">
        <v>2593</v>
      </c>
      <c r="F1940" s="20" t="str">
        <f t="shared" si="62"/>
        <v>33509</v>
      </c>
      <c r="G1940" s="20" t="s">
        <v>2698</v>
      </c>
      <c r="H1940" s="72">
        <v>0</v>
      </c>
      <c r="I1940" s="73">
        <v>390</v>
      </c>
      <c r="J1940" s="72">
        <f t="shared" si="63"/>
        <v>0</v>
      </c>
    </row>
    <row r="1941" spans="1:10" ht="14.1" customHeight="1">
      <c r="A1941" s="21" t="s">
        <v>2171</v>
      </c>
      <c r="B1941" s="21" t="s">
        <v>211</v>
      </c>
      <c r="C1941" s="21" t="s">
        <v>257</v>
      </c>
      <c r="D1941" s="21" t="s">
        <v>2194</v>
      </c>
      <c r="E1941" s="21" t="s">
        <v>2593</v>
      </c>
      <c r="F1941" s="21" t="str">
        <f t="shared" si="62"/>
        <v>33509</v>
      </c>
      <c r="G1941" s="21" t="s">
        <v>2698</v>
      </c>
      <c r="H1941" s="74">
        <v>49667</v>
      </c>
      <c r="I1941" s="75">
        <v>365</v>
      </c>
      <c r="J1941" s="74">
        <f t="shared" si="63"/>
        <v>49668</v>
      </c>
    </row>
    <row r="1942" spans="1:10" ht="14.1" customHeight="1">
      <c r="A1942" s="20" t="s">
        <v>2171</v>
      </c>
      <c r="B1942" s="20" t="s">
        <v>211</v>
      </c>
      <c r="C1942" s="20" t="s">
        <v>110</v>
      </c>
      <c r="D1942" s="20" t="s">
        <v>2195</v>
      </c>
      <c r="E1942" s="20" t="s">
        <v>2593</v>
      </c>
      <c r="F1942" s="20" t="str">
        <f t="shared" si="62"/>
        <v>33509</v>
      </c>
      <c r="G1942" s="20" t="s">
        <v>2698</v>
      </c>
      <c r="H1942" s="72">
        <v>472797</v>
      </c>
      <c r="I1942" s="73">
        <v>365</v>
      </c>
      <c r="J1942" s="72">
        <f t="shared" si="63"/>
        <v>472798</v>
      </c>
    </row>
    <row r="1943" spans="1:10" ht="14.1" customHeight="1">
      <c r="A1943" s="21" t="s">
        <v>2171</v>
      </c>
      <c r="B1943" s="21" t="s">
        <v>211</v>
      </c>
      <c r="C1943" s="21" t="s">
        <v>87</v>
      </c>
      <c r="D1943" s="21" t="s">
        <v>2196</v>
      </c>
      <c r="E1943" s="21" t="s">
        <v>2593</v>
      </c>
      <c r="F1943" s="21" t="str">
        <f t="shared" si="62"/>
        <v>33509</v>
      </c>
      <c r="G1943" s="21" t="s">
        <v>2698</v>
      </c>
      <c r="H1943" s="74">
        <v>14936</v>
      </c>
      <c r="I1943" s="75">
        <v>400</v>
      </c>
      <c r="J1943" s="74">
        <f t="shared" si="63"/>
        <v>13504</v>
      </c>
    </row>
    <row r="1944" spans="1:10" ht="14.1" customHeight="1">
      <c r="A1944" s="20" t="s">
        <v>2171</v>
      </c>
      <c r="B1944" s="20" t="s">
        <v>236</v>
      </c>
      <c r="C1944" s="20" t="s">
        <v>23</v>
      </c>
      <c r="D1944" s="20" t="s">
        <v>2197</v>
      </c>
      <c r="E1944" s="20" t="s">
        <v>2593</v>
      </c>
      <c r="F1944" s="20" t="str">
        <f t="shared" si="62"/>
        <v>33510</v>
      </c>
      <c r="G1944" s="20" t="s">
        <v>2699</v>
      </c>
      <c r="H1944" s="72">
        <v>181849</v>
      </c>
      <c r="I1944" s="73">
        <v>400</v>
      </c>
      <c r="J1944" s="72">
        <f t="shared" si="63"/>
        <v>164413</v>
      </c>
    </row>
    <row r="1945" spans="1:10" ht="14.1" customHeight="1">
      <c r="A1945" s="21" t="s">
        <v>2171</v>
      </c>
      <c r="B1945" s="21" t="s">
        <v>236</v>
      </c>
      <c r="C1945" s="21" t="s">
        <v>176</v>
      </c>
      <c r="D1945" s="21" t="s">
        <v>2198</v>
      </c>
      <c r="E1945" s="21" t="s">
        <v>2593</v>
      </c>
      <c r="F1945" s="21" t="str">
        <f t="shared" si="62"/>
        <v>33510</v>
      </c>
      <c r="G1945" s="21" t="s">
        <v>2699</v>
      </c>
      <c r="H1945" s="74">
        <v>0</v>
      </c>
      <c r="I1945" s="75">
        <v>400</v>
      </c>
      <c r="J1945" s="74">
        <f t="shared" si="63"/>
        <v>0</v>
      </c>
    </row>
    <row r="1946" spans="1:10" ht="14.1" customHeight="1">
      <c r="A1946" s="20" t="s">
        <v>2171</v>
      </c>
      <c r="B1946" s="20" t="s">
        <v>236</v>
      </c>
      <c r="C1946" s="20" t="s">
        <v>117</v>
      </c>
      <c r="D1946" s="20" t="s">
        <v>2199</v>
      </c>
      <c r="E1946" s="20" t="s">
        <v>2593</v>
      </c>
      <c r="F1946" s="20" t="str">
        <f t="shared" si="62"/>
        <v>33510</v>
      </c>
      <c r="G1946" s="20" t="s">
        <v>2699</v>
      </c>
      <c r="H1946" s="72">
        <v>0</v>
      </c>
      <c r="I1946" s="73">
        <v>400</v>
      </c>
      <c r="J1946" s="72">
        <f t="shared" si="63"/>
        <v>0</v>
      </c>
    </row>
    <row r="1947" spans="1:10" ht="14.1" customHeight="1">
      <c r="A1947" s="21" t="s">
        <v>2171</v>
      </c>
      <c r="B1947" s="21" t="s">
        <v>236</v>
      </c>
      <c r="C1947" s="21" t="s">
        <v>96</v>
      </c>
      <c r="D1947" s="21" t="s">
        <v>2200</v>
      </c>
      <c r="E1947" s="21" t="s">
        <v>2593</v>
      </c>
      <c r="F1947" s="21" t="str">
        <f t="shared" si="62"/>
        <v>33510</v>
      </c>
      <c r="G1947" s="21" t="s">
        <v>2699</v>
      </c>
      <c r="H1947" s="74">
        <v>0</v>
      </c>
      <c r="I1947" s="75">
        <v>380</v>
      </c>
      <c r="J1947" s="74">
        <f t="shared" si="63"/>
        <v>0</v>
      </c>
    </row>
    <row r="1948" spans="1:10" ht="14.1" customHeight="1">
      <c r="A1948" s="20" t="s">
        <v>2171</v>
      </c>
      <c r="B1948" s="20" t="s">
        <v>236</v>
      </c>
      <c r="C1948" s="20" t="s">
        <v>119</v>
      </c>
      <c r="D1948" s="20" t="s">
        <v>2201</v>
      </c>
      <c r="E1948" s="20" t="s">
        <v>2593</v>
      </c>
      <c r="F1948" s="20" t="str">
        <f t="shared" si="62"/>
        <v>33510</v>
      </c>
      <c r="G1948" s="20" t="s">
        <v>2699</v>
      </c>
      <c r="H1948" s="72">
        <v>28882</v>
      </c>
      <c r="I1948" s="73">
        <v>400</v>
      </c>
      <c r="J1948" s="72">
        <f t="shared" si="63"/>
        <v>26113</v>
      </c>
    </row>
    <row r="1949" spans="1:10" ht="14.1" customHeight="1">
      <c r="A1949" s="21" t="s">
        <v>2171</v>
      </c>
      <c r="B1949" s="21" t="s">
        <v>236</v>
      </c>
      <c r="C1949" s="21" t="s">
        <v>100</v>
      </c>
      <c r="D1949" s="21" t="s">
        <v>2202</v>
      </c>
      <c r="E1949" s="21" t="s">
        <v>2593</v>
      </c>
      <c r="F1949" s="21" t="str">
        <f t="shared" si="62"/>
        <v>33510</v>
      </c>
      <c r="G1949" s="21" t="s">
        <v>2699</v>
      </c>
      <c r="H1949" s="74">
        <v>0</v>
      </c>
      <c r="I1949" s="75">
        <v>390</v>
      </c>
      <c r="J1949" s="74">
        <f t="shared" si="63"/>
        <v>0</v>
      </c>
    </row>
    <row r="1950" spans="1:10" ht="14.1" customHeight="1">
      <c r="A1950" s="20" t="s">
        <v>2171</v>
      </c>
      <c r="B1950" s="20" t="s">
        <v>236</v>
      </c>
      <c r="C1950" s="20" t="s">
        <v>41</v>
      </c>
      <c r="D1950" s="20" t="s">
        <v>2203</v>
      </c>
      <c r="E1950" s="20" t="s">
        <v>2593</v>
      </c>
      <c r="F1950" s="20" t="str">
        <f t="shared" si="62"/>
        <v>33510</v>
      </c>
      <c r="G1950" s="20" t="s">
        <v>2699</v>
      </c>
      <c r="H1950" s="72">
        <v>0</v>
      </c>
      <c r="I1950" s="73">
        <v>400</v>
      </c>
      <c r="J1950" s="72">
        <f t="shared" si="63"/>
        <v>0</v>
      </c>
    </row>
    <row r="1951" spans="1:10" ht="14.1" customHeight="1">
      <c r="A1951" s="21" t="s">
        <v>2171</v>
      </c>
      <c r="B1951" s="21" t="s">
        <v>236</v>
      </c>
      <c r="C1951" s="21" t="s">
        <v>43</v>
      </c>
      <c r="D1951" s="21" t="s">
        <v>2204</v>
      </c>
      <c r="E1951" s="21" t="s">
        <v>2593</v>
      </c>
      <c r="F1951" s="21" t="str">
        <f t="shared" si="62"/>
        <v>33510</v>
      </c>
      <c r="G1951" s="21" t="s">
        <v>2699</v>
      </c>
      <c r="H1951" s="74">
        <v>130959</v>
      </c>
      <c r="I1951" s="75">
        <v>400</v>
      </c>
      <c r="J1951" s="74">
        <f t="shared" si="63"/>
        <v>118401</v>
      </c>
    </row>
    <row r="1952" spans="1:10" ht="14.1" customHeight="1">
      <c r="A1952" s="20" t="s">
        <v>2171</v>
      </c>
      <c r="B1952" s="20" t="s">
        <v>236</v>
      </c>
      <c r="C1952" s="20" t="s">
        <v>253</v>
      </c>
      <c r="D1952" s="20" t="s">
        <v>2205</v>
      </c>
      <c r="E1952" s="20" t="s">
        <v>2593</v>
      </c>
      <c r="F1952" s="20" t="str">
        <f t="shared" si="62"/>
        <v>33510</v>
      </c>
      <c r="G1952" s="20" t="s">
        <v>2699</v>
      </c>
      <c r="H1952" s="72">
        <v>363599</v>
      </c>
      <c r="I1952" s="73">
        <v>400</v>
      </c>
      <c r="J1952" s="72">
        <f t="shared" si="63"/>
        <v>328733</v>
      </c>
    </row>
    <row r="1953" spans="1:10" ht="14.1" customHeight="1">
      <c r="A1953" s="21" t="s">
        <v>2171</v>
      </c>
      <c r="B1953" s="21" t="s">
        <v>236</v>
      </c>
      <c r="C1953" s="21" t="s">
        <v>126</v>
      </c>
      <c r="D1953" s="21" t="s">
        <v>2206</v>
      </c>
      <c r="E1953" s="21" t="s">
        <v>2593</v>
      </c>
      <c r="F1953" s="21" t="str">
        <f t="shared" si="62"/>
        <v>33510</v>
      </c>
      <c r="G1953" s="21" t="s">
        <v>2699</v>
      </c>
      <c r="H1953" s="74">
        <v>29693</v>
      </c>
      <c r="I1953" s="75">
        <v>390</v>
      </c>
      <c r="J1953" s="74">
        <f t="shared" si="63"/>
        <v>27601</v>
      </c>
    </row>
    <row r="1954" spans="1:10" ht="14.1" customHeight="1">
      <c r="A1954" s="20" t="s">
        <v>2171</v>
      </c>
      <c r="B1954" s="20" t="s">
        <v>236</v>
      </c>
      <c r="C1954" s="20" t="s">
        <v>47</v>
      </c>
      <c r="D1954" s="20" t="s">
        <v>2207</v>
      </c>
      <c r="E1954" s="20" t="s">
        <v>2593</v>
      </c>
      <c r="F1954" s="20" t="str">
        <f t="shared" si="62"/>
        <v>33510</v>
      </c>
      <c r="G1954" s="20" t="s">
        <v>2699</v>
      </c>
      <c r="H1954" s="72">
        <v>10422</v>
      </c>
      <c r="I1954" s="73">
        <v>390</v>
      </c>
      <c r="J1954" s="72">
        <f t="shared" si="63"/>
        <v>9689</v>
      </c>
    </row>
    <row r="1955" spans="1:10" ht="14.1" customHeight="1">
      <c r="A1955" s="21" t="s">
        <v>2171</v>
      </c>
      <c r="B1955" s="21" t="s">
        <v>236</v>
      </c>
      <c r="C1955" s="21" t="s">
        <v>259</v>
      </c>
      <c r="D1955" s="21" t="s">
        <v>2208</v>
      </c>
      <c r="E1955" s="21" t="s">
        <v>2593</v>
      </c>
      <c r="F1955" s="21" t="str">
        <f t="shared" si="62"/>
        <v>33510</v>
      </c>
      <c r="G1955" s="21" t="s">
        <v>2699</v>
      </c>
      <c r="H1955" s="74">
        <v>9870</v>
      </c>
      <c r="I1955" s="75">
        <v>400</v>
      </c>
      <c r="J1955" s="74">
        <f t="shared" si="63"/>
        <v>8923</v>
      </c>
    </row>
    <row r="1956" spans="1:10" ht="14.1" customHeight="1">
      <c r="A1956" s="20" t="s">
        <v>2171</v>
      </c>
      <c r="B1956" s="20" t="s">
        <v>441</v>
      </c>
      <c r="C1956" s="20" t="s">
        <v>90</v>
      </c>
      <c r="D1956" s="20" t="s">
        <v>2209</v>
      </c>
      <c r="E1956" s="20" t="s">
        <v>2593</v>
      </c>
      <c r="F1956" s="20" t="str">
        <f t="shared" si="62"/>
        <v>33511</v>
      </c>
      <c r="G1956" s="20" t="s">
        <v>2700</v>
      </c>
      <c r="H1956" s="72">
        <v>54723</v>
      </c>
      <c r="I1956" s="73">
        <v>400</v>
      </c>
      <c r="J1956" s="72">
        <f t="shared" si="63"/>
        <v>49477</v>
      </c>
    </row>
    <row r="1957" spans="1:10" ht="14.1" customHeight="1">
      <c r="A1957" s="21" t="s">
        <v>2171</v>
      </c>
      <c r="B1957" s="21" t="s">
        <v>441</v>
      </c>
      <c r="C1957" s="21" t="s">
        <v>192</v>
      </c>
      <c r="D1957" s="21" t="s">
        <v>2210</v>
      </c>
      <c r="E1957" s="21" t="s">
        <v>2593</v>
      </c>
      <c r="F1957" s="21" t="str">
        <f t="shared" si="62"/>
        <v>33511</v>
      </c>
      <c r="G1957" s="21" t="s">
        <v>2700</v>
      </c>
      <c r="H1957" s="74">
        <v>0</v>
      </c>
      <c r="I1957" s="75">
        <v>400</v>
      </c>
      <c r="J1957" s="74">
        <f t="shared" si="63"/>
        <v>0</v>
      </c>
    </row>
    <row r="1958" spans="1:10" ht="14.1" customHeight="1">
      <c r="A1958" s="20" t="s">
        <v>2171</v>
      </c>
      <c r="B1958" s="20" t="s">
        <v>441</v>
      </c>
      <c r="C1958" s="20" t="s">
        <v>27</v>
      </c>
      <c r="D1958" s="20" t="s">
        <v>2211</v>
      </c>
      <c r="E1958" s="20" t="s">
        <v>2593</v>
      </c>
      <c r="F1958" s="20" t="str">
        <f t="shared" si="62"/>
        <v>33511</v>
      </c>
      <c r="G1958" s="20" t="s">
        <v>2700</v>
      </c>
      <c r="H1958" s="72">
        <v>14523</v>
      </c>
      <c r="I1958" s="73">
        <v>400</v>
      </c>
      <c r="J1958" s="72">
        <f t="shared" si="63"/>
        <v>13131</v>
      </c>
    </row>
    <row r="1959" spans="1:10" ht="14.1" customHeight="1">
      <c r="A1959" s="21" t="s">
        <v>2171</v>
      </c>
      <c r="B1959" s="21" t="s">
        <v>441</v>
      </c>
      <c r="C1959" s="21" t="s">
        <v>29</v>
      </c>
      <c r="D1959" s="21" t="s">
        <v>2212</v>
      </c>
      <c r="E1959" s="21" t="s">
        <v>2593</v>
      </c>
      <c r="F1959" s="21" t="str">
        <f t="shared" si="62"/>
        <v>33511</v>
      </c>
      <c r="G1959" s="21" t="s">
        <v>2700</v>
      </c>
      <c r="H1959" s="74">
        <v>53087</v>
      </c>
      <c r="I1959" s="75">
        <v>400</v>
      </c>
      <c r="J1959" s="74">
        <f t="shared" si="63"/>
        <v>47995</v>
      </c>
    </row>
    <row r="1960" spans="1:10" ht="14.1" customHeight="1">
      <c r="A1960" s="20" t="s">
        <v>2171</v>
      </c>
      <c r="B1960" s="20" t="s">
        <v>441</v>
      </c>
      <c r="C1960" s="20" t="s">
        <v>31</v>
      </c>
      <c r="D1960" s="20" t="s">
        <v>2213</v>
      </c>
      <c r="E1960" s="20" t="s">
        <v>2593</v>
      </c>
      <c r="F1960" s="20" t="str">
        <f t="shared" si="62"/>
        <v>33511</v>
      </c>
      <c r="G1960" s="20" t="s">
        <v>2700</v>
      </c>
      <c r="H1960" s="72">
        <v>913833</v>
      </c>
      <c r="I1960" s="73">
        <v>400</v>
      </c>
      <c r="J1960" s="72">
        <f t="shared" si="63"/>
        <v>826205</v>
      </c>
    </row>
    <row r="1961" spans="1:10" ht="14.1" customHeight="1">
      <c r="A1961" s="21" t="s">
        <v>2171</v>
      </c>
      <c r="B1961" s="21" t="s">
        <v>441</v>
      </c>
      <c r="C1961" s="21" t="s">
        <v>245</v>
      </c>
      <c r="D1961" s="21" t="s">
        <v>1160</v>
      </c>
      <c r="E1961" s="21" t="s">
        <v>2593</v>
      </c>
      <c r="F1961" s="21" t="str">
        <f t="shared" si="62"/>
        <v>33511</v>
      </c>
      <c r="G1961" s="21" t="s">
        <v>2700</v>
      </c>
      <c r="H1961" s="74">
        <v>0</v>
      </c>
      <c r="I1961" s="75">
        <v>400</v>
      </c>
      <c r="J1961" s="74">
        <f t="shared" si="63"/>
        <v>0</v>
      </c>
    </row>
    <row r="1962" spans="1:10" ht="14.1" customHeight="1">
      <c r="A1962" s="20" t="s">
        <v>2171</v>
      </c>
      <c r="B1962" s="20" t="s">
        <v>441</v>
      </c>
      <c r="C1962" s="20" t="s">
        <v>98</v>
      </c>
      <c r="D1962" s="20" t="s">
        <v>2214</v>
      </c>
      <c r="E1962" s="20" t="s">
        <v>2593</v>
      </c>
      <c r="F1962" s="20" t="str">
        <f t="shared" si="62"/>
        <v>33511</v>
      </c>
      <c r="G1962" s="20" t="s">
        <v>2700</v>
      </c>
      <c r="H1962" s="72">
        <v>0</v>
      </c>
      <c r="I1962" s="73">
        <v>450</v>
      </c>
      <c r="J1962" s="72">
        <f t="shared" si="63"/>
        <v>0</v>
      </c>
    </row>
    <row r="1963" spans="1:10" ht="14.1" customHeight="1">
      <c r="A1963" s="21" t="s">
        <v>2171</v>
      </c>
      <c r="B1963" s="21" t="s">
        <v>441</v>
      </c>
      <c r="C1963" s="21" t="s">
        <v>249</v>
      </c>
      <c r="D1963" s="21" t="s">
        <v>2215</v>
      </c>
      <c r="E1963" s="21" t="s">
        <v>2593</v>
      </c>
      <c r="F1963" s="21" t="str">
        <f t="shared" si="62"/>
        <v>33511</v>
      </c>
      <c r="G1963" s="21" t="s">
        <v>2700</v>
      </c>
      <c r="H1963" s="74">
        <v>0</v>
      </c>
      <c r="I1963" s="75">
        <v>385</v>
      </c>
      <c r="J1963" s="74">
        <f t="shared" si="63"/>
        <v>0</v>
      </c>
    </row>
    <row r="1964" spans="1:10" ht="14.1" customHeight="1">
      <c r="A1964" s="20" t="s">
        <v>2171</v>
      </c>
      <c r="B1964" s="20" t="s">
        <v>441</v>
      </c>
      <c r="C1964" s="20" t="s">
        <v>45</v>
      </c>
      <c r="D1964" s="20" t="s">
        <v>2216</v>
      </c>
      <c r="E1964" s="20" t="s">
        <v>2593</v>
      </c>
      <c r="F1964" s="20" t="str">
        <f t="shared" si="62"/>
        <v>33511</v>
      </c>
      <c r="G1964" s="20" t="s">
        <v>2700</v>
      </c>
      <c r="H1964" s="72">
        <v>71596</v>
      </c>
      <c r="I1964" s="73">
        <v>380</v>
      </c>
      <c r="J1964" s="72">
        <f t="shared" si="63"/>
        <v>68482</v>
      </c>
    </row>
    <row r="1965" spans="1:10" ht="14.1" customHeight="1">
      <c r="A1965" s="21" t="s">
        <v>2171</v>
      </c>
      <c r="B1965" s="21" t="s">
        <v>441</v>
      </c>
      <c r="C1965" s="21" t="s">
        <v>195</v>
      </c>
      <c r="D1965" s="21" t="s">
        <v>2217</v>
      </c>
      <c r="E1965" s="21" t="s">
        <v>2593</v>
      </c>
      <c r="F1965" s="21" t="str">
        <f t="shared" si="62"/>
        <v>33511</v>
      </c>
      <c r="G1965" s="21" t="s">
        <v>2700</v>
      </c>
      <c r="H1965" s="74">
        <v>48704</v>
      </c>
      <c r="I1965" s="75">
        <v>400</v>
      </c>
      <c r="J1965" s="74">
        <f t="shared" si="63"/>
        <v>44035</v>
      </c>
    </row>
    <row r="1966" spans="1:10" ht="14.1" customHeight="1">
      <c r="A1966" s="20" t="s">
        <v>2171</v>
      </c>
      <c r="B1966" s="20" t="s">
        <v>441</v>
      </c>
      <c r="C1966" s="20" t="s">
        <v>108</v>
      </c>
      <c r="D1966" s="20" t="s">
        <v>2218</v>
      </c>
      <c r="E1966" s="20" t="s">
        <v>2593</v>
      </c>
      <c r="F1966" s="20" t="str">
        <f t="shared" si="62"/>
        <v>33511</v>
      </c>
      <c r="G1966" s="20" t="s">
        <v>2700</v>
      </c>
      <c r="H1966" s="72">
        <v>17057</v>
      </c>
      <c r="I1966" s="73">
        <v>410</v>
      </c>
      <c r="J1966" s="72">
        <f t="shared" si="63"/>
        <v>15012</v>
      </c>
    </row>
    <row r="1967" spans="1:10" ht="14.1" customHeight="1">
      <c r="A1967" s="21" t="s">
        <v>2171</v>
      </c>
      <c r="B1967" s="21" t="s">
        <v>441</v>
      </c>
      <c r="C1967" s="21" t="s">
        <v>142</v>
      </c>
      <c r="D1967" s="21" t="s">
        <v>2219</v>
      </c>
      <c r="E1967" s="21" t="s">
        <v>2593</v>
      </c>
      <c r="F1967" s="21" t="str">
        <f t="shared" si="62"/>
        <v>33511</v>
      </c>
      <c r="G1967" s="21" t="s">
        <v>2700</v>
      </c>
      <c r="H1967" s="74">
        <v>0</v>
      </c>
      <c r="I1967" s="75">
        <v>400</v>
      </c>
      <c r="J1967" s="74">
        <f t="shared" si="63"/>
        <v>0</v>
      </c>
    </row>
    <row r="1968" spans="1:10" ht="14.1" customHeight="1">
      <c r="A1968" s="20" t="s">
        <v>2220</v>
      </c>
      <c r="B1968" s="20" t="s">
        <v>201</v>
      </c>
      <c r="C1968" s="20" t="s">
        <v>15</v>
      </c>
      <c r="D1968" s="20" t="s">
        <v>2221</v>
      </c>
      <c r="E1968" s="20" t="s">
        <v>2594</v>
      </c>
      <c r="F1968" s="20" t="str">
        <f t="shared" si="62"/>
        <v>33608</v>
      </c>
      <c r="G1968" s="20" t="s">
        <v>2701</v>
      </c>
      <c r="H1968" s="72">
        <v>2734</v>
      </c>
      <c r="I1968" s="73">
        <v>365</v>
      </c>
      <c r="J1968" s="72">
        <f t="shared" si="63"/>
        <v>2732</v>
      </c>
    </row>
    <row r="1969" spans="1:10" ht="14.1" customHeight="1">
      <c r="A1969" s="21" t="s">
        <v>2220</v>
      </c>
      <c r="B1969" s="21" t="s">
        <v>201</v>
      </c>
      <c r="C1969" s="21" t="s">
        <v>19</v>
      </c>
      <c r="D1969" s="21" t="s">
        <v>2222</v>
      </c>
      <c r="E1969" s="21" t="s">
        <v>2594</v>
      </c>
      <c r="F1969" s="21" t="str">
        <f t="shared" si="62"/>
        <v>33608</v>
      </c>
      <c r="G1969" s="21" t="s">
        <v>2701</v>
      </c>
      <c r="H1969" s="74">
        <v>5870</v>
      </c>
      <c r="I1969" s="75">
        <v>365</v>
      </c>
      <c r="J1969" s="74">
        <f t="shared" si="63"/>
        <v>5871</v>
      </c>
    </row>
    <row r="1970" spans="1:10" ht="14.1" customHeight="1">
      <c r="A1970" s="20" t="s">
        <v>2220</v>
      </c>
      <c r="B1970" s="20" t="s">
        <v>201</v>
      </c>
      <c r="C1970" s="20" t="s">
        <v>192</v>
      </c>
      <c r="D1970" s="20" t="s">
        <v>2223</v>
      </c>
      <c r="E1970" s="20" t="s">
        <v>2594</v>
      </c>
      <c r="F1970" s="20" t="str">
        <f t="shared" si="62"/>
        <v>33608</v>
      </c>
      <c r="G1970" s="20" t="s">
        <v>2701</v>
      </c>
      <c r="H1970" s="72">
        <v>0</v>
      </c>
      <c r="I1970" s="73">
        <v>365</v>
      </c>
      <c r="J1970" s="72">
        <f t="shared" si="63"/>
        <v>0</v>
      </c>
    </row>
    <row r="1971" spans="1:10" ht="14.1" customHeight="1">
      <c r="A1971" s="21" t="s">
        <v>2220</v>
      </c>
      <c r="B1971" s="21" t="s">
        <v>201</v>
      </c>
      <c r="C1971" s="21" t="s">
        <v>176</v>
      </c>
      <c r="D1971" s="21" t="s">
        <v>2224</v>
      </c>
      <c r="E1971" s="21" t="s">
        <v>2594</v>
      </c>
      <c r="F1971" s="21" t="str">
        <f t="shared" si="62"/>
        <v>33608</v>
      </c>
      <c r="G1971" s="21" t="s">
        <v>2701</v>
      </c>
      <c r="H1971" s="74">
        <v>2327</v>
      </c>
      <c r="I1971" s="75">
        <v>365</v>
      </c>
      <c r="J1971" s="74">
        <f t="shared" si="63"/>
        <v>2327</v>
      </c>
    </row>
    <row r="1972" spans="1:10" ht="14.1" customHeight="1">
      <c r="A1972" s="20" t="s">
        <v>2220</v>
      </c>
      <c r="B1972" s="20" t="s">
        <v>201</v>
      </c>
      <c r="C1972" s="20" t="s">
        <v>117</v>
      </c>
      <c r="D1972" s="20" t="s">
        <v>2225</v>
      </c>
      <c r="E1972" s="20" t="s">
        <v>2594</v>
      </c>
      <c r="F1972" s="20" t="str">
        <f t="shared" si="62"/>
        <v>33608</v>
      </c>
      <c r="G1972" s="20" t="s">
        <v>2701</v>
      </c>
      <c r="H1972" s="72">
        <v>1193</v>
      </c>
      <c r="I1972" s="73">
        <v>380</v>
      </c>
      <c r="J1972" s="72">
        <f t="shared" si="63"/>
        <v>1142</v>
      </c>
    </row>
    <row r="1973" spans="1:10" ht="14.1" customHeight="1">
      <c r="A1973" s="21" t="s">
        <v>2220</v>
      </c>
      <c r="B1973" s="21" t="s">
        <v>201</v>
      </c>
      <c r="C1973" s="21" t="s">
        <v>160</v>
      </c>
      <c r="D1973" s="21" t="s">
        <v>2226</v>
      </c>
      <c r="E1973" s="21" t="s">
        <v>2594</v>
      </c>
      <c r="F1973" s="21" t="str">
        <f t="shared" si="62"/>
        <v>33608</v>
      </c>
      <c r="G1973" s="21" t="s">
        <v>2701</v>
      </c>
      <c r="H1973" s="74">
        <v>12085</v>
      </c>
      <c r="I1973" s="75">
        <v>373</v>
      </c>
      <c r="J1973" s="74">
        <f t="shared" si="63"/>
        <v>11798</v>
      </c>
    </row>
    <row r="1974" spans="1:10" ht="14.1" customHeight="1">
      <c r="A1974" s="20" t="s">
        <v>2220</v>
      </c>
      <c r="B1974" s="20" t="s">
        <v>201</v>
      </c>
      <c r="C1974" s="20" t="s">
        <v>245</v>
      </c>
      <c r="D1974" s="20" t="s">
        <v>2227</v>
      </c>
      <c r="E1974" s="20" t="s">
        <v>2594</v>
      </c>
      <c r="F1974" s="20" t="str">
        <f t="shared" si="62"/>
        <v>33608</v>
      </c>
      <c r="G1974" s="20" t="s">
        <v>2701</v>
      </c>
      <c r="H1974" s="72">
        <v>16158</v>
      </c>
      <c r="I1974" s="73">
        <v>400</v>
      </c>
      <c r="J1974" s="72">
        <f t="shared" si="63"/>
        <v>14609</v>
      </c>
    </row>
    <row r="1975" spans="1:10" ht="14.1" customHeight="1">
      <c r="A1975" s="21" t="s">
        <v>2220</v>
      </c>
      <c r="B1975" s="21" t="s">
        <v>201</v>
      </c>
      <c r="C1975" s="21" t="s">
        <v>100</v>
      </c>
      <c r="D1975" s="21" t="s">
        <v>2228</v>
      </c>
      <c r="E1975" s="21" t="s">
        <v>2594</v>
      </c>
      <c r="F1975" s="21" t="str">
        <f t="shared" si="62"/>
        <v>33608</v>
      </c>
      <c r="G1975" s="21" t="s">
        <v>2701</v>
      </c>
      <c r="H1975" s="74">
        <v>18790</v>
      </c>
      <c r="I1975" s="75">
        <v>365</v>
      </c>
      <c r="J1975" s="74">
        <f t="shared" si="63"/>
        <v>18790</v>
      </c>
    </row>
    <row r="1976" spans="1:10" ht="14.1" customHeight="1">
      <c r="A1976" s="20" t="s">
        <v>2220</v>
      </c>
      <c r="B1976" s="20" t="s">
        <v>201</v>
      </c>
      <c r="C1976" s="20" t="s">
        <v>37</v>
      </c>
      <c r="D1976" s="20" t="s">
        <v>2229</v>
      </c>
      <c r="E1976" s="20" t="s">
        <v>2594</v>
      </c>
      <c r="F1976" s="20" t="str">
        <f t="shared" si="62"/>
        <v>33608</v>
      </c>
      <c r="G1976" s="20" t="s">
        <v>2701</v>
      </c>
      <c r="H1976" s="72">
        <v>0</v>
      </c>
      <c r="I1976" s="73">
        <v>372</v>
      </c>
      <c r="J1976" s="72">
        <f t="shared" si="63"/>
        <v>0</v>
      </c>
    </row>
    <row r="1977" spans="1:10" ht="14.1" customHeight="1">
      <c r="A1977" s="21" t="s">
        <v>2220</v>
      </c>
      <c r="B1977" s="21" t="s">
        <v>201</v>
      </c>
      <c r="C1977" s="21" t="s">
        <v>41</v>
      </c>
      <c r="D1977" s="21" t="s">
        <v>2230</v>
      </c>
      <c r="E1977" s="21" t="s">
        <v>2594</v>
      </c>
      <c r="F1977" s="21" t="str">
        <f t="shared" si="62"/>
        <v>33608</v>
      </c>
      <c r="G1977" s="21" t="s">
        <v>2701</v>
      </c>
      <c r="H1977" s="74">
        <v>11081</v>
      </c>
      <c r="I1977" s="75">
        <v>380</v>
      </c>
      <c r="J1977" s="74">
        <f t="shared" si="63"/>
        <v>10600</v>
      </c>
    </row>
    <row r="1978" spans="1:10" ht="14.1" customHeight="1">
      <c r="A1978" s="20" t="s">
        <v>2220</v>
      </c>
      <c r="B1978" s="20" t="s">
        <v>201</v>
      </c>
      <c r="C1978" s="20" t="s">
        <v>253</v>
      </c>
      <c r="D1978" s="20" t="s">
        <v>2231</v>
      </c>
      <c r="E1978" s="20" t="s">
        <v>2594</v>
      </c>
      <c r="F1978" s="20" t="str">
        <f t="shared" si="62"/>
        <v>33608</v>
      </c>
      <c r="G1978" s="20" t="s">
        <v>2701</v>
      </c>
      <c r="H1978" s="72">
        <v>1159</v>
      </c>
      <c r="I1978" s="73">
        <v>365</v>
      </c>
      <c r="J1978" s="72">
        <f t="shared" si="63"/>
        <v>1158</v>
      </c>
    </row>
    <row r="1979" spans="1:10" ht="14.1" customHeight="1">
      <c r="A1979" s="21" t="s">
        <v>2220</v>
      </c>
      <c r="B1979" s="21" t="s">
        <v>201</v>
      </c>
      <c r="C1979" s="21" t="s">
        <v>102</v>
      </c>
      <c r="D1979" s="21" t="s">
        <v>2232</v>
      </c>
      <c r="E1979" s="21" t="s">
        <v>2594</v>
      </c>
      <c r="F1979" s="21" t="str">
        <f t="shared" si="62"/>
        <v>33608</v>
      </c>
      <c r="G1979" s="21" t="s">
        <v>2701</v>
      </c>
      <c r="H1979" s="74">
        <v>0</v>
      </c>
      <c r="I1979" s="75">
        <v>365</v>
      </c>
      <c r="J1979" s="74">
        <f t="shared" si="63"/>
        <v>0</v>
      </c>
    </row>
    <row r="1980" spans="1:10" ht="14.1" customHeight="1">
      <c r="A1980" s="20" t="s">
        <v>2220</v>
      </c>
      <c r="B1980" s="20" t="s">
        <v>201</v>
      </c>
      <c r="C1980" s="20" t="s">
        <v>181</v>
      </c>
      <c r="D1980" s="20" t="s">
        <v>2233</v>
      </c>
      <c r="E1980" s="20" t="s">
        <v>2594</v>
      </c>
      <c r="F1980" s="20" t="str">
        <f t="shared" si="62"/>
        <v>33608</v>
      </c>
      <c r="G1980" s="20" t="s">
        <v>2701</v>
      </c>
      <c r="H1980" s="72">
        <v>0</v>
      </c>
      <c r="I1980" s="73">
        <v>365</v>
      </c>
      <c r="J1980" s="72">
        <f t="shared" si="63"/>
        <v>0</v>
      </c>
    </row>
    <row r="1981" spans="1:10" ht="14.1" customHeight="1">
      <c r="A1981" s="21" t="s">
        <v>2220</v>
      </c>
      <c r="B1981" s="21" t="s">
        <v>201</v>
      </c>
      <c r="C1981" s="21" t="s">
        <v>106</v>
      </c>
      <c r="D1981" s="21" t="s">
        <v>2234</v>
      </c>
      <c r="E1981" s="21" t="s">
        <v>2594</v>
      </c>
      <c r="F1981" s="21" t="str">
        <f t="shared" si="62"/>
        <v>33608</v>
      </c>
      <c r="G1981" s="21" t="s">
        <v>2701</v>
      </c>
      <c r="H1981" s="74">
        <v>2920</v>
      </c>
      <c r="I1981" s="75">
        <v>365</v>
      </c>
      <c r="J1981" s="74">
        <f t="shared" si="63"/>
        <v>2921</v>
      </c>
    </row>
    <row r="1982" spans="1:10" ht="14.1" customHeight="1">
      <c r="A1982" s="20" t="s">
        <v>2220</v>
      </c>
      <c r="B1982" s="20" t="s">
        <v>201</v>
      </c>
      <c r="C1982" s="20" t="s">
        <v>47</v>
      </c>
      <c r="D1982" s="20" t="s">
        <v>2235</v>
      </c>
      <c r="E1982" s="20" t="s">
        <v>2594</v>
      </c>
      <c r="F1982" s="20" t="str">
        <f t="shared" si="62"/>
        <v>33608</v>
      </c>
      <c r="G1982" s="20" t="s">
        <v>2701</v>
      </c>
      <c r="H1982" s="72">
        <v>12943</v>
      </c>
      <c r="I1982" s="73">
        <v>372</v>
      </c>
      <c r="J1982" s="72">
        <f t="shared" si="63"/>
        <v>12675</v>
      </c>
    </row>
    <row r="1983" spans="1:10" ht="14.1" customHeight="1">
      <c r="A1983" s="21" t="s">
        <v>2220</v>
      </c>
      <c r="B1983" s="21" t="s">
        <v>201</v>
      </c>
      <c r="C1983" s="21" t="s">
        <v>257</v>
      </c>
      <c r="D1983" s="21" t="s">
        <v>2236</v>
      </c>
      <c r="E1983" s="21" t="s">
        <v>2594</v>
      </c>
      <c r="F1983" s="21" t="str">
        <f t="shared" si="62"/>
        <v>33608</v>
      </c>
      <c r="G1983" s="21" t="s">
        <v>2701</v>
      </c>
      <c r="H1983" s="74">
        <v>1003</v>
      </c>
      <c r="I1983" s="75">
        <v>365</v>
      </c>
      <c r="J1983" s="74">
        <f t="shared" si="63"/>
        <v>1003</v>
      </c>
    </row>
    <row r="1984" spans="1:10" ht="14.1" customHeight="1">
      <c r="A1984" s="20" t="s">
        <v>2220</v>
      </c>
      <c r="B1984" s="20" t="s">
        <v>201</v>
      </c>
      <c r="C1984" s="20" t="s">
        <v>49</v>
      </c>
      <c r="D1984" s="20" t="s">
        <v>1237</v>
      </c>
      <c r="E1984" s="20" t="s">
        <v>2594</v>
      </c>
      <c r="F1984" s="20" t="str">
        <f t="shared" si="62"/>
        <v>33608</v>
      </c>
      <c r="G1984" s="20" t="s">
        <v>2701</v>
      </c>
      <c r="H1984" s="72">
        <v>0</v>
      </c>
      <c r="I1984" s="73">
        <v>365</v>
      </c>
      <c r="J1984" s="72">
        <f t="shared" si="63"/>
        <v>0</v>
      </c>
    </row>
    <row r="1985" spans="1:10" ht="14.1" customHeight="1">
      <c r="A1985" s="21" t="s">
        <v>2220</v>
      </c>
      <c r="B1985" s="21" t="s">
        <v>201</v>
      </c>
      <c r="C1985" s="21" t="s">
        <v>195</v>
      </c>
      <c r="D1985" s="21" t="s">
        <v>2237</v>
      </c>
      <c r="E1985" s="21" t="s">
        <v>2594</v>
      </c>
      <c r="F1985" s="21" t="str">
        <f t="shared" si="62"/>
        <v>33608</v>
      </c>
      <c r="G1985" s="21" t="s">
        <v>2701</v>
      </c>
      <c r="H1985" s="74">
        <v>473</v>
      </c>
      <c r="I1985" s="75">
        <v>365</v>
      </c>
      <c r="J1985" s="74">
        <f t="shared" si="63"/>
        <v>472</v>
      </c>
    </row>
    <row r="1986" spans="1:10" ht="14.1" customHeight="1">
      <c r="A1986" s="20" t="s">
        <v>2220</v>
      </c>
      <c r="B1986" s="20" t="s">
        <v>201</v>
      </c>
      <c r="C1986" s="20" t="s">
        <v>262</v>
      </c>
      <c r="D1986" s="20" t="s">
        <v>2238</v>
      </c>
      <c r="E1986" s="20" t="s">
        <v>2594</v>
      </c>
      <c r="F1986" s="20" t="str">
        <f t="shared" si="62"/>
        <v>33608</v>
      </c>
      <c r="G1986" s="20" t="s">
        <v>2701</v>
      </c>
      <c r="H1986" s="72">
        <v>2036</v>
      </c>
      <c r="I1986" s="73">
        <v>370</v>
      </c>
      <c r="J1986" s="72">
        <f t="shared" si="63"/>
        <v>2006</v>
      </c>
    </row>
    <row r="1987" spans="1:10" ht="14.1" customHeight="1">
      <c r="A1987" s="21" t="s">
        <v>2220</v>
      </c>
      <c r="B1987" s="21" t="s">
        <v>201</v>
      </c>
      <c r="C1987" s="21" t="s">
        <v>110</v>
      </c>
      <c r="D1987" s="21" t="s">
        <v>2239</v>
      </c>
      <c r="E1987" s="21" t="s">
        <v>2594</v>
      </c>
      <c r="F1987" s="21" t="str">
        <f t="shared" si="62"/>
        <v>33608</v>
      </c>
      <c r="G1987" s="21" t="s">
        <v>2701</v>
      </c>
      <c r="H1987" s="74">
        <v>4365</v>
      </c>
      <c r="I1987" s="75">
        <v>365</v>
      </c>
      <c r="J1987" s="74">
        <f t="shared" si="63"/>
        <v>4366</v>
      </c>
    </row>
    <row r="1988" spans="1:10" ht="14.1" customHeight="1">
      <c r="A1988" s="20" t="s">
        <v>2220</v>
      </c>
      <c r="B1988" s="20" t="s">
        <v>201</v>
      </c>
      <c r="C1988" s="20" t="s">
        <v>51</v>
      </c>
      <c r="D1988" s="20" t="s">
        <v>2240</v>
      </c>
      <c r="E1988" s="20" t="s">
        <v>2594</v>
      </c>
      <c r="F1988" s="20" t="str">
        <f t="shared" si="62"/>
        <v>33608</v>
      </c>
      <c r="G1988" s="20" t="s">
        <v>2701</v>
      </c>
      <c r="H1988" s="72">
        <v>0</v>
      </c>
      <c r="I1988" s="73">
        <v>365</v>
      </c>
      <c r="J1988" s="72">
        <f t="shared" si="63"/>
        <v>0</v>
      </c>
    </row>
    <row r="1989" spans="1:10" ht="14.1" customHeight="1">
      <c r="A1989" s="21" t="s">
        <v>2220</v>
      </c>
      <c r="B1989" s="21" t="s">
        <v>201</v>
      </c>
      <c r="C1989" s="21" t="s">
        <v>267</v>
      </c>
      <c r="D1989" s="21" t="s">
        <v>2241</v>
      </c>
      <c r="E1989" s="21" t="s">
        <v>2594</v>
      </c>
      <c r="F1989" s="21" t="str">
        <f t="shared" si="62"/>
        <v>33608</v>
      </c>
      <c r="G1989" s="21" t="s">
        <v>2701</v>
      </c>
      <c r="H1989" s="74">
        <v>0</v>
      </c>
      <c r="I1989" s="75">
        <v>370</v>
      </c>
      <c r="J1989" s="74">
        <f t="shared" si="63"/>
        <v>0</v>
      </c>
    </row>
    <row r="1990" spans="1:10" ht="14.1" customHeight="1">
      <c r="A1990" s="20" t="s">
        <v>2220</v>
      </c>
      <c r="B1990" s="20" t="s">
        <v>201</v>
      </c>
      <c r="C1990" s="20" t="s">
        <v>272</v>
      </c>
      <c r="D1990" s="20" t="s">
        <v>553</v>
      </c>
      <c r="E1990" s="20" t="s">
        <v>2594</v>
      </c>
      <c r="F1990" s="20" t="str">
        <f t="shared" si="62"/>
        <v>33608</v>
      </c>
      <c r="G1990" s="20" t="s">
        <v>2701</v>
      </c>
      <c r="H1990" s="72">
        <v>0</v>
      </c>
      <c r="I1990" s="73">
        <v>365</v>
      </c>
      <c r="J1990" s="72">
        <f t="shared" si="63"/>
        <v>0</v>
      </c>
    </row>
    <row r="1991" spans="1:10" ht="14.1" customHeight="1">
      <c r="A1991" s="21" t="s">
        <v>2220</v>
      </c>
      <c r="B1991" s="21" t="s">
        <v>201</v>
      </c>
      <c r="C1991" s="21" t="s">
        <v>57</v>
      </c>
      <c r="D1991" s="21" t="s">
        <v>2242</v>
      </c>
      <c r="E1991" s="21" t="s">
        <v>2594</v>
      </c>
      <c r="F1991" s="21" t="str">
        <f t="shared" si="62"/>
        <v>33608</v>
      </c>
      <c r="G1991" s="21" t="s">
        <v>2701</v>
      </c>
      <c r="H1991" s="74">
        <v>0</v>
      </c>
      <c r="I1991" s="75">
        <v>365</v>
      </c>
      <c r="J1991" s="74">
        <f t="shared" si="63"/>
        <v>0</v>
      </c>
    </row>
    <row r="1992" spans="1:10" ht="14.1" customHeight="1">
      <c r="A1992" s="20" t="s">
        <v>2220</v>
      </c>
      <c r="B1992" s="20" t="s">
        <v>201</v>
      </c>
      <c r="C1992" s="20" t="s">
        <v>134</v>
      </c>
      <c r="D1992" s="20" t="s">
        <v>2243</v>
      </c>
      <c r="E1992" s="20" t="s">
        <v>2594</v>
      </c>
      <c r="F1992" s="20" t="str">
        <f t="shared" si="62"/>
        <v>33608</v>
      </c>
      <c r="G1992" s="20" t="s">
        <v>2701</v>
      </c>
      <c r="H1992" s="72">
        <v>1528</v>
      </c>
      <c r="I1992" s="73">
        <v>365</v>
      </c>
      <c r="J1992" s="72">
        <f t="shared" si="63"/>
        <v>1528</v>
      </c>
    </row>
    <row r="1993" spans="1:10" ht="14.1" customHeight="1">
      <c r="A1993" s="21" t="s">
        <v>2220</v>
      </c>
      <c r="B1993" s="21" t="s">
        <v>201</v>
      </c>
      <c r="C1993" s="21" t="s">
        <v>276</v>
      </c>
      <c r="D1993" s="21" t="s">
        <v>2244</v>
      </c>
      <c r="E1993" s="21" t="s">
        <v>2594</v>
      </c>
      <c r="F1993" s="21" t="str">
        <f t="shared" si="62"/>
        <v>33608</v>
      </c>
      <c r="G1993" s="21" t="s">
        <v>2701</v>
      </c>
      <c r="H1993" s="74">
        <v>0</v>
      </c>
      <c r="I1993" s="75">
        <v>370</v>
      </c>
      <c r="J1993" s="74">
        <f t="shared" si="63"/>
        <v>0</v>
      </c>
    </row>
    <row r="1994" spans="1:10" ht="14.1" customHeight="1">
      <c r="A1994" s="20" t="s">
        <v>2220</v>
      </c>
      <c r="B1994" s="20" t="s">
        <v>201</v>
      </c>
      <c r="C1994" s="20" t="s">
        <v>59</v>
      </c>
      <c r="D1994" s="20" t="s">
        <v>2245</v>
      </c>
      <c r="E1994" s="20" t="s">
        <v>2594</v>
      </c>
      <c r="F1994" s="20" t="str">
        <f t="shared" si="62"/>
        <v>33608</v>
      </c>
      <c r="G1994" s="20" t="s">
        <v>2701</v>
      </c>
      <c r="H1994" s="72">
        <v>17722</v>
      </c>
      <c r="I1994" s="73">
        <v>365</v>
      </c>
      <c r="J1994" s="72">
        <f t="shared" si="63"/>
        <v>17721</v>
      </c>
    </row>
    <row r="1995" spans="1:10" ht="14.1" customHeight="1">
      <c r="A1995" s="21" t="s">
        <v>2220</v>
      </c>
      <c r="B1995" s="21" t="s">
        <v>201</v>
      </c>
      <c r="C1995" s="21" t="s">
        <v>61</v>
      </c>
      <c r="D1995" s="21" t="s">
        <v>2246</v>
      </c>
      <c r="E1995" s="21" t="s">
        <v>2594</v>
      </c>
      <c r="F1995" s="21" t="str">
        <f t="shared" si="62"/>
        <v>33608</v>
      </c>
      <c r="G1995" s="21" t="s">
        <v>2701</v>
      </c>
      <c r="H1995" s="74">
        <v>4452</v>
      </c>
      <c r="I1995" s="75">
        <v>365</v>
      </c>
      <c r="J1995" s="74">
        <f t="shared" si="63"/>
        <v>4452</v>
      </c>
    </row>
    <row r="1996" spans="1:10" ht="14.1" customHeight="1">
      <c r="A1996" s="20" t="s">
        <v>2220</v>
      </c>
      <c r="B1996" s="20" t="s">
        <v>201</v>
      </c>
      <c r="C1996" s="20" t="s">
        <v>65</v>
      </c>
      <c r="D1996" s="20" t="s">
        <v>2247</v>
      </c>
      <c r="E1996" s="20" t="s">
        <v>2594</v>
      </c>
      <c r="F1996" s="20" t="str">
        <f t="shared" si="62"/>
        <v>33608</v>
      </c>
      <c r="G1996" s="20" t="s">
        <v>2701</v>
      </c>
      <c r="H1996" s="72">
        <v>16341</v>
      </c>
      <c r="I1996" s="73">
        <v>370</v>
      </c>
      <c r="J1996" s="72">
        <f t="shared" si="63"/>
        <v>16097</v>
      </c>
    </row>
    <row r="1997" spans="1:10" ht="14.1" customHeight="1">
      <c r="A1997" s="21" t="s">
        <v>2220</v>
      </c>
      <c r="B1997" s="21" t="s">
        <v>201</v>
      </c>
      <c r="C1997" s="21" t="s">
        <v>67</v>
      </c>
      <c r="D1997" s="21" t="s">
        <v>2248</v>
      </c>
      <c r="E1997" s="21" t="s">
        <v>2594</v>
      </c>
      <c r="F1997" s="21" t="str">
        <f t="shared" ref="F1997:F2060" si="64">CONCATENATE(A1997,B1997)</f>
        <v>33608</v>
      </c>
      <c r="G1997" s="21" t="s">
        <v>2701</v>
      </c>
      <c r="H1997" s="74">
        <v>1992</v>
      </c>
      <c r="I1997" s="75">
        <v>365</v>
      </c>
      <c r="J1997" s="74">
        <f t="shared" ref="J1997:J2060" si="65">ROUND((ROUND(H1997/(I1997-35)*100, 0))*3.3, 0)</f>
        <v>1993</v>
      </c>
    </row>
    <row r="1998" spans="1:10" ht="14.1" customHeight="1">
      <c r="A1998" s="20" t="s">
        <v>2220</v>
      </c>
      <c r="B1998" s="20" t="s">
        <v>201</v>
      </c>
      <c r="C1998" s="20" t="s">
        <v>136</v>
      </c>
      <c r="D1998" s="20" t="s">
        <v>2249</v>
      </c>
      <c r="E1998" s="20" t="s">
        <v>2594</v>
      </c>
      <c r="F1998" s="20" t="str">
        <f t="shared" si="64"/>
        <v>33608</v>
      </c>
      <c r="G1998" s="20" t="s">
        <v>2701</v>
      </c>
      <c r="H1998" s="72">
        <v>0</v>
      </c>
      <c r="I1998" s="73">
        <v>380</v>
      </c>
      <c r="J1998" s="72">
        <f t="shared" si="65"/>
        <v>0</v>
      </c>
    </row>
    <row r="1999" spans="1:10" ht="14.1" customHeight="1">
      <c r="A1999" s="21" t="s">
        <v>2220</v>
      </c>
      <c r="B1999" s="21" t="s">
        <v>201</v>
      </c>
      <c r="C1999" s="21" t="s">
        <v>69</v>
      </c>
      <c r="D1999" s="21" t="s">
        <v>2250</v>
      </c>
      <c r="E1999" s="21" t="s">
        <v>2594</v>
      </c>
      <c r="F1999" s="21" t="str">
        <f t="shared" si="64"/>
        <v>33608</v>
      </c>
      <c r="G1999" s="21" t="s">
        <v>2701</v>
      </c>
      <c r="H1999" s="74">
        <v>83039</v>
      </c>
      <c r="I1999" s="75">
        <v>365</v>
      </c>
      <c r="J1999" s="74">
        <f t="shared" si="65"/>
        <v>83038</v>
      </c>
    </row>
    <row r="2000" spans="1:10" ht="14.1" customHeight="1">
      <c r="A2000" s="20" t="s">
        <v>2220</v>
      </c>
      <c r="B2000" s="20" t="s">
        <v>201</v>
      </c>
      <c r="C2000" s="20" t="s">
        <v>71</v>
      </c>
      <c r="D2000" s="20" t="s">
        <v>2251</v>
      </c>
      <c r="E2000" s="20" t="s">
        <v>2594</v>
      </c>
      <c r="F2000" s="20" t="str">
        <f t="shared" si="64"/>
        <v>33608</v>
      </c>
      <c r="G2000" s="20" t="s">
        <v>2701</v>
      </c>
      <c r="H2000" s="72">
        <v>24019</v>
      </c>
      <c r="I2000" s="73">
        <v>370</v>
      </c>
      <c r="J2000" s="72">
        <f t="shared" si="65"/>
        <v>23661</v>
      </c>
    </row>
    <row r="2001" spans="1:10" ht="14.1" customHeight="1">
      <c r="A2001" s="21" t="s">
        <v>2220</v>
      </c>
      <c r="B2001" s="21" t="s">
        <v>201</v>
      </c>
      <c r="C2001" s="21" t="s">
        <v>83</v>
      </c>
      <c r="D2001" s="21" t="s">
        <v>2252</v>
      </c>
      <c r="E2001" s="21" t="s">
        <v>2594</v>
      </c>
      <c r="F2001" s="21" t="str">
        <f t="shared" si="64"/>
        <v>33608</v>
      </c>
      <c r="G2001" s="21" t="s">
        <v>2701</v>
      </c>
      <c r="H2001" s="74">
        <v>0</v>
      </c>
      <c r="I2001" s="75">
        <v>373</v>
      </c>
      <c r="J2001" s="74">
        <f t="shared" si="65"/>
        <v>0</v>
      </c>
    </row>
    <row r="2002" spans="1:10" ht="14.1" customHeight="1">
      <c r="A2002" s="20" t="s">
        <v>2220</v>
      </c>
      <c r="B2002" s="20" t="s">
        <v>201</v>
      </c>
      <c r="C2002" s="20" t="s">
        <v>85</v>
      </c>
      <c r="D2002" s="20" t="s">
        <v>2253</v>
      </c>
      <c r="E2002" s="20" t="s">
        <v>2594</v>
      </c>
      <c r="F2002" s="20" t="str">
        <f t="shared" si="64"/>
        <v>33608</v>
      </c>
      <c r="G2002" s="20" t="s">
        <v>2701</v>
      </c>
      <c r="H2002" s="72">
        <v>3023</v>
      </c>
      <c r="I2002" s="73">
        <v>381</v>
      </c>
      <c r="J2002" s="72">
        <f t="shared" si="65"/>
        <v>2884</v>
      </c>
    </row>
    <row r="2003" spans="1:10" ht="14.1" customHeight="1">
      <c r="A2003" s="21" t="s">
        <v>2220</v>
      </c>
      <c r="B2003" s="21" t="s">
        <v>201</v>
      </c>
      <c r="C2003" s="21" t="s">
        <v>295</v>
      </c>
      <c r="D2003" s="21" t="s">
        <v>2254</v>
      </c>
      <c r="E2003" s="21" t="s">
        <v>2594</v>
      </c>
      <c r="F2003" s="21" t="str">
        <f t="shared" si="64"/>
        <v>33608</v>
      </c>
      <c r="G2003" s="21" t="s">
        <v>2701</v>
      </c>
      <c r="H2003" s="74">
        <v>25377</v>
      </c>
      <c r="I2003" s="75">
        <v>365</v>
      </c>
      <c r="J2003" s="74">
        <f t="shared" si="65"/>
        <v>25377</v>
      </c>
    </row>
    <row r="2004" spans="1:10" ht="14.1" customHeight="1">
      <c r="A2004" s="20" t="s">
        <v>2220</v>
      </c>
      <c r="B2004" s="20" t="s">
        <v>201</v>
      </c>
      <c r="C2004" s="20" t="s">
        <v>12</v>
      </c>
      <c r="D2004" s="20" t="s">
        <v>2255</v>
      </c>
      <c r="E2004" s="20" t="s">
        <v>2594</v>
      </c>
      <c r="F2004" s="20" t="str">
        <f t="shared" si="64"/>
        <v>33608</v>
      </c>
      <c r="G2004" s="20" t="s">
        <v>2701</v>
      </c>
      <c r="H2004" s="72">
        <v>3340</v>
      </c>
      <c r="I2004" s="73">
        <v>381</v>
      </c>
      <c r="J2004" s="72">
        <f t="shared" si="65"/>
        <v>3185</v>
      </c>
    </row>
    <row r="2005" spans="1:10" ht="14.1" customHeight="1">
      <c r="A2005" s="21" t="s">
        <v>2220</v>
      </c>
      <c r="B2005" s="21" t="s">
        <v>201</v>
      </c>
      <c r="C2005" s="21" t="s">
        <v>227</v>
      </c>
      <c r="D2005" s="21" t="s">
        <v>2256</v>
      </c>
      <c r="E2005" s="21" t="s">
        <v>2594</v>
      </c>
      <c r="F2005" s="21" t="str">
        <f t="shared" si="64"/>
        <v>33608</v>
      </c>
      <c r="G2005" s="21" t="s">
        <v>2701</v>
      </c>
      <c r="H2005" s="74">
        <v>20197</v>
      </c>
      <c r="I2005" s="75">
        <v>365</v>
      </c>
      <c r="J2005" s="74">
        <f t="shared" si="65"/>
        <v>20196</v>
      </c>
    </row>
    <row r="2006" spans="1:10" ht="14.1" customHeight="1">
      <c r="A2006" s="20" t="s">
        <v>2220</v>
      </c>
      <c r="B2006" s="20" t="s">
        <v>201</v>
      </c>
      <c r="C2006" s="20" t="s">
        <v>312</v>
      </c>
      <c r="D2006" s="20" t="s">
        <v>2257</v>
      </c>
      <c r="E2006" s="20" t="s">
        <v>2594</v>
      </c>
      <c r="F2006" s="20" t="str">
        <f t="shared" si="64"/>
        <v>33608</v>
      </c>
      <c r="G2006" s="20" t="s">
        <v>2701</v>
      </c>
      <c r="H2006" s="72">
        <v>1625</v>
      </c>
      <c r="I2006" s="73">
        <v>365</v>
      </c>
      <c r="J2006" s="72">
        <f t="shared" si="65"/>
        <v>1624</v>
      </c>
    </row>
    <row r="2007" spans="1:10" ht="14.1" customHeight="1">
      <c r="A2007" s="21" t="s">
        <v>2220</v>
      </c>
      <c r="B2007" s="21" t="s">
        <v>201</v>
      </c>
      <c r="C2007" s="21" t="s">
        <v>316</v>
      </c>
      <c r="D2007" s="21" t="s">
        <v>2258</v>
      </c>
      <c r="E2007" s="21" t="s">
        <v>2594</v>
      </c>
      <c r="F2007" s="21" t="str">
        <f t="shared" si="64"/>
        <v>33608</v>
      </c>
      <c r="G2007" s="21" t="s">
        <v>2701</v>
      </c>
      <c r="H2007" s="74">
        <v>0</v>
      </c>
      <c r="I2007" s="75">
        <v>365</v>
      </c>
      <c r="J2007" s="74">
        <f t="shared" si="65"/>
        <v>0</v>
      </c>
    </row>
    <row r="2008" spans="1:10" ht="14.1" customHeight="1">
      <c r="A2008" s="20" t="s">
        <v>2220</v>
      </c>
      <c r="B2008" s="20" t="s">
        <v>201</v>
      </c>
      <c r="C2008" s="20" t="s">
        <v>207</v>
      </c>
      <c r="D2008" s="20" t="s">
        <v>2259</v>
      </c>
      <c r="E2008" s="20" t="s">
        <v>2594</v>
      </c>
      <c r="F2008" s="20" t="str">
        <f t="shared" si="64"/>
        <v>33608</v>
      </c>
      <c r="G2008" s="20" t="s">
        <v>2701</v>
      </c>
      <c r="H2008" s="72">
        <v>0</v>
      </c>
      <c r="I2008" s="73">
        <v>373</v>
      </c>
      <c r="J2008" s="72">
        <f t="shared" si="65"/>
        <v>0</v>
      </c>
    </row>
    <row r="2009" spans="1:10" ht="14.1" customHeight="1">
      <c r="A2009" s="21" t="s">
        <v>2220</v>
      </c>
      <c r="B2009" s="21" t="s">
        <v>211</v>
      </c>
      <c r="C2009" s="21" t="s">
        <v>17</v>
      </c>
      <c r="D2009" s="21" t="s">
        <v>2260</v>
      </c>
      <c r="E2009" s="21" t="s">
        <v>2594</v>
      </c>
      <c r="F2009" s="21" t="str">
        <f t="shared" si="64"/>
        <v>33609</v>
      </c>
      <c r="G2009" s="21" t="s">
        <v>2702</v>
      </c>
      <c r="H2009" s="74">
        <v>39193</v>
      </c>
      <c r="I2009" s="75">
        <v>365</v>
      </c>
      <c r="J2009" s="74">
        <f t="shared" si="65"/>
        <v>39194</v>
      </c>
    </row>
    <row r="2010" spans="1:10" ht="14.1" customHeight="1">
      <c r="A2010" s="20" t="s">
        <v>2220</v>
      </c>
      <c r="B2010" s="20" t="s">
        <v>211</v>
      </c>
      <c r="C2010" s="20" t="s">
        <v>21</v>
      </c>
      <c r="D2010" s="20" t="s">
        <v>2261</v>
      </c>
      <c r="E2010" s="20" t="s">
        <v>2594</v>
      </c>
      <c r="F2010" s="20" t="str">
        <f t="shared" si="64"/>
        <v>33609</v>
      </c>
      <c r="G2010" s="20" t="s">
        <v>2702</v>
      </c>
      <c r="H2010" s="72">
        <v>1415</v>
      </c>
      <c r="I2010" s="73">
        <v>365</v>
      </c>
      <c r="J2010" s="72">
        <f t="shared" si="65"/>
        <v>1416</v>
      </c>
    </row>
    <row r="2011" spans="1:10" ht="14.1" customHeight="1">
      <c r="A2011" s="21" t="s">
        <v>2220</v>
      </c>
      <c r="B2011" s="21" t="s">
        <v>211</v>
      </c>
      <c r="C2011" s="21" t="s">
        <v>174</v>
      </c>
      <c r="D2011" s="21" t="s">
        <v>2262</v>
      </c>
      <c r="E2011" s="21" t="s">
        <v>2594</v>
      </c>
      <c r="F2011" s="21" t="str">
        <f t="shared" si="64"/>
        <v>33609</v>
      </c>
      <c r="G2011" s="21" t="s">
        <v>2702</v>
      </c>
      <c r="H2011" s="74">
        <v>54685</v>
      </c>
      <c r="I2011" s="75">
        <v>379</v>
      </c>
      <c r="J2011" s="74">
        <f t="shared" si="65"/>
        <v>52460</v>
      </c>
    </row>
    <row r="2012" spans="1:10" ht="14.1" customHeight="1">
      <c r="A2012" s="20" t="s">
        <v>2220</v>
      </c>
      <c r="B2012" s="20" t="s">
        <v>211</v>
      </c>
      <c r="C2012" s="20" t="s">
        <v>94</v>
      </c>
      <c r="D2012" s="20" t="s">
        <v>2263</v>
      </c>
      <c r="E2012" s="20" t="s">
        <v>2594</v>
      </c>
      <c r="F2012" s="20" t="str">
        <f t="shared" si="64"/>
        <v>33609</v>
      </c>
      <c r="G2012" s="20" t="s">
        <v>2702</v>
      </c>
      <c r="H2012" s="72">
        <v>35061</v>
      </c>
      <c r="I2012" s="73">
        <v>365</v>
      </c>
      <c r="J2012" s="72">
        <f t="shared" si="65"/>
        <v>35063</v>
      </c>
    </row>
    <row r="2013" spans="1:10" ht="14.1" customHeight="1">
      <c r="A2013" s="21" t="s">
        <v>2220</v>
      </c>
      <c r="B2013" s="21" t="s">
        <v>211</v>
      </c>
      <c r="C2013" s="21" t="s">
        <v>124</v>
      </c>
      <c r="D2013" s="21" t="s">
        <v>2264</v>
      </c>
      <c r="E2013" s="21" t="s">
        <v>2594</v>
      </c>
      <c r="F2013" s="21" t="str">
        <f t="shared" si="64"/>
        <v>33609</v>
      </c>
      <c r="G2013" s="21" t="s">
        <v>2702</v>
      </c>
      <c r="H2013" s="74">
        <v>27742</v>
      </c>
      <c r="I2013" s="75">
        <v>365</v>
      </c>
      <c r="J2013" s="74">
        <f t="shared" si="65"/>
        <v>27743</v>
      </c>
    </row>
    <row r="2014" spans="1:10" ht="14.1" customHeight="1">
      <c r="A2014" s="20" t="s">
        <v>2220</v>
      </c>
      <c r="B2014" s="20" t="s">
        <v>211</v>
      </c>
      <c r="C2014" s="20" t="s">
        <v>96</v>
      </c>
      <c r="D2014" s="20" t="s">
        <v>2265</v>
      </c>
      <c r="E2014" s="20" t="s">
        <v>2594</v>
      </c>
      <c r="F2014" s="20" t="str">
        <f t="shared" si="64"/>
        <v>33609</v>
      </c>
      <c r="G2014" s="20" t="s">
        <v>2702</v>
      </c>
      <c r="H2014" s="72">
        <v>31607</v>
      </c>
      <c r="I2014" s="73">
        <v>379</v>
      </c>
      <c r="J2014" s="72">
        <f t="shared" si="65"/>
        <v>30320</v>
      </c>
    </row>
    <row r="2015" spans="1:10" ht="14.1" customHeight="1">
      <c r="A2015" s="21" t="s">
        <v>2220</v>
      </c>
      <c r="B2015" s="21" t="s">
        <v>211</v>
      </c>
      <c r="C2015" s="21" t="s">
        <v>98</v>
      </c>
      <c r="D2015" s="21" t="s">
        <v>2266</v>
      </c>
      <c r="E2015" s="21" t="s">
        <v>2594</v>
      </c>
      <c r="F2015" s="21" t="str">
        <f t="shared" si="64"/>
        <v>33609</v>
      </c>
      <c r="G2015" s="21" t="s">
        <v>2702</v>
      </c>
      <c r="H2015" s="74">
        <v>6144</v>
      </c>
      <c r="I2015" s="75">
        <v>365</v>
      </c>
      <c r="J2015" s="74">
        <f t="shared" si="65"/>
        <v>6145</v>
      </c>
    </row>
    <row r="2016" spans="1:10" ht="14.1" customHeight="1">
      <c r="A2016" s="20" t="s">
        <v>2220</v>
      </c>
      <c r="B2016" s="20" t="s">
        <v>211</v>
      </c>
      <c r="C2016" s="20" t="s">
        <v>249</v>
      </c>
      <c r="D2016" s="20" t="s">
        <v>2267</v>
      </c>
      <c r="E2016" s="20" t="s">
        <v>2594</v>
      </c>
      <c r="F2016" s="20" t="str">
        <f t="shared" si="64"/>
        <v>33609</v>
      </c>
      <c r="G2016" s="20" t="s">
        <v>2702</v>
      </c>
      <c r="H2016" s="72">
        <v>0</v>
      </c>
      <c r="I2016" s="73">
        <v>365</v>
      </c>
      <c r="J2016" s="72">
        <f t="shared" si="65"/>
        <v>0</v>
      </c>
    </row>
    <row r="2017" spans="1:10" ht="14.1" customHeight="1">
      <c r="A2017" s="21" t="s">
        <v>2220</v>
      </c>
      <c r="B2017" s="21" t="s">
        <v>211</v>
      </c>
      <c r="C2017" s="21" t="s">
        <v>39</v>
      </c>
      <c r="D2017" s="21" t="s">
        <v>2268</v>
      </c>
      <c r="E2017" s="21" t="s">
        <v>2594</v>
      </c>
      <c r="F2017" s="21" t="str">
        <f t="shared" si="64"/>
        <v>33609</v>
      </c>
      <c r="G2017" s="21" t="s">
        <v>2702</v>
      </c>
      <c r="H2017" s="74">
        <v>9176</v>
      </c>
      <c r="I2017" s="75">
        <v>380</v>
      </c>
      <c r="J2017" s="74">
        <f t="shared" si="65"/>
        <v>8778</v>
      </c>
    </row>
    <row r="2018" spans="1:10" ht="14.1" customHeight="1">
      <c r="A2018" s="20" t="s">
        <v>2220</v>
      </c>
      <c r="B2018" s="20" t="s">
        <v>211</v>
      </c>
      <c r="C2018" s="20" t="s">
        <v>45</v>
      </c>
      <c r="D2018" s="20" t="s">
        <v>2269</v>
      </c>
      <c r="E2018" s="20" t="s">
        <v>2594</v>
      </c>
      <c r="F2018" s="20" t="str">
        <f t="shared" si="64"/>
        <v>33609</v>
      </c>
      <c r="G2018" s="20" t="s">
        <v>2702</v>
      </c>
      <c r="H2018" s="72">
        <v>27407</v>
      </c>
      <c r="I2018" s="73">
        <v>365</v>
      </c>
      <c r="J2018" s="72">
        <f t="shared" si="65"/>
        <v>27407</v>
      </c>
    </row>
    <row r="2019" spans="1:10" ht="14.1" customHeight="1">
      <c r="A2019" s="21" t="s">
        <v>2220</v>
      </c>
      <c r="B2019" s="21" t="s">
        <v>211</v>
      </c>
      <c r="C2019" s="21" t="s">
        <v>126</v>
      </c>
      <c r="D2019" s="21" t="s">
        <v>2270</v>
      </c>
      <c r="E2019" s="21" t="s">
        <v>2594</v>
      </c>
      <c r="F2019" s="21" t="str">
        <f t="shared" si="64"/>
        <v>33609</v>
      </c>
      <c r="G2019" s="21" t="s">
        <v>2702</v>
      </c>
      <c r="H2019" s="74">
        <v>14118</v>
      </c>
      <c r="I2019" s="75">
        <v>365</v>
      </c>
      <c r="J2019" s="74">
        <f t="shared" si="65"/>
        <v>14117</v>
      </c>
    </row>
    <row r="2020" spans="1:10" ht="14.1" customHeight="1">
      <c r="A2020" s="20" t="s">
        <v>2220</v>
      </c>
      <c r="B2020" s="20" t="s">
        <v>211</v>
      </c>
      <c r="C2020" s="20" t="s">
        <v>108</v>
      </c>
      <c r="D2020" s="20" t="s">
        <v>2271</v>
      </c>
      <c r="E2020" s="20" t="s">
        <v>2594</v>
      </c>
      <c r="F2020" s="20" t="str">
        <f t="shared" si="64"/>
        <v>33609</v>
      </c>
      <c r="G2020" s="20" t="s">
        <v>2702</v>
      </c>
      <c r="H2020" s="72">
        <v>0</v>
      </c>
      <c r="I2020" s="73">
        <v>365</v>
      </c>
      <c r="J2020" s="72">
        <f t="shared" si="65"/>
        <v>0</v>
      </c>
    </row>
    <row r="2021" spans="1:10" ht="14.1" customHeight="1">
      <c r="A2021" s="21" t="s">
        <v>2220</v>
      </c>
      <c r="B2021" s="21" t="s">
        <v>211</v>
      </c>
      <c r="C2021" s="21" t="s">
        <v>128</v>
      </c>
      <c r="D2021" s="21" t="s">
        <v>2272</v>
      </c>
      <c r="E2021" s="21" t="s">
        <v>2594</v>
      </c>
      <c r="F2021" s="21" t="str">
        <f t="shared" si="64"/>
        <v>33609</v>
      </c>
      <c r="G2021" s="21" t="s">
        <v>2702</v>
      </c>
      <c r="H2021" s="74">
        <v>13296</v>
      </c>
      <c r="I2021" s="75">
        <v>365</v>
      </c>
      <c r="J2021" s="74">
        <f t="shared" si="65"/>
        <v>13296</v>
      </c>
    </row>
    <row r="2022" spans="1:10" ht="14.1" customHeight="1">
      <c r="A2022" s="20" t="s">
        <v>2220</v>
      </c>
      <c r="B2022" s="20" t="s">
        <v>211</v>
      </c>
      <c r="C2022" s="20" t="s">
        <v>270</v>
      </c>
      <c r="D2022" s="20" t="s">
        <v>2273</v>
      </c>
      <c r="E2022" s="20" t="s">
        <v>2594</v>
      </c>
      <c r="F2022" s="20" t="str">
        <f t="shared" si="64"/>
        <v>33609</v>
      </c>
      <c r="G2022" s="20" t="s">
        <v>2702</v>
      </c>
      <c r="H2022" s="72">
        <v>0</v>
      </c>
      <c r="I2022" s="73">
        <v>365</v>
      </c>
      <c r="J2022" s="72">
        <f t="shared" si="65"/>
        <v>0</v>
      </c>
    </row>
    <row r="2023" spans="1:10" ht="14.1" customHeight="1">
      <c r="A2023" s="21" t="s">
        <v>2220</v>
      </c>
      <c r="B2023" s="21" t="s">
        <v>211</v>
      </c>
      <c r="C2023" s="21" t="s">
        <v>279</v>
      </c>
      <c r="D2023" s="21" t="s">
        <v>2274</v>
      </c>
      <c r="E2023" s="21" t="s">
        <v>2594</v>
      </c>
      <c r="F2023" s="21" t="str">
        <f t="shared" si="64"/>
        <v>33609</v>
      </c>
      <c r="G2023" s="21" t="s">
        <v>2702</v>
      </c>
      <c r="H2023" s="74">
        <v>0</v>
      </c>
      <c r="I2023" s="75">
        <v>365</v>
      </c>
      <c r="J2023" s="74">
        <f t="shared" si="65"/>
        <v>0</v>
      </c>
    </row>
    <row r="2024" spans="1:10" ht="14.1" customHeight="1">
      <c r="A2024" s="20" t="s">
        <v>2220</v>
      </c>
      <c r="B2024" s="20" t="s">
        <v>211</v>
      </c>
      <c r="C2024" s="20" t="s">
        <v>73</v>
      </c>
      <c r="D2024" s="20" t="s">
        <v>2275</v>
      </c>
      <c r="E2024" s="20" t="s">
        <v>2594</v>
      </c>
      <c r="F2024" s="20" t="str">
        <f t="shared" si="64"/>
        <v>33609</v>
      </c>
      <c r="G2024" s="20" t="s">
        <v>2702</v>
      </c>
      <c r="H2024" s="72">
        <v>18360</v>
      </c>
      <c r="I2024" s="73">
        <v>365</v>
      </c>
      <c r="J2024" s="72">
        <f t="shared" si="65"/>
        <v>18361</v>
      </c>
    </row>
    <row r="2025" spans="1:10" ht="14.1" customHeight="1">
      <c r="A2025" s="21" t="s">
        <v>2220</v>
      </c>
      <c r="B2025" s="21" t="s">
        <v>211</v>
      </c>
      <c r="C2025" s="21" t="s">
        <v>77</v>
      </c>
      <c r="D2025" s="21" t="s">
        <v>2276</v>
      </c>
      <c r="E2025" s="21" t="s">
        <v>2594</v>
      </c>
      <c r="F2025" s="21" t="str">
        <f t="shared" si="64"/>
        <v>33609</v>
      </c>
      <c r="G2025" s="21" t="s">
        <v>2702</v>
      </c>
      <c r="H2025" s="74">
        <v>0</v>
      </c>
      <c r="I2025" s="75">
        <v>365</v>
      </c>
      <c r="J2025" s="74">
        <f t="shared" si="65"/>
        <v>0</v>
      </c>
    </row>
    <row r="2026" spans="1:10" ht="14.1" customHeight="1">
      <c r="A2026" s="20" t="s">
        <v>2220</v>
      </c>
      <c r="B2026" s="20" t="s">
        <v>211</v>
      </c>
      <c r="C2026" s="20" t="s">
        <v>302</v>
      </c>
      <c r="D2026" s="20" t="s">
        <v>2277</v>
      </c>
      <c r="E2026" s="20" t="s">
        <v>2594</v>
      </c>
      <c r="F2026" s="20" t="str">
        <f t="shared" si="64"/>
        <v>33609</v>
      </c>
      <c r="G2026" s="20" t="s">
        <v>2702</v>
      </c>
      <c r="H2026" s="72">
        <v>20871</v>
      </c>
      <c r="I2026" s="73">
        <v>365</v>
      </c>
      <c r="J2026" s="72">
        <f t="shared" si="65"/>
        <v>20873</v>
      </c>
    </row>
    <row r="2027" spans="1:10" ht="14.1" customHeight="1">
      <c r="A2027" s="21" t="s">
        <v>2220</v>
      </c>
      <c r="B2027" s="21" t="s">
        <v>211</v>
      </c>
      <c r="C2027" s="21" t="s">
        <v>187</v>
      </c>
      <c r="D2027" s="21" t="s">
        <v>2278</v>
      </c>
      <c r="E2027" s="21" t="s">
        <v>2594</v>
      </c>
      <c r="F2027" s="21" t="str">
        <f t="shared" si="64"/>
        <v>33609</v>
      </c>
      <c r="G2027" s="21" t="s">
        <v>2702</v>
      </c>
      <c r="H2027" s="74">
        <v>18462</v>
      </c>
      <c r="I2027" s="75">
        <v>380</v>
      </c>
      <c r="J2027" s="74">
        <f t="shared" si="65"/>
        <v>17658</v>
      </c>
    </row>
    <row r="2028" spans="1:10" ht="14.1" customHeight="1">
      <c r="A2028" s="20" t="s">
        <v>2220</v>
      </c>
      <c r="B2028" s="20" t="s">
        <v>211</v>
      </c>
      <c r="C2028" s="20" t="s">
        <v>168</v>
      </c>
      <c r="D2028" s="20" t="s">
        <v>2279</v>
      </c>
      <c r="E2028" s="20" t="s">
        <v>2594</v>
      </c>
      <c r="F2028" s="20" t="str">
        <f t="shared" si="64"/>
        <v>33609</v>
      </c>
      <c r="G2028" s="20" t="s">
        <v>2702</v>
      </c>
      <c r="H2028" s="72">
        <v>0</v>
      </c>
      <c r="I2028" s="73">
        <v>365</v>
      </c>
      <c r="J2028" s="72">
        <f t="shared" si="65"/>
        <v>0</v>
      </c>
    </row>
    <row r="2029" spans="1:10" ht="14.1" customHeight="1">
      <c r="A2029" s="21" t="s">
        <v>2220</v>
      </c>
      <c r="B2029" s="21" t="s">
        <v>211</v>
      </c>
      <c r="C2029" s="21" t="s">
        <v>189</v>
      </c>
      <c r="D2029" s="21" t="s">
        <v>2280</v>
      </c>
      <c r="E2029" s="21" t="s">
        <v>2594</v>
      </c>
      <c r="F2029" s="21" t="str">
        <f t="shared" si="64"/>
        <v>33609</v>
      </c>
      <c r="G2029" s="21" t="s">
        <v>2702</v>
      </c>
      <c r="H2029" s="74">
        <v>0</v>
      </c>
      <c r="I2029" s="75">
        <v>385</v>
      </c>
      <c r="J2029" s="74">
        <f t="shared" si="65"/>
        <v>0</v>
      </c>
    </row>
    <row r="2030" spans="1:10" ht="14.1" customHeight="1">
      <c r="A2030" s="20" t="s">
        <v>2220</v>
      </c>
      <c r="B2030" s="20" t="s">
        <v>211</v>
      </c>
      <c r="C2030" s="20" t="s">
        <v>231</v>
      </c>
      <c r="D2030" s="20" t="s">
        <v>2281</v>
      </c>
      <c r="E2030" s="20" t="s">
        <v>2594</v>
      </c>
      <c r="F2030" s="20" t="str">
        <f t="shared" si="64"/>
        <v>33609</v>
      </c>
      <c r="G2030" s="20" t="s">
        <v>2702</v>
      </c>
      <c r="H2030" s="72">
        <v>0</v>
      </c>
      <c r="I2030" s="73">
        <v>365</v>
      </c>
      <c r="J2030" s="72">
        <f t="shared" si="65"/>
        <v>0</v>
      </c>
    </row>
    <row r="2031" spans="1:10" ht="14.1" customHeight="1">
      <c r="A2031" s="21" t="s">
        <v>2220</v>
      </c>
      <c r="B2031" s="21" t="s">
        <v>211</v>
      </c>
      <c r="C2031" s="21" t="s">
        <v>87</v>
      </c>
      <c r="D2031" s="21" t="s">
        <v>2282</v>
      </c>
      <c r="E2031" s="21" t="s">
        <v>2594</v>
      </c>
      <c r="F2031" s="21" t="str">
        <f t="shared" si="64"/>
        <v>33609</v>
      </c>
      <c r="G2031" s="21" t="s">
        <v>2702</v>
      </c>
      <c r="H2031" s="74">
        <v>14897</v>
      </c>
      <c r="I2031" s="75">
        <v>365</v>
      </c>
      <c r="J2031" s="74">
        <f t="shared" si="65"/>
        <v>14896</v>
      </c>
    </row>
    <row r="2032" spans="1:10" ht="14.1" customHeight="1">
      <c r="A2032" s="20" t="s">
        <v>2220</v>
      </c>
      <c r="B2032" s="20" t="s">
        <v>236</v>
      </c>
      <c r="C2032" s="20" t="s">
        <v>90</v>
      </c>
      <c r="D2032" s="20" t="s">
        <v>2283</v>
      </c>
      <c r="E2032" s="20" t="s">
        <v>2594</v>
      </c>
      <c r="F2032" s="20" t="str">
        <f t="shared" si="64"/>
        <v>33610</v>
      </c>
      <c r="G2032" s="20" t="s">
        <v>2703</v>
      </c>
      <c r="H2032" s="72">
        <v>1041</v>
      </c>
      <c r="I2032" s="73">
        <v>365</v>
      </c>
      <c r="J2032" s="72">
        <f t="shared" si="65"/>
        <v>1040</v>
      </c>
    </row>
    <row r="2033" spans="1:10" ht="14.1" customHeight="1">
      <c r="A2033" s="21" t="s">
        <v>2220</v>
      </c>
      <c r="B2033" s="21" t="s">
        <v>236</v>
      </c>
      <c r="C2033" s="21" t="s">
        <v>92</v>
      </c>
      <c r="D2033" s="21" t="s">
        <v>2284</v>
      </c>
      <c r="E2033" s="21" t="s">
        <v>2594</v>
      </c>
      <c r="F2033" s="21" t="str">
        <f t="shared" si="64"/>
        <v>33610</v>
      </c>
      <c r="G2033" s="21" t="s">
        <v>2703</v>
      </c>
      <c r="H2033" s="74">
        <v>49842</v>
      </c>
      <c r="I2033" s="75">
        <v>365</v>
      </c>
      <c r="J2033" s="74">
        <f t="shared" si="65"/>
        <v>49843</v>
      </c>
    </row>
    <row r="2034" spans="1:10" ht="14.1" customHeight="1">
      <c r="A2034" s="20" t="s">
        <v>2220</v>
      </c>
      <c r="B2034" s="20" t="s">
        <v>236</v>
      </c>
      <c r="C2034" s="20" t="s">
        <v>115</v>
      </c>
      <c r="D2034" s="20" t="s">
        <v>2285</v>
      </c>
      <c r="E2034" s="20" t="s">
        <v>2594</v>
      </c>
      <c r="F2034" s="20" t="str">
        <f t="shared" si="64"/>
        <v>33610</v>
      </c>
      <c r="G2034" s="20" t="s">
        <v>2703</v>
      </c>
      <c r="H2034" s="72">
        <v>13377</v>
      </c>
      <c r="I2034" s="73">
        <v>365</v>
      </c>
      <c r="J2034" s="72">
        <f t="shared" si="65"/>
        <v>13378</v>
      </c>
    </row>
    <row r="2035" spans="1:10" ht="14.1" customHeight="1">
      <c r="A2035" s="21" t="s">
        <v>2220</v>
      </c>
      <c r="B2035" s="21" t="s">
        <v>236</v>
      </c>
      <c r="C2035" s="21" t="s">
        <v>23</v>
      </c>
      <c r="D2035" s="21" t="s">
        <v>2286</v>
      </c>
      <c r="E2035" s="21" t="s">
        <v>2594</v>
      </c>
      <c r="F2035" s="21" t="str">
        <f t="shared" si="64"/>
        <v>33610</v>
      </c>
      <c r="G2035" s="21" t="s">
        <v>2703</v>
      </c>
      <c r="H2035" s="74">
        <v>38697</v>
      </c>
      <c r="I2035" s="75">
        <v>365</v>
      </c>
      <c r="J2035" s="74">
        <f t="shared" si="65"/>
        <v>38696</v>
      </c>
    </row>
    <row r="2036" spans="1:10" ht="14.1" customHeight="1">
      <c r="A2036" s="20" t="s">
        <v>2220</v>
      </c>
      <c r="B2036" s="20" t="s">
        <v>236</v>
      </c>
      <c r="C2036" s="20" t="s">
        <v>25</v>
      </c>
      <c r="D2036" s="20" t="s">
        <v>2287</v>
      </c>
      <c r="E2036" s="20" t="s">
        <v>2594</v>
      </c>
      <c r="F2036" s="20" t="str">
        <f t="shared" si="64"/>
        <v>33610</v>
      </c>
      <c r="G2036" s="20" t="s">
        <v>2703</v>
      </c>
      <c r="H2036" s="72">
        <v>9183</v>
      </c>
      <c r="I2036" s="73">
        <v>365</v>
      </c>
      <c r="J2036" s="72">
        <f t="shared" si="65"/>
        <v>9184</v>
      </c>
    </row>
    <row r="2037" spans="1:10" ht="14.1" customHeight="1">
      <c r="A2037" s="21" t="s">
        <v>2220</v>
      </c>
      <c r="B2037" s="21" t="s">
        <v>236</v>
      </c>
      <c r="C2037" s="21" t="s">
        <v>27</v>
      </c>
      <c r="D2037" s="21" t="s">
        <v>2288</v>
      </c>
      <c r="E2037" s="21" t="s">
        <v>2594</v>
      </c>
      <c r="F2037" s="21" t="str">
        <f t="shared" si="64"/>
        <v>33610</v>
      </c>
      <c r="G2037" s="21" t="s">
        <v>2703</v>
      </c>
      <c r="H2037" s="74">
        <v>3123</v>
      </c>
      <c r="I2037" s="75">
        <v>365</v>
      </c>
      <c r="J2037" s="74">
        <f t="shared" si="65"/>
        <v>3122</v>
      </c>
    </row>
    <row r="2038" spans="1:10" ht="14.1" customHeight="1">
      <c r="A2038" s="20" t="s">
        <v>2220</v>
      </c>
      <c r="B2038" s="20" t="s">
        <v>236</v>
      </c>
      <c r="C2038" s="20" t="s">
        <v>29</v>
      </c>
      <c r="D2038" s="20" t="s">
        <v>2289</v>
      </c>
      <c r="E2038" s="20" t="s">
        <v>2594</v>
      </c>
      <c r="F2038" s="20" t="str">
        <f t="shared" si="64"/>
        <v>33610</v>
      </c>
      <c r="G2038" s="20" t="s">
        <v>2703</v>
      </c>
      <c r="H2038" s="72">
        <v>1278</v>
      </c>
      <c r="I2038" s="73">
        <v>365</v>
      </c>
      <c r="J2038" s="72">
        <f t="shared" si="65"/>
        <v>1277</v>
      </c>
    </row>
    <row r="2039" spans="1:10" ht="14.1" customHeight="1">
      <c r="A2039" s="21" t="s">
        <v>2220</v>
      </c>
      <c r="B2039" s="21" t="s">
        <v>236</v>
      </c>
      <c r="C2039" s="21" t="s">
        <v>31</v>
      </c>
      <c r="D2039" s="21" t="s">
        <v>2290</v>
      </c>
      <c r="E2039" s="21" t="s">
        <v>2594</v>
      </c>
      <c r="F2039" s="21" t="str">
        <f t="shared" si="64"/>
        <v>33610</v>
      </c>
      <c r="G2039" s="21" t="s">
        <v>2703</v>
      </c>
      <c r="H2039" s="74">
        <v>20633</v>
      </c>
      <c r="I2039" s="75">
        <v>365</v>
      </c>
      <c r="J2039" s="74">
        <f t="shared" si="65"/>
        <v>20632</v>
      </c>
    </row>
    <row r="2040" spans="1:10" ht="14.1" customHeight="1">
      <c r="A2040" s="20" t="s">
        <v>2220</v>
      </c>
      <c r="B2040" s="20" t="s">
        <v>236</v>
      </c>
      <c r="C2040" s="20" t="s">
        <v>216</v>
      </c>
      <c r="D2040" s="20" t="s">
        <v>2291</v>
      </c>
      <c r="E2040" s="20" t="s">
        <v>2594</v>
      </c>
      <c r="F2040" s="20" t="str">
        <f t="shared" si="64"/>
        <v>33610</v>
      </c>
      <c r="G2040" s="20" t="s">
        <v>2703</v>
      </c>
      <c r="H2040" s="72">
        <v>8539</v>
      </c>
      <c r="I2040" s="73">
        <v>365</v>
      </c>
      <c r="J2040" s="72">
        <f t="shared" si="65"/>
        <v>8540</v>
      </c>
    </row>
    <row r="2041" spans="1:10" ht="14.1" customHeight="1">
      <c r="A2041" s="21" t="s">
        <v>2220</v>
      </c>
      <c r="B2041" s="21" t="s">
        <v>236</v>
      </c>
      <c r="C2041" s="21" t="s">
        <v>119</v>
      </c>
      <c r="D2041" s="21" t="s">
        <v>2292</v>
      </c>
      <c r="E2041" s="21" t="s">
        <v>2594</v>
      </c>
      <c r="F2041" s="21" t="str">
        <f t="shared" si="64"/>
        <v>33610</v>
      </c>
      <c r="G2041" s="21" t="s">
        <v>2703</v>
      </c>
      <c r="H2041" s="74">
        <v>0</v>
      </c>
      <c r="I2041" s="75">
        <v>365</v>
      </c>
      <c r="J2041" s="74">
        <f t="shared" si="65"/>
        <v>0</v>
      </c>
    </row>
    <row r="2042" spans="1:10" ht="14.1" customHeight="1">
      <c r="A2042" s="20" t="s">
        <v>2220</v>
      </c>
      <c r="B2042" s="20" t="s">
        <v>236</v>
      </c>
      <c r="C2042" s="20" t="s">
        <v>43</v>
      </c>
      <c r="D2042" s="20" t="s">
        <v>2293</v>
      </c>
      <c r="E2042" s="20" t="s">
        <v>2594</v>
      </c>
      <c r="F2042" s="20" t="str">
        <f t="shared" si="64"/>
        <v>33610</v>
      </c>
      <c r="G2042" s="20" t="s">
        <v>2703</v>
      </c>
      <c r="H2042" s="72">
        <v>0</v>
      </c>
      <c r="I2042" s="73">
        <v>365</v>
      </c>
      <c r="J2042" s="72">
        <f t="shared" si="65"/>
        <v>0</v>
      </c>
    </row>
    <row r="2043" spans="1:10" ht="14.1" customHeight="1">
      <c r="A2043" s="21" t="s">
        <v>2220</v>
      </c>
      <c r="B2043" s="21" t="s">
        <v>236</v>
      </c>
      <c r="C2043" s="21" t="s">
        <v>104</v>
      </c>
      <c r="D2043" s="21" t="s">
        <v>2294</v>
      </c>
      <c r="E2043" s="21" t="s">
        <v>2594</v>
      </c>
      <c r="F2043" s="21" t="str">
        <f t="shared" si="64"/>
        <v>33610</v>
      </c>
      <c r="G2043" s="21" t="s">
        <v>2703</v>
      </c>
      <c r="H2043" s="74">
        <v>3583</v>
      </c>
      <c r="I2043" s="75">
        <v>365</v>
      </c>
      <c r="J2043" s="74">
        <f t="shared" si="65"/>
        <v>3584</v>
      </c>
    </row>
    <row r="2044" spans="1:10" ht="14.1" customHeight="1">
      <c r="A2044" s="20" t="s">
        <v>2220</v>
      </c>
      <c r="B2044" s="20" t="s">
        <v>236</v>
      </c>
      <c r="C2044" s="20" t="s">
        <v>259</v>
      </c>
      <c r="D2044" s="20" t="s">
        <v>2295</v>
      </c>
      <c r="E2044" s="20" t="s">
        <v>2594</v>
      </c>
      <c r="F2044" s="20" t="str">
        <f t="shared" si="64"/>
        <v>33610</v>
      </c>
      <c r="G2044" s="20" t="s">
        <v>2703</v>
      </c>
      <c r="H2044" s="72">
        <v>34906</v>
      </c>
      <c r="I2044" s="73">
        <v>350</v>
      </c>
      <c r="J2044" s="72">
        <f t="shared" si="65"/>
        <v>36567</v>
      </c>
    </row>
    <row r="2045" spans="1:10" ht="14.1" customHeight="1">
      <c r="A2045" s="21" t="s">
        <v>2220</v>
      </c>
      <c r="B2045" s="21" t="s">
        <v>236</v>
      </c>
      <c r="C2045" s="21" t="s">
        <v>53</v>
      </c>
      <c r="D2045" s="21" t="s">
        <v>2296</v>
      </c>
      <c r="E2045" s="21" t="s">
        <v>2594</v>
      </c>
      <c r="F2045" s="21" t="str">
        <f t="shared" si="64"/>
        <v>33610</v>
      </c>
      <c r="G2045" s="21" t="s">
        <v>2703</v>
      </c>
      <c r="H2045" s="74">
        <v>22970</v>
      </c>
      <c r="I2045" s="75">
        <v>365</v>
      </c>
      <c r="J2045" s="74">
        <f t="shared" si="65"/>
        <v>22971</v>
      </c>
    </row>
    <row r="2046" spans="1:10" ht="14.1" customHeight="1">
      <c r="A2046" s="20" t="s">
        <v>2220</v>
      </c>
      <c r="B2046" s="20" t="s">
        <v>236</v>
      </c>
      <c r="C2046" s="20" t="s">
        <v>55</v>
      </c>
      <c r="D2046" s="20" t="s">
        <v>2297</v>
      </c>
      <c r="E2046" s="20" t="s">
        <v>2594</v>
      </c>
      <c r="F2046" s="20" t="str">
        <f t="shared" si="64"/>
        <v>33610</v>
      </c>
      <c r="G2046" s="20" t="s">
        <v>2703</v>
      </c>
      <c r="H2046" s="72">
        <v>0</v>
      </c>
      <c r="I2046" s="73">
        <v>365</v>
      </c>
      <c r="J2046" s="72">
        <f t="shared" si="65"/>
        <v>0</v>
      </c>
    </row>
    <row r="2047" spans="1:10" ht="14.1" customHeight="1">
      <c r="A2047" s="21" t="s">
        <v>2220</v>
      </c>
      <c r="B2047" s="21" t="s">
        <v>236</v>
      </c>
      <c r="C2047" s="21" t="s">
        <v>130</v>
      </c>
      <c r="D2047" s="21" t="s">
        <v>2298</v>
      </c>
      <c r="E2047" s="21" t="s">
        <v>2594</v>
      </c>
      <c r="F2047" s="21" t="str">
        <f t="shared" si="64"/>
        <v>33610</v>
      </c>
      <c r="G2047" s="21" t="s">
        <v>2703</v>
      </c>
      <c r="H2047" s="74">
        <v>62439</v>
      </c>
      <c r="I2047" s="75">
        <v>370</v>
      </c>
      <c r="J2047" s="74">
        <f t="shared" si="65"/>
        <v>61509</v>
      </c>
    </row>
    <row r="2048" spans="1:10" ht="14.1" customHeight="1">
      <c r="A2048" s="20" t="s">
        <v>2220</v>
      </c>
      <c r="B2048" s="20" t="s">
        <v>236</v>
      </c>
      <c r="C2048" s="20" t="s">
        <v>63</v>
      </c>
      <c r="D2048" s="20" t="s">
        <v>2299</v>
      </c>
      <c r="E2048" s="20" t="s">
        <v>2594</v>
      </c>
      <c r="F2048" s="20" t="str">
        <f t="shared" si="64"/>
        <v>33610</v>
      </c>
      <c r="G2048" s="20" t="s">
        <v>2703</v>
      </c>
      <c r="H2048" s="72">
        <v>9339</v>
      </c>
      <c r="I2048" s="73">
        <v>365</v>
      </c>
      <c r="J2048" s="72">
        <f t="shared" si="65"/>
        <v>9339</v>
      </c>
    </row>
    <row r="2049" spans="1:10" ht="14.1" customHeight="1">
      <c r="A2049" s="21" t="s">
        <v>2220</v>
      </c>
      <c r="B2049" s="21" t="s">
        <v>236</v>
      </c>
      <c r="C2049" s="21" t="s">
        <v>282</v>
      </c>
      <c r="D2049" s="21" t="s">
        <v>2300</v>
      </c>
      <c r="E2049" s="21" t="s">
        <v>2594</v>
      </c>
      <c r="F2049" s="21" t="str">
        <f t="shared" si="64"/>
        <v>33610</v>
      </c>
      <c r="G2049" s="21" t="s">
        <v>2703</v>
      </c>
      <c r="H2049" s="74">
        <v>0</v>
      </c>
      <c r="I2049" s="75">
        <v>365</v>
      </c>
      <c r="J2049" s="74">
        <f t="shared" si="65"/>
        <v>0</v>
      </c>
    </row>
    <row r="2050" spans="1:10" ht="14.1" customHeight="1">
      <c r="A2050" s="20" t="s">
        <v>2220</v>
      </c>
      <c r="B2050" s="20" t="s">
        <v>236</v>
      </c>
      <c r="C2050" s="20" t="s">
        <v>112</v>
      </c>
      <c r="D2050" s="20" t="s">
        <v>2301</v>
      </c>
      <c r="E2050" s="20" t="s">
        <v>2594</v>
      </c>
      <c r="F2050" s="20" t="str">
        <f t="shared" si="64"/>
        <v>33610</v>
      </c>
      <c r="G2050" s="20" t="s">
        <v>2703</v>
      </c>
      <c r="H2050" s="72">
        <v>0</v>
      </c>
      <c r="I2050" s="73">
        <v>365</v>
      </c>
      <c r="J2050" s="72">
        <f t="shared" si="65"/>
        <v>0</v>
      </c>
    </row>
    <row r="2051" spans="1:10" ht="14.1" customHeight="1">
      <c r="A2051" s="21" t="s">
        <v>2220</v>
      </c>
      <c r="B2051" s="21" t="s">
        <v>236</v>
      </c>
      <c r="C2051" s="21" t="s">
        <v>8</v>
      </c>
      <c r="D2051" s="21" t="s">
        <v>2302</v>
      </c>
      <c r="E2051" s="21" t="s">
        <v>2594</v>
      </c>
      <c r="F2051" s="21" t="str">
        <f t="shared" si="64"/>
        <v>33610</v>
      </c>
      <c r="G2051" s="21" t="s">
        <v>2703</v>
      </c>
      <c r="H2051" s="74">
        <v>9574</v>
      </c>
      <c r="I2051" s="75">
        <v>365</v>
      </c>
      <c r="J2051" s="74">
        <f t="shared" si="65"/>
        <v>9573</v>
      </c>
    </row>
    <row r="2052" spans="1:10" ht="14.1" customHeight="1">
      <c r="A2052" s="20" t="s">
        <v>2220</v>
      </c>
      <c r="B2052" s="20" t="s">
        <v>236</v>
      </c>
      <c r="C2052" s="20" t="s">
        <v>224</v>
      </c>
      <c r="D2052" s="20" t="s">
        <v>2303</v>
      </c>
      <c r="E2052" s="20" t="s">
        <v>2594</v>
      </c>
      <c r="F2052" s="20" t="str">
        <f t="shared" si="64"/>
        <v>33610</v>
      </c>
      <c r="G2052" s="20" t="s">
        <v>2703</v>
      </c>
      <c r="H2052" s="72">
        <v>82006</v>
      </c>
      <c r="I2052" s="73">
        <v>365</v>
      </c>
      <c r="J2052" s="72">
        <f t="shared" si="65"/>
        <v>82005</v>
      </c>
    </row>
    <row r="2053" spans="1:10" ht="14.1" customHeight="1">
      <c r="A2053" s="21" t="s">
        <v>2220</v>
      </c>
      <c r="B2053" s="21" t="s">
        <v>236</v>
      </c>
      <c r="C2053" s="21" t="s">
        <v>10</v>
      </c>
      <c r="D2053" s="21" t="s">
        <v>2304</v>
      </c>
      <c r="E2053" s="21" t="s">
        <v>2594</v>
      </c>
      <c r="F2053" s="21" t="str">
        <f t="shared" si="64"/>
        <v>33610</v>
      </c>
      <c r="G2053" s="21" t="s">
        <v>2703</v>
      </c>
      <c r="H2053" s="74">
        <v>0</v>
      </c>
      <c r="I2053" s="75">
        <v>365</v>
      </c>
      <c r="J2053" s="74">
        <f t="shared" si="65"/>
        <v>0</v>
      </c>
    </row>
    <row r="2054" spans="1:10" ht="14.1" customHeight="1">
      <c r="A2054" s="20" t="s">
        <v>2220</v>
      </c>
      <c r="B2054" s="20" t="s">
        <v>236</v>
      </c>
      <c r="C2054" s="20" t="s">
        <v>75</v>
      </c>
      <c r="D2054" s="20" t="s">
        <v>2305</v>
      </c>
      <c r="E2054" s="20" t="s">
        <v>2594</v>
      </c>
      <c r="F2054" s="20" t="str">
        <f t="shared" si="64"/>
        <v>33610</v>
      </c>
      <c r="G2054" s="20" t="s">
        <v>2703</v>
      </c>
      <c r="H2054" s="72">
        <v>3408</v>
      </c>
      <c r="I2054" s="73">
        <v>365</v>
      </c>
      <c r="J2054" s="72">
        <f t="shared" si="65"/>
        <v>3409</v>
      </c>
    </row>
    <row r="2055" spans="1:10" ht="14.1" customHeight="1">
      <c r="A2055" s="21" t="s">
        <v>2220</v>
      </c>
      <c r="B2055" s="21" t="s">
        <v>236</v>
      </c>
      <c r="C2055" s="21" t="s">
        <v>121</v>
      </c>
      <c r="D2055" s="21" t="s">
        <v>2306</v>
      </c>
      <c r="E2055" s="21" t="s">
        <v>2594</v>
      </c>
      <c r="F2055" s="21" t="str">
        <f t="shared" si="64"/>
        <v>33610</v>
      </c>
      <c r="G2055" s="21" t="s">
        <v>2703</v>
      </c>
      <c r="H2055" s="74">
        <v>1258</v>
      </c>
      <c r="I2055" s="75">
        <v>365</v>
      </c>
      <c r="J2055" s="74">
        <f t="shared" si="65"/>
        <v>1257</v>
      </c>
    </row>
    <row r="2056" spans="1:10" ht="14.1" customHeight="1">
      <c r="A2056" s="20" t="s">
        <v>2220</v>
      </c>
      <c r="B2056" s="20" t="s">
        <v>236</v>
      </c>
      <c r="C2056" s="20" t="s">
        <v>81</v>
      </c>
      <c r="D2056" s="20" t="s">
        <v>2307</v>
      </c>
      <c r="E2056" s="20" t="s">
        <v>2594</v>
      </c>
      <c r="F2056" s="20" t="str">
        <f t="shared" si="64"/>
        <v>33610</v>
      </c>
      <c r="G2056" s="20" t="s">
        <v>2703</v>
      </c>
      <c r="H2056" s="72">
        <v>0</v>
      </c>
      <c r="I2056" s="73">
        <v>365</v>
      </c>
      <c r="J2056" s="72">
        <f t="shared" si="65"/>
        <v>0</v>
      </c>
    </row>
    <row r="2057" spans="1:10" ht="14.1" customHeight="1">
      <c r="A2057" s="21" t="s">
        <v>2220</v>
      </c>
      <c r="B2057" s="21" t="s">
        <v>236</v>
      </c>
      <c r="C2057" s="21" t="s">
        <v>297</v>
      </c>
      <c r="D2057" s="21" t="s">
        <v>2308</v>
      </c>
      <c r="E2057" s="21" t="s">
        <v>2594</v>
      </c>
      <c r="F2057" s="21" t="str">
        <f t="shared" si="64"/>
        <v>33610</v>
      </c>
      <c r="G2057" s="21" t="s">
        <v>2703</v>
      </c>
      <c r="H2057" s="74">
        <v>6179</v>
      </c>
      <c r="I2057" s="75">
        <v>365</v>
      </c>
      <c r="J2057" s="74">
        <f t="shared" si="65"/>
        <v>6178</v>
      </c>
    </row>
    <row r="2058" spans="1:10" ht="14.1" customHeight="1">
      <c r="A2058" s="20" t="s">
        <v>2220</v>
      </c>
      <c r="B2058" s="20" t="s">
        <v>236</v>
      </c>
      <c r="C2058" s="20" t="s">
        <v>299</v>
      </c>
      <c r="D2058" s="20" t="s">
        <v>2309</v>
      </c>
      <c r="E2058" s="20" t="s">
        <v>2594</v>
      </c>
      <c r="F2058" s="20" t="str">
        <f t="shared" si="64"/>
        <v>33610</v>
      </c>
      <c r="G2058" s="20" t="s">
        <v>2703</v>
      </c>
      <c r="H2058" s="72">
        <v>10122</v>
      </c>
      <c r="I2058" s="73">
        <v>365</v>
      </c>
      <c r="J2058" s="72">
        <f t="shared" si="65"/>
        <v>10121</v>
      </c>
    </row>
    <row r="2059" spans="1:10" ht="14.1" customHeight="1">
      <c r="A2059" s="21" t="s">
        <v>2220</v>
      </c>
      <c r="B2059" s="21" t="s">
        <v>236</v>
      </c>
      <c r="C2059" s="21" t="s">
        <v>185</v>
      </c>
      <c r="D2059" s="21" t="s">
        <v>2310</v>
      </c>
      <c r="E2059" s="21" t="s">
        <v>2594</v>
      </c>
      <c r="F2059" s="21" t="str">
        <f t="shared" si="64"/>
        <v>33610</v>
      </c>
      <c r="G2059" s="21" t="s">
        <v>2703</v>
      </c>
      <c r="H2059" s="74">
        <v>5030</v>
      </c>
      <c r="I2059" s="75">
        <v>365</v>
      </c>
      <c r="J2059" s="74">
        <f t="shared" si="65"/>
        <v>5029</v>
      </c>
    </row>
    <row r="2060" spans="1:10" ht="14.1" customHeight="1">
      <c r="A2060" s="20" t="s">
        <v>2220</v>
      </c>
      <c r="B2060" s="20" t="s">
        <v>236</v>
      </c>
      <c r="C2060" s="20" t="s">
        <v>306</v>
      </c>
      <c r="D2060" s="20" t="s">
        <v>2311</v>
      </c>
      <c r="E2060" s="20" t="s">
        <v>2594</v>
      </c>
      <c r="F2060" s="20" t="str">
        <f t="shared" si="64"/>
        <v>33610</v>
      </c>
      <c r="G2060" s="20" t="s">
        <v>2703</v>
      </c>
      <c r="H2060" s="72">
        <v>5627</v>
      </c>
      <c r="I2060" s="73">
        <v>365</v>
      </c>
      <c r="J2060" s="72">
        <f t="shared" si="65"/>
        <v>5627</v>
      </c>
    </row>
    <row r="2061" spans="1:10" ht="14.1" customHeight="1">
      <c r="A2061" s="21" t="s">
        <v>2220</v>
      </c>
      <c r="B2061" s="21" t="s">
        <v>236</v>
      </c>
      <c r="C2061" s="21" t="s">
        <v>308</v>
      </c>
      <c r="D2061" s="21" t="s">
        <v>2312</v>
      </c>
      <c r="E2061" s="21" t="s">
        <v>2594</v>
      </c>
      <c r="F2061" s="21" t="str">
        <f t="shared" ref="F2061:F2124" si="66">CONCATENATE(A2061,B2061)</f>
        <v>33610</v>
      </c>
      <c r="G2061" s="21" t="s">
        <v>2703</v>
      </c>
      <c r="H2061" s="74">
        <v>0</v>
      </c>
      <c r="I2061" s="75">
        <v>365</v>
      </c>
      <c r="J2061" s="74">
        <f t="shared" ref="J2061:J2124" si="67">ROUND((ROUND(H2061/(I2061-35)*100, 0))*3.3, 0)</f>
        <v>0</v>
      </c>
    </row>
    <row r="2062" spans="1:10" ht="14.1" customHeight="1">
      <c r="A2062" s="20" t="s">
        <v>2220</v>
      </c>
      <c r="B2062" s="20" t="s">
        <v>236</v>
      </c>
      <c r="C2062" s="20" t="s">
        <v>229</v>
      </c>
      <c r="D2062" s="20" t="s">
        <v>2313</v>
      </c>
      <c r="E2062" s="20" t="s">
        <v>2594</v>
      </c>
      <c r="F2062" s="20" t="str">
        <f t="shared" si="66"/>
        <v>33610</v>
      </c>
      <c r="G2062" s="20" t="s">
        <v>2703</v>
      </c>
      <c r="H2062" s="72">
        <v>0</v>
      </c>
      <c r="I2062" s="73">
        <v>365</v>
      </c>
      <c r="J2062" s="72">
        <f t="shared" si="67"/>
        <v>0</v>
      </c>
    </row>
    <row r="2063" spans="1:10" ht="14.1" customHeight="1">
      <c r="A2063" s="21" t="s">
        <v>2220</v>
      </c>
      <c r="B2063" s="21" t="s">
        <v>236</v>
      </c>
      <c r="C2063" s="21" t="s">
        <v>310</v>
      </c>
      <c r="D2063" s="21" t="s">
        <v>2314</v>
      </c>
      <c r="E2063" s="21" t="s">
        <v>2594</v>
      </c>
      <c r="F2063" s="21" t="str">
        <f t="shared" si="66"/>
        <v>33610</v>
      </c>
      <c r="G2063" s="21" t="s">
        <v>2703</v>
      </c>
      <c r="H2063" s="74">
        <v>0</v>
      </c>
      <c r="I2063" s="75">
        <v>365</v>
      </c>
      <c r="J2063" s="74">
        <f t="shared" si="67"/>
        <v>0</v>
      </c>
    </row>
    <row r="2064" spans="1:10" ht="14.1" customHeight="1">
      <c r="A2064" s="20" t="s">
        <v>2220</v>
      </c>
      <c r="B2064" s="20" t="s">
        <v>236</v>
      </c>
      <c r="C2064" s="20" t="s">
        <v>314</v>
      </c>
      <c r="D2064" s="20" t="s">
        <v>2315</v>
      </c>
      <c r="E2064" s="20" t="s">
        <v>2594</v>
      </c>
      <c r="F2064" s="20" t="str">
        <f t="shared" si="66"/>
        <v>33610</v>
      </c>
      <c r="G2064" s="20" t="s">
        <v>2703</v>
      </c>
      <c r="H2064" s="72">
        <v>3982</v>
      </c>
      <c r="I2064" s="73">
        <v>365</v>
      </c>
      <c r="J2064" s="72">
        <f t="shared" si="67"/>
        <v>3983</v>
      </c>
    </row>
    <row r="2065" spans="1:10" ht="14.1" customHeight="1">
      <c r="A2065" s="21" t="s">
        <v>2220</v>
      </c>
      <c r="B2065" s="21" t="s">
        <v>236</v>
      </c>
      <c r="C2065" s="21" t="s">
        <v>318</v>
      </c>
      <c r="D2065" s="21" t="s">
        <v>2316</v>
      </c>
      <c r="E2065" s="21" t="s">
        <v>2594</v>
      </c>
      <c r="F2065" s="21" t="str">
        <f t="shared" si="66"/>
        <v>33610</v>
      </c>
      <c r="G2065" s="21" t="s">
        <v>2703</v>
      </c>
      <c r="H2065" s="74">
        <v>0</v>
      </c>
      <c r="I2065" s="75">
        <v>365</v>
      </c>
      <c r="J2065" s="74">
        <f t="shared" si="67"/>
        <v>0</v>
      </c>
    </row>
    <row r="2066" spans="1:10" ht="14.1" customHeight="1">
      <c r="A2066" s="20" t="s">
        <v>2317</v>
      </c>
      <c r="B2066" s="20" t="s">
        <v>14</v>
      </c>
      <c r="C2066" s="20" t="s">
        <v>15</v>
      </c>
      <c r="D2066" s="20" t="s">
        <v>2318</v>
      </c>
      <c r="E2066" s="20" t="s">
        <v>2595</v>
      </c>
      <c r="F2066" s="20" t="str">
        <f t="shared" si="66"/>
        <v>33701</v>
      </c>
      <c r="G2066" s="20" t="s">
        <v>2704</v>
      </c>
      <c r="H2066" s="72">
        <v>61176</v>
      </c>
      <c r="I2066" s="73">
        <v>400</v>
      </c>
      <c r="J2066" s="72">
        <f t="shared" si="67"/>
        <v>55311</v>
      </c>
    </row>
    <row r="2067" spans="1:10" ht="14.1" customHeight="1">
      <c r="A2067" s="21" t="s">
        <v>2317</v>
      </c>
      <c r="B2067" s="21" t="s">
        <v>14</v>
      </c>
      <c r="C2067" s="21" t="s">
        <v>96</v>
      </c>
      <c r="D2067" s="21" t="s">
        <v>769</v>
      </c>
      <c r="E2067" s="21" t="s">
        <v>2595</v>
      </c>
      <c r="F2067" s="21" t="str">
        <f t="shared" si="66"/>
        <v>33701</v>
      </c>
      <c r="G2067" s="21" t="s">
        <v>2704</v>
      </c>
      <c r="H2067" s="74">
        <v>17638</v>
      </c>
      <c r="I2067" s="75">
        <v>385</v>
      </c>
      <c r="J2067" s="74">
        <f t="shared" si="67"/>
        <v>16629</v>
      </c>
    </row>
    <row r="2068" spans="1:10" ht="14.1" customHeight="1">
      <c r="A2068" s="20" t="s">
        <v>2317</v>
      </c>
      <c r="B2068" s="20" t="s">
        <v>14</v>
      </c>
      <c r="C2068" s="20" t="s">
        <v>216</v>
      </c>
      <c r="D2068" s="20" t="s">
        <v>2319</v>
      </c>
      <c r="E2068" s="20" t="s">
        <v>2595</v>
      </c>
      <c r="F2068" s="20" t="str">
        <f t="shared" si="66"/>
        <v>33701</v>
      </c>
      <c r="G2068" s="20" t="s">
        <v>2704</v>
      </c>
      <c r="H2068" s="72">
        <v>0</v>
      </c>
      <c r="I2068" s="73">
        <v>365</v>
      </c>
      <c r="J2068" s="72">
        <f t="shared" si="67"/>
        <v>0</v>
      </c>
    </row>
    <row r="2069" spans="1:10" ht="14.1" customHeight="1">
      <c r="A2069" s="21" t="s">
        <v>2317</v>
      </c>
      <c r="B2069" s="21" t="s">
        <v>14</v>
      </c>
      <c r="C2069" s="21" t="s">
        <v>41</v>
      </c>
      <c r="D2069" s="21" t="s">
        <v>2320</v>
      </c>
      <c r="E2069" s="21" t="s">
        <v>2595</v>
      </c>
      <c r="F2069" s="21" t="str">
        <f t="shared" si="66"/>
        <v>33701</v>
      </c>
      <c r="G2069" s="21" t="s">
        <v>2704</v>
      </c>
      <c r="H2069" s="74">
        <v>1156</v>
      </c>
      <c r="I2069" s="75">
        <v>365</v>
      </c>
      <c r="J2069" s="74">
        <f t="shared" si="67"/>
        <v>1155</v>
      </c>
    </row>
    <row r="2070" spans="1:10" ht="14.1" customHeight="1">
      <c r="A2070" s="20" t="s">
        <v>2317</v>
      </c>
      <c r="B2070" s="20" t="s">
        <v>14</v>
      </c>
      <c r="C2070" s="20" t="s">
        <v>128</v>
      </c>
      <c r="D2070" s="20" t="s">
        <v>2321</v>
      </c>
      <c r="E2070" s="20" t="s">
        <v>2595</v>
      </c>
      <c r="F2070" s="20" t="str">
        <f t="shared" si="66"/>
        <v>33701</v>
      </c>
      <c r="G2070" s="20" t="s">
        <v>2704</v>
      </c>
      <c r="H2070" s="72">
        <v>5675</v>
      </c>
      <c r="I2070" s="73">
        <v>365</v>
      </c>
      <c r="J2070" s="72">
        <f t="shared" si="67"/>
        <v>5676</v>
      </c>
    </row>
    <row r="2071" spans="1:10" ht="14.1" customHeight="1">
      <c r="A2071" s="21" t="s">
        <v>2317</v>
      </c>
      <c r="B2071" s="21" t="s">
        <v>14</v>
      </c>
      <c r="C2071" s="21" t="s">
        <v>279</v>
      </c>
      <c r="D2071" s="21" t="s">
        <v>2322</v>
      </c>
      <c r="E2071" s="21" t="s">
        <v>2595</v>
      </c>
      <c r="F2071" s="21" t="str">
        <f t="shared" si="66"/>
        <v>33701</v>
      </c>
      <c r="G2071" s="21" t="s">
        <v>2704</v>
      </c>
      <c r="H2071" s="74">
        <v>97821</v>
      </c>
      <c r="I2071" s="75">
        <v>365</v>
      </c>
      <c r="J2071" s="74">
        <f t="shared" si="67"/>
        <v>97822</v>
      </c>
    </row>
    <row r="2072" spans="1:10" ht="14.1" customHeight="1">
      <c r="A2072" s="20" t="s">
        <v>2317</v>
      </c>
      <c r="B2072" s="20" t="s">
        <v>14</v>
      </c>
      <c r="C2072" s="20" t="s">
        <v>282</v>
      </c>
      <c r="D2072" s="20" t="s">
        <v>2323</v>
      </c>
      <c r="E2072" s="20" t="s">
        <v>2595</v>
      </c>
      <c r="F2072" s="20" t="str">
        <f t="shared" si="66"/>
        <v>33701</v>
      </c>
      <c r="G2072" s="20" t="s">
        <v>2704</v>
      </c>
      <c r="H2072" s="72">
        <v>21716</v>
      </c>
      <c r="I2072" s="73">
        <v>365</v>
      </c>
      <c r="J2072" s="72">
        <f t="shared" si="67"/>
        <v>21717</v>
      </c>
    </row>
    <row r="2073" spans="1:10" ht="14.1" customHeight="1">
      <c r="A2073" s="21" t="s">
        <v>2317</v>
      </c>
      <c r="B2073" s="21" t="s">
        <v>14</v>
      </c>
      <c r="C2073" s="21" t="s">
        <v>69</v>
      </c>
      <c r="D2073" s="21" t="s">
        <v>2324</v>
      </c>
      <c r="E2073" s="21" t="s">
        <v>2595</v>
      </c>
      <c r="F2073" s="21" t="str">
        <f t="shared" si="66"/>
        <v>33701</v>
      </c>
      <c r="G2073" s="21" t="s">
        <v>2704</v>
      </c>
      <c r="H2073" s="74">
        <v>11686</v>
      </c>
      <c r="I2073" s="75">
        <v>380</v>
      </c>
      <c r="J2073" s="74">
        <f t="shared" si="67"/>
        <v>11177</v>
      </c>
    </row>
    <row r="2074" spans="1:10" ht="14.1" customHeight="1">
      <c r="A2074" s="20" t="s">
        <v>2317</v>
      </c>
      <c r="B2074" s="20" t="s">
        <v>14</v>
      </c>
      <c r="C2074" s="20" t="s">
        <v>287</v>
      </c>
      <c r="D2074" s="20" t="s">
        <v>2325</v>
      </c>
      <c r="E2074" s="20" t="s">
        <v>2595</v>
      </c>
      <c r="F2074" s="20" t="str">
        <f t="shared" si="66"/>
        <v>33701</v>
      </c>
      <c r="G2074" s="20" t="s">
        <v>2704</v>
      </c>
      <c r="H2074" s="72">
        <v>7548</v>
      </c>
      <c r="I2074" s="73">
        <v>365</v>
      </c>
      <c r="J2074" s="72">
        <f t="shared" si="67"/>
        <v>7547</v>
      </c>
    </row>
    <row r="2075" spans="1:10" ht="14.1" customHeight="1">
      <c r="A2075" s="21" t="s">
        <v>2317</v>
      </c>
      <c r="B2075" s="21" t="s">
        <v>14</v>
      </c>
      <c r="C2075" s="21" t="s">
        <v>205</v>
      </c>
      <c r="D2075" s="21" t="s">
        <v>2326</v>
      </c>
      <c r="E2075" s="21" t="s">
        <v>2595</v>
      </c>
      <c r="F2075" s="21" t="str">
        <f t="shared" si="66"/>
        <v>33701</v>
      </c>
      <c r="G2075" s="21" t="s">
        <v>2704</v>
      </c>
      <c r="H2075" s="74">
        <v>0</v>
      </c>
      <c r="I2075" s="75">
        <v>365</v>
      </c>
      <c r="J2075" s="74">
        <f t="shared" si="67"/>
        <v>0</v>
      </c>
    </row>
    <row r="2076" spans="1:10" ht="14.1" customHeight="1">
      <c r="A2076" s="20" t="s">
        <v>2317</v>
      </c>
      <c r="B2076" s="20" t="s">
        <v>14</v>
      </c>
      <c r="C2076" s="20" t="s">
        <v>121</v>
      </c>
      <c r="D2076" s="20" t="s">
        <v>2327</v>
      </c>
      <c r="E2076" s="20" t="s">
        <v>2595</v>
      </c>
      <c r="F2076" s="20" t="str">
        <f t="shared" si="66"/>
        <v>33701</v>
      </c>
      <c r="G2076" s="20" t="s">
        <v>2704</v>
      </c>
      <c r="H2076" s="72">
        <v>41333</v>
      </c>
      <c r="I2076" s="73">
        <v>365</v>
      </c>
      <c r="J2076" s="72">
        <f t="shared" si="67"/>
        <v>41333</v>
      </c>
    </row>
    <row r="2077" spans="1:10" ht="14.1" customHeight="1">
      <c r="A2077" s="21" t="s">
        <v>2317</v>
      </c>
      <c r="B2077" s="21" t="s">
        <v>14</v>
      </c>
      <c r="C2077" s="21" t="s">
        <v>79</v>
      </c>
      <c r="D2077" s="21" t="s">
        <v>2328</v>
      </c>
      <c r="E2077" s="21" t="s">
        <v>2595</v>
      </c>
      <c r="F2077" s="21" t="str">
        <f t="shared" si="66"/>
        <v>33701</v>
      </c>
      <c r="G2077" s="21" t="s">
        <v>2704</v>
      </c>
      <c r="H2077" s="74">
        <v>20178</v>
      </c>
      <c r="I2077" s="75">
        <v>365</v>
      </c>
      <c r="J2077" s="74">
        <f t="shared" si="67"/>
        <v>20180</v>
      </c>
    </row>
    <row r="2078" spans="1:10" ht="14.1" customHeight="1">
      <c r="A2078" s="20" t="s">
        <v>2317</v>
      </c>
      <c r="B2078" s="20" t="s">
        <v>14</v>
      </c>
      <c r="C2078" s="20" t="s">
        <v>87</v>
      </c>
      <c r="D2078" s="20" t="s">
        <v>2329</v>
      </c>
      <c r="E2078" s="20" t="s">
        <v>2595</v>
      </c>
      <c r="F2078" s="20" t="str">
        <f t="shared" si="66"/>
        <v>33701</v>
      </c>
      <c r="G2078" s="20" t="s">
        <v>2704</v>
      </c>
      <c r="H2078" s="72">
        <v>1439965</v>
      </c>
      <c r="I2078" s="73">
        <v>385</v>
      </c>
      <c r="J2078" s="72">
        <f t="shared" si="67"/>
        <v>1357683</v>
      </c>
    </row>
    <row r="2079" spans="1:10" ht="14.1" customHeight="1">
      <c r="A2079" s="21" t="s">
        <v>2317</v>
      </c>
      <c r="B2079" s="21" t="s">
        <v>89</v>
      </c>
      <c r="C2079" s="21" t="s">
        <v>19</v>
      </c>
      <c r="D2079" s="21" t="s">
        <v>2330</v>
      </c>
      <c r="E2079" s="21" t="s">
        <v>2595</v>
      </c>
      <c r="F2079" s="21" t="str">
        <f t="shared" si="66"/>
        <v>33702</v>
      </c>
      <c r="G2079" s="21" t="s">
        <v>2705</v>
      </c>
      <c r="H2079" s="74">
        <v>444771</v>
      </c>
      <c r="I2079" s="75">
        <v>395</v>
      </c>
      <c r="J2079" s="74">
        <f t="shared" si="67"/>
        <v>407708</v>
      </c>
    </row>
    <row r="2080" spans="1:10" ht="14.1" customHeight="1">
      <c r="A2080" s="20" t="s">
        <v>2317</v>
      </c>
      <c r="B2080" s="20" t="s">
        <v>89</v>
      </c>
      <c r="C2080" s="20" t="s">
        <v>115</v>
      </c>
      <c r="D2080" s="20" t="s">
        <v>2331</v>
      </c>
      <c r="E2080" s="20" t="s">
        <v>2595</v>
      </c>
      <c r="F2080" s="20" t="str">
        <f t="shared" si="66"/>
        <v>33702</v>
      </c>
      <c r="G2080" s="20" t="s">
        <v>2705</v>
      </c>
      <c r="H2080" s="72">
        <v>0</v>
      </c>
      <c r="I2080" s="73">
        <v>379</v>
      </c>
      <c r="J2080" s="72">
        <f t="shared" si="67"/>
        <v>0</v>
      </c>
    </row>
    <row r="2081" spans="1:10" ht="14.1" customHeight="1">
      <c r="A2081" s="21" t="s">
        <v>2317</v>
      </c>
      <c r="B2081" s="21" t="s">
        <v>89</v>
      </c>
      <c r="C2081" s="21" t="s">
        <v>21</v>
      </c>
      <c r="D2081" s="21" t="s">
        <v>2332</v>
      </c>
      <c r="E2081" s="21" t="s">
        <v>2595</v>
      </c>
      <c r="F2081" s="21" t="str">
        <f t="shared" si="66"/>
        <v>33702</v>
      </c>
      <c r="G2081" s="21" t="s">
        <v>2705</v>
      </c>
      <c r="H2081" s="74">
        <v>4842</v>
      </c>
      <c r="I2081" s="75">
        <v>376</v>
      </c>
      <c r="J2081" s="74">
        <f t="shared" si="67"/>
        <v>4686</v>
      </c>
    </row>
    <row r="2082" spans="1:10" ht="14.1" customHeight="1">
      <c r="A2082" s="20" t="s">
        <v>2317</v>
      </c>
      <c r="B2082" s="20" t="s">
        <v>89</v>
      </c>
      <c r="C2082" s="20" t="s">
        <v>176</v>
      </c>
      <c r="D2082" s="20" t="s">
        <v>2333</v>
      </c>
      <c r="E2082" s="20" t="s">
        <v>2595</v>
      </c>
      <c r="F2082" s="20" t="str">
        <f t="shared" si="66"/>
        <v>33702</v>
      </c>
      <c r="G2082" s="20" t="s">
        <v>2705</v>
      </c>
      <c r="H2082" s="72">
        <v>10316</v>
      </c>
      <c r="I2082" s="73">
        <v>378</v>
      </c>
      <c r="J2082" s="72">
        <f t="shared" si="67"/>
        <v>9926</v>
      </c>
    </row>
    <row r="2083" spans="1:10" ht="14.1" customHeight="1">
      <c r="A2083" s="21" t="s">
        <v>2317</v>
      </c>
      <c r="B2083" s="21" t="s">
        <v>89</v>
      </c>
      <c r="C2083" s="21" t="s">
        <v>27</v>
      </c>
      <c r="D2083" s="21" t="s">
        <v>2334</v>
      </c>
      <c r="E2083" s="21" t="s">
        <v>2595</v>
      </c>
      <c r="F2083" s="21" t="str">
        <f t="shared" si="66"/>
        <v>33702</v>
      </c>
      <c r="G2083" s="21" t="s">
        <v>2705</v>
      </c>
      <c r="H2083" s="74">
        <v>18082</v>
      </c>
      <c r="I2083" s="75">
        <v>400</v>
      </c>
      <c r="J2083" s="74">
        <f t="shared" si="67"/>
        <v>16348</v>
      </c>
    </row>
    <row r="2084" spans="1:10" ht="14.1" customHeight="1">
      <c r="A2084" s="20" t="s">
        <v>2317</v>
      </c>
      <c r="B2084" s="20" t="s">
        <v>89</v>
      </c>
      <c r="C2084" s="20" t="s">
        <v>160</v>
      </c>
      <c r="D2084" s="20" t="s">
        <v>2335</v>
      </c>
      <c r="E2084" s="20" t="s">
        <v>2595</v>
      </c>
      <c r="F2084" s="20" t="str">
        <f t="shared" si="66"/>
        <v>33702</v>
      </c>
      <c r="G2084" s="20" t="s">
        <v>2705</v>
      </c>
      <c r="H2084" s="72">
        <v>25549</v>
      </c>
      <c r="I2084" s="73">
        <v>375</v>
      </c>
      <c r="J2084" s="72">
        <f t="shared" si="67"/>
        <v>24796</v>
      </c>
    </row>
    <row r="2085" spans="1:10" ht="14.1" customHeight="1">
      <c r="A2085" s="21" t="s">
        <v>2317</v>
      </c>
      <c r="B2085" s="21" t="s">
        <v>89</v>
      </c>
      <c r="C2085" s="21" t="s">
        <v>100</v>
      </c>
      <c r="D2085" s="21" t="s">
        <v>2336</v>
      </c>
      <c r="E2085" s="21" t="s">
        <v>2595</v>
      </c>
      <c r="F2085" s="21" t="str">
        <f t="shared" si="66"/>
        <v>33702</v>
      </c>
      <c r="G2085" s="21" t="s">
        <v>2705</v>
      </c>
      <c r="H2085" s="74">
        <v>38643</v>
      </c>
      <c r="I2085" s="75">
        <v>380</v>
      </c>
      <c r="J2085" s="74">
        <f t="shared" si="67"/>
        <v>36963</v>
      </c>
    </row>
    <row r="2086" spans="1:10" ht="14.1" customHeight="1">
      <c r="A2086" s="20" t="s">
        <v>2317</v>
      </c>
      <c r="B2086" s="20" t="s">
        <v>89</v>
      </c>
      <c r="C2086" s="20" t="s">
        <v>45</v>
      </c>
      <c r="D2086" s="20" t="s">
        <v>2337</v>
      </c>
      <c r="E2086" s="20" t="s">
        <v>2595</v>
      </c>
      <c r="F2086" s="20" t="str">
        <f t="shared" si="66"/>
        <v>33702</v>
      </c>
      <c r="G2086" s="20" t="s">
        <v>2705</v>
      </c>
      <c r="H2086" s="72">
        <v>7719</v>
      </c>
      <c r="I2086" s="73">
        <v>380</v>
      </c>
      <c r="J2086" s="72">
        <f t="shared" si="67"/>
        <v>7382</v>
      </c>
    </row>
    <row r="2087" spans="1:10" ht="14.1" customHeight="1">
      <c r="A2087" s="21" t="s">
        <v>2317</v>
      </c>
      <c r="B2087" s="21" t="s">
        <v>89</v>
      </c>
      <c r="C2087" s="21" t="s">
        <v>195</v>
      </c>
      <c r="D2087" s="21" t="s">
        <v>2338</v>
      </c>
      <c r="E2087" s="21" t="s">
        <v>2595</v>
      </c>
      <c r="F2087" s="21" t="str">
        <f t="shared" si="66"/>
        <v>33702</v>
      </c>
      <c r="G2087" s="21" t="s">
        <v>2705</v>
      </c>
      <c r="H2087" s="74">
        <v>129541</v>
      </c>
      <c r="I2087" s="75">
        <v>375</v>
      </c>
      <c r="J2087" s="74">
        <f t="shared" si="67"/>
        <v>125730</v>
      </c>
    </row>
    <row r="2088" spans="1:10" ht="14.1" customHeight="1">
      <c r="A2088" s="20" t="s">
        <v>2317</v>
      </c>
      <c r="B2088" s="20" t="s">
        <v>89</v>
      </c>
      <c r="C2088" s="20" t="s">
        <v>259</v>
      </c>
      <c r="D2088" s="20" t="s">
        <v>2339</v>
      </c>
      <c r="E2088" s="20" t="s">
        <v>2595</v>
      </c>
      <c r="F2088" s="20" t="str">
        <f t="shared" si="66"/>
        <v>33702</v>
      </c>
      <c r="G2088" s="20" t="s">
        <v>2705</v>
      </c>
      <c r="H2088" s="72">
        <v>36682</v>
      </c>
      <c r="I2088" s="73">
        <v>385</v>
      </c>
      <c r="J2088" s="72">
        <f t="shared" si="67"/>
        <v>34587</v>
      </c>
    </row>
    <row r="2089" spans="1:10" ht="14.1" customHeight="1">
      <c r="A2089" s="21" t="s">
        <v>2317</v>
      </c>
      <c r="B2089" s="21" t="s">
        <v>89</v>
      </c>
      <c r="C2089" s="21" t="s">
        <v>110</v>
      </c>
      <c r="D2089" s="21" t="s">
        <v>2340</v>
      </c>
      <c r="E2089" s="21" t="s">
        <v>2595</v>
      </c>
      <c r="F2089" s="21" t="str">
        <f t="shared" si="66"/>
        <v>33702</v>
      </c>
      <c r="G2089" s="21" t="s">
        <v>2705</v>
      </c>
      <c r="H2089" s="74">
        <v>6704</v>
      </c>
      <c r="I2089" s="75">
        <v>380</v>
      </c>
      <c r="J2089" s="74">
        <f t="shared" si="67"/>
        <v>6412</v>
      </c>
    </row>
    <row r="2090" spans="1:10" ht="14.1" customHeight="1">
      <c r="A2090" s="20" t="s">
        <v>2317</v>
      </c>
      <c r="B2090" s="20" t="s">
        <v>89</v>
      </c>
      <c r="C2090" s="20" t="s">
        <v>130</v>
      </c>
      <c r="D2090" s="20" t="s">
        <v>2341</v>
      </c>
      <c r="E2090" s="20" t="s">
        <v>2595</v>
      </c>
      <c r="F2090" s="20" t="str">
        <f t="shared" si="66"/>
        <v>33702</v>
      </c>
      <c r="G2090" s="20" t="s">
        <v>2705</v>
      </c>
      <c r="H2090" s="72">
        <v>3567</v>
      </c>
      <c r="I2090" s="73">
        <v>380</v>
      </c>
      <c r="J2090" s="72">
        <f t="shared" si="67"/>
        <v>3412</v>
      </c>
    </row>
    <row r="2091" spans="1:10" ht="14.1" customHeight="1">
      <c r="A2091" s="21" t="s">
        <v>2317</v>
      </c>
      <c r="B2091" s="21" t="s">
        <v>89</v>
      </c>
      <c r="C2091" s="21" t="s">
        <v>270</v>
      </c>
      <c r="D2091" s="21" t="s">
        <v>2342</v>
      </c>
      <c r="E2091" s="21" t="s">
        <v>2595</v>
      </c>
      <c r="F2091" s="21" t="str">
        <f t="shared" si="66"/>
        <v>33702</v>
      </c>
      <c r="G2091" s="21" t="s">
        <v>2705</v>
      </c>
      <c r="H2091" s="74">
        <v>0</v>
      </c>
      <c r="I2091" s="75">
        <v>375</v>
      </c>
      <c r="J2091" s="74">
        <f t="shared" si="67"/>
        <v>0</v>
      </c>
    </row>
    <row r="2092" spans="1:10" ht="14.1" customHeight="1">
      <c r="A2092" s="20" t="s">
        <v>2317</v>
      </c>
      <c r="B2092" s="20" t="s">
        <v>89</v>
      </c>
      <c r="C2092" s="20" t="s">
        <v>57</v>
      </c>
      <c r="D2092" s="20" t="s">
        <v>2343</v>
      </c>
      <c r="E2092" s="20" t="s">
        <v>2595</v>
      </c>
      <c r="F2092" s="20" t="str">
        <f t="shared" si="66"/>
        <v>33702</v>
      </c>
      <c r="G2092" s="20" t="s">
        <v>2705</v>
      </c>
      <c r="H2092" s="72">
        <v>28952</v>
      </c>
      <c r="I2092" s="73">
        <v>380</v>
      </c>
      <c r="J2092" s="72">
        <f t="shared" si="67"/>
        <v>27694</v>
      </c>
    </row>
    <row r="2093" spans="1:10" ht="14.1" customHeight="1">
      <c r="A2093" s="21" t="s">
        <v>2317</v>
      </c>
      <c r="B2093" s="21" t="s">
        <v>89</v>
      </c>
      <c r="C2093" s="21" t="s">
        <v>132</v>
      </c>
      <c r="D2093" s="21" t="s">
        <v>2344</v>
      </c>
      <c r="E2093" s="21" t="s">
        <v>2595</v>
      </c>
      <c r="F2093" s="21" t="str">
        <f t="shared" si="66"/>
        <v>33702</v>
      </c>
      <c r="G2093" s="21" t="s">
        <v>2705</v>
      </c>
      <c r="H2093" s="74">
        <v>59457</v>
      </c>
      <c r="I2093" s="75">
        <v>375</v>
      </c>
      <c r="J2093" s="74">
        <f t="shared" si="67"/>
        <v>57707</v>
      </c>
    </row>
    <row r="2094" spans="1:10" ht="14.1" customHeight="1">
      <c r="A2094" s="20" t="s">
        <v>2317</v>
      </c>
      <c r="B2094" s="20" t="s">
        <v>89</v>
      </c>
      <c r="C2094" s="20" t="s">
        <v>134</v>
      </c>
      <c r="D2094" s="20" t="s">
        <v>2345</v>
      </c>
      <c r="E2094" s="20" t="s">
        <v>2595</v>
      </c>
      <c r="F2094" s="20" t="str">
        <f t="shared" si="66"/>
        <v>33702</v>
      </c>
      <c r="G2094" s="20" t="s">
        <v>2705</v>
      </c>
      <c r="H2094" s="72">
        <v>622</v>
      </c>
      <c r="I2094" s="73">
        <v>380</v>
      </c>
      <c r="J2094" s="72">
        <f t="shared" si="67"/>
        <v>594</v>
      </c>
    </row>
    <row r="2095" spans="1:10" ht="14.1" customHeight="1">
      <c r="A2095" s="21" t="s">
        <v>2317</v>
      </c>
      <c r="B2095" s="21" t="s">
        <v>89</v>
      </c>
      <c r="C2095" s="21" t="s">
        <v>59</v>
      </c>
      <c r="D2095" s="21" t="s">
        <v>2346</v>
      </c>
      <c r="E2095" s="21" t="s">
        <v>2595</v>
      </c>
      <c r="F2095" s="21" t="str">
        <f t="shared" si="66"/>
        <v>33702</v>
      </c>
      <c r="G2095" s="21" t="s">
        <v>2705</v>
      </c>
      <c r="H2095" s="74">
        <v>57093</v>
      </c>
      <c r="I2095" s="75">
        <v>390</v>
      </c>
      <c r="J2095" s="74">
        <f t="shared" si="67"/>
        <v>53074</v>
      </c>
    </row>
    <row r="2096" spans="1:10" ht="14.1" customHeight="1">
      <c r="A2096" s="20" t="s">
        <v>2317</v>
      </c>
      <c r="B2096" s="20" t="s">
        <v>89</v>
      </c>
      <c r="C2096" s="20" t="s">
        <v>224</v>
      </c>
      <c r="D2096" s="20" t="s">
        <v>2347</v>
      </c>
      <c r="E2096" s="20" t="s">
        <v>2595</v>
      </c>
      <c r="F2096" s="20" t="str">
        <f t="shared" si="66"/>
        <v>33702</v>
      </c>
      <c r="G2096" s="20" t="s">
        <v>2705</v>
      </c>
      <c r="H2096" s="72">
        <v>52784</v>
      </c>
      <c r="I2096" s="73">
        <v>390</v>
      </c>
      <c r="J2096" s="72">
        <f t="shared" si="67"/>
        <v>49068</v>
      </c>
    </row>
    <row r="2097" spans="1:10" ht="14.1" customHeight="1">
      <c r="A2097" s="21" t="s">
        <v>2317</v>
      </c>
      <c r="B2097" s="21" t="s">
        <v>89</v>
      </c>
      <c r="C2097" s="21" t="s">
        <v>67</v>
      </c>
      <c r="D2097" s="21" t="s">
        <v>2348</v>
      </c>
      <c r="E2097" s="21" t="s">
        <v>2595</v>
      </c>
      <c r="F2097" s="21" t="str">
        <f t="shared" si="66"/>
        <v>33702</v>
      </c>
      <c r="G2097" s="21" t="s">
        <v>2705</v>
      </c>
      <c r="H2097" s="74">
        <v>14501</v>
      </c>
      <c r="I2097" s="75">
        <v>380</v>
      </c>
      <c r="J2097" s="74">
        <f t="shared" si="67"/>
        <v>13870</v>
      </c>
    </row>
    <row r="2098" spans="1:10" ht="14.1" customHeight="1">
      <c r="A2098" s="20" t="s">
        <v>2317</v>
      </c>
      <c r="B2098" s="20" t="s">
        <v>89</v>
      </c>
      <c r="C2098" s="20" t="s">
        <v>73</v>
      </c>
      <c r="D2098" s="20" t="s">
        <v>2349</v>
      </c>
      <c r="E2098" s="20" t="s">
        <v>2595</v>
      </c>
      <c r="F2098" s="20" t="str">
        <f t="shared" si="66"/>
        <v>33702</v>
      </c>
      <c r="G2098" s="20" t="s">
        <v>2705</v>
      </c>
      <c r="H2098" s="72">
        <v>0</v>
      </c>
      <c r="I2098" s="73">
        <v>365</v>
      </c>
      <c r="J2098" s="72">
        <f t="shared" si="67"/>
        <v>0</v>
      </c>
    </row>
    <row r="2099" spans="1:10" ht="14.1" customHeight="1">
      <c r="A2099" s="21" t="s">
        <v>2317</v>
      </c>
      <c r="B2099" s="21" t="s">
        <v>89</v>
      </c>
      <c r="C2099" s="21" t="s">
        <v>75</v>
      </c>
      <c r="D2099" s="21" t="s">
        <v>2350</v>
      </c>
      <c r="E2099" s="21" t="s">
        <v>2595</v>
      </c>
      <c r="F2099" s="21" t="str">
        <f t="shared" si="66"/>
        <v>33702</v>
      </c>
      <c r="G2099" s="21" t="s">
        <v>2705</v>
      </c>
      <c r="H2099" s="74">
        <v>80821</v>
      </c>
      <c r="I2099" s="75">
        <v>375</v>
      </c>
      <c r="J2099" s="74">
        <f t="shared" si="67"/>
        <v>78444</v>
      </c>
    </row>
    <row r="2100" spans="1:10" ht="14.1" customHeight="1">
      <c r="A2100" s="20" t="s">
        <v>2317</v>
      </c>
      <c r="B2100" s="20" t="s">
        <v>114</v>
      </c>
      <c r="C2100" s="20" t="s">
        <v>90</v>
      </c>
      <c r="D2100" s="20" t="s">
        <v>2351</v>
      </c>
      <c r="E2100" s="20" t="s">
        <v>2595</v>
      </c>
      <c r="F2100" s="20" t="str">
        <f t="shared" si="66"/>
        <v>33703</v>
      </c>
      <c r="G2100" s="20" t="s">
        <v>2706</v>
      </c>
      <c r="H2100" s="72">
        <v>55099</v>
      </c>
      <c r="I2100" s="73">
        <v>380</v>
      </c>
      <c r="J2100" s="72">
        <f t="shared" si="67"/>
        <v>52704</v>
      </c>
    </row>
    <row r="2101" spans="1:10" ht="14.1" customHeight="1">
      <c r="A2101" s="21" t="s">
        <v>2317</v>
      </c>
      <c r="B2101" s="21" t="s">
        <v>114</v>
      </c>
      <c r="C2101" s="21" t="s">
        <v>94</v>
      </c>
      <c r="D2101" s="21" t="s">
        <v>2352</v>
      </c>
      <c r="E2101" s="21" t="s">
        <v>2595</v>
      </c>
      <c r="F2101" s="21" t="str">
        <f t="shared" si="66"/>
        <v>33703</v>
      </c>
      <c r="G2101" s="21" t="s">
        <v>2706</v>
      </c>
      <c r="H2101" s="74">
        <v>11047</v>
      </c>
      <c r="I2101" s="75">
        <v>380</v>
      </c>
      <c r="J2101" s="74">
        <f t="shared" si="67"/>
        <v>10567</v>
      </c>
    </row>
    <row r="2102" spans="1:10" ht="14.1" customHeight="1">
      <c r="A2102" s="20" t="s">
        <v>2317</v>
      </c>
      <c r="B2102" s="20" t="s">
        <v>114</v>
      </c>
      <c r="C2102" s="20" t="s">
        <v>25</v>
      </c>
      <c r="D2102" s="20" t="s">
        <v>2353</v>
      </c>
      <c r="E2102" s="20" t="s">
        <v>2595</v>
      </c>
      <c r="F2102" s="20" t="str">
        <f t="shared" si="66"/>
        <v>33703</v>
      </c>
      <c r="G2102" s="20" t="s">
        <v>2706</v>
      </c>
      <c r="H2102" s="72">
        <v>92322</v>
      </c>
      <c r="I2102" s="73">
        <v>380</v>
      </c>
      <c r="J2102" s="72">
        <f t="shared" si="67"/>
        <v>88308</v>
      </c>
    </row>
    <row r="2103" spans="1:10" ht="14.1" customHeight="1">
      <c r="A2103" s="21" t="s">
        <v>2317</v>
      </c>
      <c r="B2103" s="21" t="s">
        <v>114</v>
      </c>
      <c r="C2103" s="21" t="s">
        <v>214</v>
      </c>
      <c r="D2103" s="21" t="s">
        <v>2354</v>
      </c>
      <c r="E2103" s="21" t="s">
        <v>2595</v>
      </c>
      <c r="F2103" s="21" t="str">
        <f t="shared" si="66"/>
        <v>33703</v>
      </c>
      <c r="G2103" s="21" t="s">
        <v>2706</v>
      </c>
      <c r="H2103" s="74">
        <v>1912220</v>
      </c>
      <c r="I2103" s="75">
        <v>390</v>
      </c>
      <c r="J2103" s="74">
        <f t="shared" si="67"/>
        <v>1777558</v>
      </c>
    </row>
    <row r="2104" spans="1:10" ht="14.1" customHeight="1">
      <c r="A2104" s="20" t="s">
        <v>2317</v>
      </c>
      <c r="B2104" s="20" t="s">
        <v>114</v>
      </c>
      <c r="C2104" s="20" t="s">
        <v>29</v>
      </c>
      <c r="D2104" s="20" t="s">
        <v>2355</v>
      </c>
      <c r="E2104" s="20" t="s">
        <v>2595</v>
      </c>
      <c r="F2104" s="20" t="str">
        <f t="shared" si="66"/>
        <v>33703</v>
      </c>
      <c r="G2104" s="20" t="s">
        <v>2706</v>
      </c>
      <c r="H2104" s="72">
        <v>118687</v>
      </c>
      <c r="I2104" s="73">
        <v>380</v>
      </c>
      <c r="J2104" s="72">
        <f t="shared" si="67"/>
        <v>113527</v>
      </c>
    </row>
    <row r="2105" spans="1:10" ht="14.1" customHeight="1">
      <c r="A2105" s="21" t="s">
        <v>2317</v>
      </c>
      <c r="B2105" s="21" t="s">
        <v>114</v>
      </c>
      <c r="C2105" s="21" t="s">
        <v>119</v>
      </c>
      <c r="D2105" s="21" t="s">
        <v>2356</v>
      </c>
      <c r="E2105" s="21" t="s">
        <v>2595</v>
      </c>
      <c r="F2105" s="21" t="str">
        <f t="shared" si="66"/>
        <v>33703</v>
      </c>
      <c r="G2105" s="21" t="s">
        <v>2706</v>
      </c>
      <c r="H2105" s="74">
        <v>9630</v>
      </c>
      <c r="I2105" s="75">
        <v>380</v>
      </c>
      <c r="J2105" s="74">
        <f t="shared" si="67"/>
        <v>9210</v>
      </c>
    </row>
    <row r="2106" spans="1:10" ht="14.1" customHeight="1">
      <c r="A2106" s="20" t="s">
        <v>2317</v>
      </c>
      <c r="B2106" s="20" t="s">
        <v>114</v>
      </c>
      <c r="C2106" s="20" t="s">
        <v>98</v>
      </c>
      <c r="D2106" s="20" t="s">
        <v>2357</v>
      </c>
      <c r="E2106" s="20" t="s">
        <v>2595</v>
      </c>
      <c r="F2106" s="20" t="str">
        <f t="shared" si="66"/>
        <v>33703</v>
      </c>
      <c r="G2106" s="20" t="s">
        <v>2706</v>
      </c>
      <c r="H2106" s="72">
        <v>0</v>
      </c>
      <c r="I2106" s="73">
        <v>380</v>
      </c>
      <c r="J2106" s="72">
        <f t="shared" si="67"/>
        <v>0</v>
      </c>
    </row>
    <row r="2107" spans="1:10" ht="14.1" customHeight="1">
      <c r="A2107" s="21" t="s">
        <v>2317</v>
      </c>
      <c r="B2107" s="21" t="s">
        <v>114</v>
      </c>
      <c r="C2107" s="21" t="s">
        <v>35</v>
      </c>
      <c r="D2107" s="21" t="s">
        <v>2358</v>
      </c>
      <c r="E2107" s="21" t="s">
        <v>2595</v>
      </c>
      <c r="F2107" s="21" t="str">
        <f t="shared" si="66"/>
        <v>33703</v>
      </c>
      <c r="G2107" s="21" t="s">
        <v>2706</v>
      </c>
      <c r="H2107" s="74">
        <v>0</v>
      </c>
      <c r="I2107" s="75">
        <v>390</v>
      </c>
      <c r="J2107" s="74">
        <f t="shared" si="67"/>
        <v>0</v>
      </c>
    </row>
    <row r="2108" spans="1:10" ht="14.1" customHeight="1">
      <c r="A2108" s="20" t="s">
        <v>2317</v>
      </c>
      <c r="B2108" s="20" t="s">
        <v>114</v>
      </c>
      <c r="C2108" s="20" t="s">
        <v>39</v>
      </c>
      <c r="D2108" s="20" t="s">
        <v>2359</v>
      </c>
      <c r="E2108" s="20" t="s">
        <v>2595</v>
      </c>
      <c r="F2108" s="20" t="str">
        <f t="shared" si="66"/>
        <v>33703</v>
      </c>
      <c r="G2108" s="20" t="s">
        <v>2706</v>
      </c>
      <c r="H2108" s="72">
        <v>34843</v>
      </c>
      <c r="I2108" s="73">
        <v>380</v>
      </c>
      <c r="J2108" s="72">
        <f t="shared" si="67"/>
        <v>33327</v>
      </c>
    </row>
    <row r="2109" spans="1:10" ht="14.1" customHeight="1">
      <c r="A2109" s="21" t="s">
        <v>2317</v>
      </c>
      <c r="B2109" s="21" t="s">
        <v>114</v>
      </c>
      <c r="C2109" s="21" t="s">
        <v>253</v>
      </c>
      <c r="D2109" s="21" t="s">
        <v>2360</v>
      </c>
      <c r="E2109" s="21" t="s">
        <v>2595</v>
      </c>
      <c r="F2109" s="21" t="str">
        <f t="shared" si="66"/>
        <v>33703</v>
      </c>
      <c r="G2109" s="21" t="s">
        <v>2706</v>
      </c>
      <c r="H2109" s="74">
        <v>48119</v>
      </c>
      <c r="I2109" s="75">
        <v>380</v>
      </c>
      <c r="J2109" s="74">
        <f t="shared" si="67"/>
        <v>46028</v>
      </c>
    </row>
    <row r="2110" spans="1:10" ht="14.1" customHeight="1">
      <c r="A2110" s="20" t="s">
        <v>2317</v>
      </c>
      <c r="B2110" s="20" t="s">
        <v>114</v>
      </c>
      <c r="C2110" s="20" t="s">
        <v>102</v>
      </c>
      <c r="D2110" s="20" t="s">
        <v>2361</v>
      </c>
      <c r="E2110" s="20" t="s">
        <v>2595</v>
      </c>
      <c r="F2110" s="20" t="str">
        <f t="shared" si="66"/>
        <v>33703</v>
      </c>
      <c r="G2110" s="20" t="s">
        <v>2706</v>
      </c>
      <c r="H2110" s="72">
        <v>0</v>
      </c>
      <c r="I2110" s="73">
        <v>380</v>
      </c>
      <c r="J2110" s="72">
        <f t="shared" si="67"/>
        <v>0</v>
      </c>
    </row>
    <row r="2111" spans="1:10" ht="14.1" customHeight="1">
      <c r="A2111" s="21" t="s">
        <v>2317</v>
      </c>
      <c r="B2111" s="21" t="s">
        <v>114</v>
      </c>
      <c r="C2111" s="21" t="s">
        <v>262</v>
      </c>
      <c r="D2111" s="21" t="s">
        <v>2362</v>
      </c>
      <c r="E2111" s="21" t="s">
        <v>2595</v>
      </c>
      <c r="F2111" s="21" t="str">
        <f t="shared" si="66"/>
        <v>33703</v>
      </c>
      <c r="G2111" s="21" t="s">
        <v>2706</v>
      </c>
      <c r="H2111" s="74">
        <v>0</v>
      </c>
      <c r="I2111" s="75">
        <v>380</v>
      </c>
      <c r="J2111" s="74">
        <f t="shared" si="67"/>
        <v>0</v>
      </c>
    </row>
    <row r="2112" spans="1:10" ht="14.1" customHeight="1">
      <c r="A2112" s="20" t="s">
        <v>2317</v>
      </c>
      <c r="B2112" s="20" t="s">
        <v>114</v>
      </c>
      <c r="C2112" s="20" t="s">
        <v>63</v>
      </c>
      <c r="D2112" s="20" t="s">
        <v>2363</v>
      </c>
      <c r="E2112" s="20" t="s">
        <v>2595</v>
      </c>
      <c r="F2112" s="20" t="str">
        <f t="shared" si="66"/>
        <v>33703</v>
      </c>
      <c r="G2112" s="20" t="s">
        <v>2706</v>
      </c>
      <c r="H2112" s="72">
        <v>9338</v>
      </c>
      <c r="I2112" s="73">
        <v>390</v>
      </c>
      <c r="J2112" s="72">
        <f t="shared" si="67"/>
        <v>8679</v>
      </c>
    </row>
    <row r="2113" spans="1:10" ht="14.1" customHeight="1">
      <c r="A2113" s="21" t="s">
        <v>2317</v>
      </c>
      <c r="B2113" s="21" t="s">
        <v>114</v>
      </c>
      <c r="C2113" s="21" t="s">
        <v>65</v>
      </c>
      <c r="D2113" s="21" t="s">
        <v>2364</v>
      </c>
      <c r="E2113" s="21" t="s">
        <v>2595</v>
      </c>
      <c r="F2113" s="21" t="str">
        <f t="shared" si="66"/>
        <v>33703</v>
      </c>
      <c r="G2113" s="21" t="s">
        <v>2706</v>
      </c>
      <c r="H2113" s="74">
        <v>0</v>
      </c>
      <c r="I2113" s="75">
        <v>390</v>
      </c>
      <c r="J2113" s="74">
        <f t="shared" si="67"/>
        <v>0</v>
      </c>
    </row>
    <row r="2114" spans="1:10" ht="14.1" customHeight="1">
      <c r="A2114" s="20" t="s">
        <v>2317</v>
      </c>
      <c r="B2114" s="20" t="s">
        <v>114</v>
      </c>
      <c r="C2114" s="20" t="s">
        <v>10</v>
      </c>
      <c r="D2114" s="20" t="s">
        <v>2365</v>
      </c>
      <c r="E2114" s="20" t="s">
        <v>2595</v>
      </c>
      <c r="F2114" s="20" t="str">
        <f t="shared" si="66"/>
        <v>33703</v>
      </c>
      <c r="G2114" s="20" t="s">
        <v>2706</v>
      </c>
      <c r="H2114" s="72">
        <v>0</v>
      </c>
      <c r="I2114" s="73">
        <v>380</v>
      </c>
      <c r="J2114" s="72">
        <f t="shared" si="67"/>
        <v>0</v>
      </c>
    </row>
    <row r="2115" spans="1:10" ht="14.1" customHeight="1">
      <c r="A2115" s="21" t="s">
        <v>2317</v>
      </c>
      <c r="B2115" s="21" t="s">
        <v>114</v>
      </c>
      <c r="C2115" s="21" t="s">
        <v>81</v>
      </c>
      <c r="D2115" s="21" t="s">
        <v>2366</v>
      </c>
      <c r="E2115" s="21" t="s">
        <v>2595</v>
      </c>
      <c r="F2115" s="21" t="str">
        <f t="shared" si="66"/>
        <v>33703</v>
      </c>
      <c r="G2115" s="21" t="s">
        <v>2706</v>
      </c>
      <c r="H2115" s="74">
        <v>7654</v>
      </c>
      <c r="I2115" s="75">
        <v>390</v>
      </c>
      <c r="J2115" s="74">
        <f t="shared" si="67"/>
        <v>7115</v>
      </c>
    </row>
    <row r="2116" spans="1:10" ht="14.1" customHeight="1">
      <c r="A2116" s="20" t="s">
        <v>2317</v>
      </c>
      <c r="B2116" s="20" t="s">
        <v>123</v>
      </c>
      <c r="C2116" s="20" t="s">
        <v>181</v>
      </c>
      <c r="D2116" s="20" t="s">
        <v>2367</v>
      </c>
      <c r="E2116" s="20" t="s">
        <v>2595</v>
      </c>
      <c r="F2116" s="20" t="str">
        <f t="shared" si="66"/>
        <v>33704</v>
      </c>
      <c r="G2116" s="20" t="s">
        <v>2707</v>
      </c>
      <c r="H2116" s="72">
        <v>1098569</v>
      </c>
      <c r="I2116" s="73">
        <v>380</v>
      </c>
      <c r="J2116" s="72">
        <f t="shared" si="67"/>
        <v>1050806</v>
      </c>
    </row>
    <row r="2117" spans="1:10" ht="14.1" customHeight="1">
      <c r="A2117" s="21" t="s">
        <v>2317</v>
      </c>
      <c r="B2117" s="21" t="s">
        <v>123</v>
      </c>
      <c r="C2117" s="21" t="s">
        <v>104</v>
      </c>
      <c r="D2117" s="21" t="s">
        <v>2368</v>
      </c>
      <c r="E2117" s="21" t="s">
        <v>2595</v>
      </c>
      <c r="F2117" s="21" t="str">
        <f t="shared" si="66"/>
        <v>33704</v>
      </c>
      <c r="G2117" s="21" t="s">
        <v>2707</v>
      </c>
      <c r="H2117" s="74">
        <v>32549</v>
      </c>
      <c r="I2117" s="75">
        <v>365</v>
      </c>
      <c r="J2117" s="74">
        <f t="shared" si="67"/>
        <v>32548</v>
      </c>
    </row>
    <row r="2118" spans="1:10" ht="14.1" customHeight="1">
      <c r="A2118" s="20" t="s">
        <v>2317</v>
      </c>
      <c r="B2118" s="20" t="s">
        <v>123</v>
      </c>
      <c r="C2118" s="20" t="s">
        <v>49</v>
      </c>
      <c r="D2118" s="20" t="s">
        <v>2369</v>
      </c>
      <c r="E2118" s="20" t="s">
        <v>2595</v>
      </c>
      <c r="F2118" s="20" t="str">
        <f t="shared" si="66"/>
        <v>33704</v>
      </c>
      <c r="G2118" s="20" t="s">
        <v>2707</v>
      </c>
      <c r="H2118" s="72">
        <v>41288</v>
      </c>
      <c r="I2118" s="73">
        <v>380</v>
      </c>
      <c r="J2118" s="72">
        <f t="shared" si="67"/>
        <v>39494</v>
      </c>
    </row>
    <row r="2119" spans="1:10" ht="14.1" customHeight="1">
      <c r="A2119" s="21" t="s">
        <v>2317</v>
      </c>
      <c r="B2119" s="21" t="s">
        <v>123</v>
      </c>
      <c r="C2119" s="21" t="s">
        <v>112</v>
      </c>
      <c r="D2119" s="21" t="s">
        <v>470</v>
      </c>
      <c r="E2119" s="21" t="s">
        <v>2595</v>
      </c>
      <c r="F2119" s="21" t="str">
        <f t="shared" si="66"/>
        <v>33704</v>
      </c>
      <c r="G2119" s="21" t="s">
        <v>2707</v>
      </c>
      <c r="H2119" s="74">
        <v>720852</v>
      </c>
      <c r="I2119" s="75">
        <v>365</v>
      </c>
      <c r="J2119" s="74">
        <f t="shared" si="67"/>
        <v>720852</v>
      </c>
    </row>
    <row r="2120" spans="1:10" ht="14.1" customHeight="1">
      <c r="A2120" s="20" t="s">
        <v>2317</v>
      </c>
      <c r="B2120" s="20" t="s">
        <v>503</v>
      </c>
      <c r="C2120" s="20" t="s">
        <v>6</v>
      </c>
      <c r="D2120" s="20" t="s">
        <v>2370</v>
      </c>
      <c r="E2120" s="20" t="s">
        <v>2595</v>
      </c>
      <c r="F2120" s="20" t="str">
        <f t="shared" si="66"/>
        <v>33705</v>
      </c>
      <c r="G2120" s="20" t="s">
        <v>2708</v>
      </c>
      <c r="H2120" s="72">
        <v>100756</v>
      </c>
      <c r="I2120" s="73">
        <v>365</v>
      </c>
      <c r="J2120" s="72">
        <f t="shared" si="67"/>
        <v>100756</v>
      </c>
    </row>
    <row r="2121" spans="1:10" ht="14.1" customHeight="1">
      <c r="A2121" s="21" t="s">
        <v>2317</v>
      </c>
      <c r="B2121" s="21" t="s">
        <v>503</v>
      </c>
      <c r="C2121" s="21" t="s">
        <v>23</v>
      </c>
      <c r="D2121" s="21" t="s">
        <v>2371</v>
      </c>
      <c r="E2121" s="21" t="s">
        <v>2595</v>
      </c>
      <c r="F2121" s="21" t="str">
        <f t="shared" si="66"/>
        <v>33705</v>
      </c>
      <c r="G2121" s="21" t="s">
        <v>2708</v>
      </c>
      <c r="H2121" s="74">
        <v>1450</v>
      </c>
      <c r="I2121" s="75">
        <v>365</v>
      </c>
      <c r="J2121" s="74">
        <f t="shared" si="67"/>
        <v>1449</v>
      </c>
    </row>
    <row r="2122" spans="1:10" ht="14.1" customHeight="1">
      <c r="A2122" s="20" t="s">
        <v>2317</v>
      </c>
      <c r="B2122" s="20" t="s">
        <v>503</v>
      </c>
      <c r="C2122" s="20" t="s">
        <v>192</v>
      </c>
      <c r="D2122" s="20" t="s">
        <v>2372</v>
      </c>
      <c r="E2122" s="20" t="s">
        <v>2595</v>
      </c>
      <c r="F2122" s="20" t="str">
        <f t="shared" si="66"/>
        <v>33705</v>
      </c>
      <c r="G2122" s="20" t="s">
        <v>2708</v>
      </c>
      <c r="H2122" s="72">
        <v>0</v>
      </c>
      <c r="I2122" s="73">
        <v>365</v>
      </c>
      <c r="J2122" s="72">
        <f t="shared" si="67"/>
        <v>0</v>
      </c>
    </row>
    <row r="2123" spans="1:10" ht="14.1" customHeight="1">
      <c r="A2123" s="21" t="s">
        <v>2317</v>
      </c>
      <c r="B2123" s="21" t="s">
        <v>503</v>
      </c>
      <c r="C2123" s="21" t="s">
        <v>31</v>
      </c>
      <c r="D2123" s="21" t="s">
        <v>1002</v>
      </c>
      <c r="E2123" s="21" t="s">
        <v>2595</v>
      </c>
      <c r="F2123" s="21" t="str">
        <f t="shared" si="66"/>
        <v>33705</v>
      </c>
      <c r="G2123" s="21" t="s">
        <v>2708</v>
      </c>
      <c r="H2123" s="74">
        <v>0</v>
      </c>
      <c r="I2123" s="75">
        <v>365</v>
      </c>
      <c r="J2123" s="74">
        <f t="shared" si="67"/>
        <v>0</v>
      </c>
    </row>
    <row r="2124" spans="1:10" ht="14.1" customHeight="1">
      <c r="A2124" s="20" t="s">
        <v>2317</v>
      </c>
      <c r="B2124" s="20" t="s">
        <v>503</v>
      </c>
      <c r="C2124" s="20" t="s">
        <v>33</v>
      </c>
      <c r="D2124" s="20" t="s">
        <v>2373</v>
      </c>
      <c r="E2124" s="20" t="s">
        <v>2595</v>
      </c>
      <c r="F2124" s="20" t="str">
        <f t="shared" si="66"/>
        <v>33705</v>
      </c>
      <c r="G2124" s="20" t="s">
        <v>2708</v>
      </c>
      <c r="H2124" s="72">
        <v>0</v>
      </c>
      <c r="I2124" s="73">
        <v>365</v>
      </c>
      <c r="J2124" s="72">
        <f t="shared" si="67"/>
        <v>0</v>
      </c>
    </row>
    <row r="2125" spans="1:10" ht="14.1" customHeight="1">
      <c r="A2125" s="21" t="s">
        <v>2317</v>
      </c>
      <c r="B2125" s="21" t="s">
        <v>503</v>
      </c>
      <c r="C2125" s="21" t="s">
        <v>249</v>
      </c>
      <c r="D2125" s="21" t="s">
        <v>2374</v>
      </c>
      <c r="E2125" s="21" t="s">
        <v>2595</v>
      </c>
      <c r="F2125" s="21" t="str">
        <f t="shared" ref="F2125:F2188" si="68">CONCATENATE(A2125,B2125)</f>
        <v>33705</v>
      </c>
      <c r="G2125" s="21" t="s">
        <v>2708</v>
      </c>
      <c r="H2125" s="74">
        <v>20857</v>
      </c>
      <c r="I2125" s="75">
        <v>365</v>
      </c>
      <c r="J2125" s="74">
        <f t="shared" ref="J2125:J2188" si="69">ROUND((ROUND(H2125/(I2125-35)*100, 0))*3.3, 0)</f>
        <v>20856</v>
      </c>
    </row>
    <row r="2126" spans="1:10" ht="14.1" customHeight="1">
      <c r="A2126" s="20" t="s">
        <v>2317</v>
      </c>
      <c r="B2126" s="20" t="s">
        <v>503</v>
      </c>
      <c r="C2126" s="20" t="s">
        <v>106</v>
      </c>
      <c r="D2126" s="20" t="s">
        <v>2375</v>
      </c>
      <c r="E2126" s="20" t="s">
        <v>2595</v>
      </c>
      <c r="F2126" s="20" t="str">
        <f t="shared" si="68"/>
        <v>33705</v>
      </c>
      <c r="G2126" s="20" t="s">
        <v>2708</v>
      </c>
      <c r="H2126" s="72">
        <v>32786</v>
      </c>
      <c r="I2126" s="73">
        <v>365</v>
      </c>
      <c r="J2126" s="72">
        <f t="shared" si="69"/>
        <v>32786</v>
      </c>
    </row>
    <row r="2127" spans="1:10" ht="14.1" customHeight="1">
      <c r="A2127" s="21" t="s">
        <v>2317</v>
      </c>
      <c r="B2127" s="21" t="s">
        <v>503</v>
      </c>
      <c r="C2127" s="21" t="s">
        <v>47</v>
      </c>
      <c r="D2127" s="21" t="s">
        <v>2376</v>
      </c>
      <c r="E2127" s="21" t="s">
        <v>2595</v>
      </c>
      <c r="F2127" s="21" t="str">
        <f t="shared" si="68"/>
        <v>33705</v>
      </c>
      <c r="G2127" s="21" t="s">
        <v>2708</v>
      </c>
      <c r="H2127" s="74">
        <v>0</v>
      </c>
      <c r="I2127" s="75">
        <v>380</v>
      </c>
      <c r="J2127" s="74">
        <f t="shared" si="69"/>
        <v>0</v>
      </c>
    </row>
    <row r="2128" spans="1:10" ht="14.1" customHeight="1">
      <c r="A2128" s="20" t="s">
        <v>2317</v>
      </c>
      <c r="B2128" s="20" t="s">
        <v>503</v>
      </c>
      <c r="C2128" s="20" t="s">
        <v>257</v>
      </c>
      <c r="D2128" s="20" t="s">
        <v>2377</v>
      </c>
      <c r="E2128" s="20" t="s">
        <v>2595</v>
      </c>
      <c r="F2128" s="20" t="str">
        <f t="shared" si="68"/>
        <v>33705</v>
      </c>
      <c r="G2128" s="20" t="s">
        <v>2708</v>
      </c>
      <c r="H2128" s="72">
        <v>26499</v>
      </c>
      <c r="I2128" s="73">
        <v>385</v>
      </c>
      <c r="J2128" s="72">
        <f t="shared" si="69"/>
        <v>24984</v>
      </c>
    </row>
    <row r="2129" spans="1:10" ht="14.1" customHeight="1">
      <c r="A2129" s="21" t="s">
        <v>2317</v>
      </c>
      <c r="B2129" s="21" t="s">
        <v>503</v>
      </c>
      <c r="C2129" s="21" t="s">
        <v>51</v>
      </c>
      <c r="D2129" s="21" t="s">
        <v>2378</v>
      </c>
      <c r="E2129" s="21" t="s">
        <v>2595</v>
      </c>
      <c r="F2129" s="21" t="str">
        <f t="shared" si="68"/>
        <v>33705</v>
      </c>
      <c r="G2129" s="21" t="s">
        <v>2708</v>
      </c>
      <c r="H2129" s="74">
        <v>0</v>
      </c>
      <c r="I2129" s="75">
        <v>365</v>
      </c>
      <c r="J2129" s="74">
        <f t="shared" si="69"/>
        <v>0</v>
      </c>
    </row>
    <row r="2130" spans="1:10" ht="14.1" customHeight="1">
      <c r="A2130" s="20" t="s">
        <v>2317</v>
      </c>
      <c r="B2130" s="20" t="s">
        <v>503</v>
      </c>
      <c r="C2130" s="20" t="s">
        <v>53</v>
      </c>
      <c r="D2130" s="20" t="s">
        <v>2379</v>
      </c>
      <c r="E2130" s="20" t="s">
        <v>2595</v>
      </c>
      <c r="F2130" s="20" t="str">
        <f t="shared" si="68"/>
        <v>33705</v>
      </c>
      <c r="G2130" s="20" t="s">
        <v>2708</v>
      </c>
      <c r="H2130" s="72">
        <v>13713</v>
      </c>
      <c r="I2130" s="73">
        <v>385</v>
      </c>
      <c r="J2130" s="72">
        <f t="shared" si="69"/>
        <v>12929</v>
      </c>
    </row>
    <row r="2131" spans="1:10" ht="14.1" customHeight="1">
      <c r="A2131" s="21" t="s">
        <v>2317</v>
      </c>
      <c r="B2131" s="21" t="s">
        <v>503</v>
      </c>
      <c r="C2131" s="21" t="s">
        <v>61</v>
      </c>
      <c r="D2131" s="21" t="s">
        <v>2380</v>
      </c>
      <c r="E2131" s="21" t="s">
        <v>2595</v>
      </c>
      <c r="F2131" s="21" t="str">
        <f t="shared" si="68"/>
        <v>33705</v>
      </c>
      <c r="G2131" s="21" t="s">
        <v>2708</v>
      </c>
      <c r="H2131" s="74">
        <v>0</v>
      </c>
      <c r="I2131" s="75">
        <v>385</v>
      </c>
      <c r="J2131" s="74">
        <f t="shared" si="69"/>
        <v>0</v>
      </c>
    </row>
    <row r="2132" spans="1:10" ht="14.1" customHeight="1">
      <c r="A2132" s="20" t="s">
        <v>2317</v>
      </c>
      <c r="B2132" s="20" t="s">
        <v>503</v>
      </c>
      <c r="C2132" s="20" t="s">
        <v>136</v>
      </c>
      <c r="D2132" s="20" t="s">
        <v>2381</v>
      </c>
      <c r="E2132" s="20" t="s">
        <v>2595</v>
      </c>
      <c r="F2132" s="20" t="str">
        <f t="shared" si="68"/>
        <v>33705</v>
      </c>
      <c r="G2132" s="20" t="s">
        <v>2708</v>
      </c>
      <c r="H2132" s="72">
        <v>128545</v>
      </c>
      <c r="I2132" s="73">
        <v>380</v>
      </c>
      <c r="J2132" s="72">
        <f t="shared" si="69"/>
        <v>122955</v>
      </c>
    </row>
    <row r="2133" spans="1:10" ht="14.1" customHeight="1">
      <c r="A2133" s="21" t="s">
        <v>2317</v>
      </c>
      <c r="B2133" s="21" t="s">
        <v>503</v>
      </c>
      <c r="C2133" s="21" t="s">
        <v>77</v>
      </c>
      <c r="D2133" s="21" t="s">
        <v>2382</v>
      </c>
      <c r="E2133" s="21" t="s">
        <v>2595</v>
      </c>
      <c r="F2133" s="21" t="str">
        <f t="shared" si="68"/>
        <v>33705</v>
      </c>
      <c r="G2133" s="21" t="s">
        <v>2708</v>
      </c>
      <c r="H2133" s="74">
        <v>3779</v>
      </c>
      <c r="I2133" s="75">
        <v>380</v>
      </c>
      <c r="J2133" s="74">
        <f t="shared" si="69"/>
        <v>3614</v>
      </c>
    </row>
    <row r="2134" spans="1:10" ht="14.1" customHeight="1">
      <c r="A2134" s="20" t="s">
        <v>2317</v>
      </c>
      <c r="B2134" s="20" t="s">
        <v>172</v>
      </c>
      <c r="C2134" s="20" t="s">
        <v>108</v>
      </c>
      <c r="D2134" s="20" t="s">
        <v>2383</v>
      </c>
      <c r="E2134" s="20" t="s">
        <v>2595</v>
      </c>
      <c r="F2134" s="20" t="str">
        <f t="shared" si="68"/>
        <v>33706</v>
      </c>
      <c r="G2134" s="20" t="s">
        <v>2709</v>
      </c>
      <c r="H2134" s="72">
        <v>148483</v>
      </c>
      <c r="I2134" s="73">
        <v>380</v>
      </c>
      <c r="J2134" s="72">
        <f t="shared" si="69"/>
        <v>142029</v>
      </c>
    </row>
    <row r="2135" spans="1:10" ht="14.1" customHeight="1">
      <c r="A2135" s="21" t="s">
        <v>2317</v>
      </c>
      <c r="B2135" s="21" t="s">
        <v>172</v>
      </c>
      <c r="C2135" s="21" t="s">
        <v>55</v>
      </c>
      <c r="D2135" s="21" t="s">
        <v>2384</v>
      </c>
      <c r="E2135" s="21" t="s">
        <v>2595</v>
      </c>
      <c r="F2135" s="21" t="str">
        <f t="shared" si="68"/>
        <v>33706</v>
      </c>
      <c r="G2135" s="21" t="s">
        <v>2709</v>
      </c>
      <c r="H2135" s="74">
        <v>725656</v>
      </c>
      <c r="I2135" s="75">
        <v>383</v>
      </c>
      <c r="J2135" s="74">
        <f t="shared" si="69"/>
        <v>688123</v>
      </c>
    </row>
    <row r="2136" spans="1:10" ht="14.1" customHeight="1">
      <c r="A2136" s="20" t="s">
        <v>2317</v>
      </c>
      <c r="B2136" s="20" t="s">
        <v>172</v>
      </c>
      <c r="C2136" s="20" t="s">
        <v>8</v>
      </c>
      <c r="D2136" s="20" t="s">
        <v>2385</v>
      </c>
      <c r="E2136" s="20" t="s">
        <v>2595</v>
      </c>
      <c r="F2136" s="20" t="str">
        <f t="shared" si="68"/>
        <v>33706</v>
      </c>
      <c r="G2136" s="20" t="s">
        <v>2709</v>
      </c>
      <c r="H2136" s="72">
        <v>91936</v>
      </c>
      <c r="I2136" s="73">
        <v>385</v>
      </c>
      <c r="J2136" s="72">
        <f t="shared" si="69"/>
        <v>86681</v>
      </c>
    </row>
    <row r="2137" spans="1:10" ht="14.1" customHeight="1">
      <c r="A2137" s="21" t="s">
        <v>2317</v>
      </c>
      <c r="B2137" s="21" t="s">
        <v>191</v>
      </c>
      <c r="C2137" s="21" t="s">
        <v>117</v>
      </c>
      <c r="D2137" s="21" t="s">
        <v>1950</v>
      </c>
      <c r="E2137" s="21" t="s">
        <v>2595</v>
      </c>
      <c r="F2137" s="21" t="str">
        <f t="shared" si="68"/>
        <v>33707</v>
      </c>
      <c r="G2137" s="21" t="s">
        <v>2710</v>
      </c>
      <c r="H2137" s="74">
        <v>0</v>
      </c>
      <c r="I2137" s="75">
        <v>375</v>
      </c>
      <c r="J2137" s="74">
        <f t="shared" si="69"/>
        <v>0</v>
      </c>
    </row>
    <row r="2138" spans="1:10" ht="14.1" customHeight="1">
      <c r="A2138" s="20" t="s">
        <v>2317</v>
      </c>
      <c r="B2138" s="20" t="s">
        <v>191</v>
      </c>
      <c r="C2138" s="20" t="s">
        <v>245</v>
      </c>
      <c r="D2138" s="20" t="s">
        <v>2386</v>
      </c>
      <c r="E2138" s="20" t="s">
        <v>2595</v>
      </c>
      <c r="F2138" s="20" t="str">
        <f t="shared" si="68"/>
        <v>33707</v>
      </c>
      <c r="G2138" s="20" t="s">
        <v>2710</v>
      </c>
      <c r="H2138" s="72">
        <v>146803</v>
      </c>
      <c r="I2138" s="73">
        <v>383</v>
      </c>
      <c r="J2138" s="72">
        <f t="shared" si="69"/>
        <v>139211</v>
      </c>
    </row>
    <row r="2139" spans="1:10" ht="14.1" customHeight="1">
      <c r="A2139" s="21" t="s">
        <v>2317</v>
      </c>
      <c r="B2139" s="21" t="s">
        <v>191</v>
      </c>
      <c r="C2139" s="21" t="s">
        <v>126</v>
      </c>
      <c r="D2139" s="21" t="s">
        <v>2387</v>
      </c>
      <c r="E2139" s="21" t="s">
        <v>2595</v>
      </c>
      <c r="F2139" s="21" t="str">
        <f t="shared" si="68"/>
        <v>33707</v>
      </c>
      <c r="G2139" s="21" t="s">
        <v>2710</v>
      </c>
      <c r="H2139" s="74">
        <v>21215</v>
      </c>
      <c r="I2139" s="75">
        <v>375</v>
      </c>
      <c r="J2139" s="74">
        <f t="shared" si="69"/>
        <v>20592</v>
      </c>
    </row>
    <row r="2140" spans="1:10" ht="14.1" customHeight="1">
      <c r="A2140" s="20" t="s">
        <v>2317</v>
      </c>
      <c r="B2140" s="20" t="s">
        <v>191</v>
      </c>
      <c r="C2140" s="20" t="s">
        <v>276</v>
      </c>
      <c r="D2140" s="20" t="s">
        <v>2388</v>
      </c>
      <c r="E2140" s="20" t="s">
        <v>2595</v>
      </c>
      <c r="F2140" s="20" t="str">
        <f t="shared" si="68"/>
        <v>33707</v>
      </c>
      <c r="G2140" s="20" t="s">
        <v>2710</v>
      </c>
      <c r="H2140" s="72">
        <v>550092</v>
      </c>
      <c r="I2140" s="73">
        <v>375</v>
      </c>
      <c r="J2140" s="72">
        <f t="shared" si="69"/>
        <v>533914</v>
      </c>
    </row>
    <row r="2141" spans="1:10" ht="14.1" customHeight="1">
      <c r="A2141" s="21" t="s">
        <v>2389</v>
      </c>
      <c r="B2141" s="21" t="s">
        <v>2</v>
      </c>
      <c r="C2141" s="21" t="s">
        <v>17</v>
      </c>
      <c r="D2141" s="21" t="s">
        <v>2390</v>
      </c>
      <c r="E2141" s="21" t="s">
        <v>2596</v>
      </c>
      <c r="F2141" s="21" t="str">
        <f t="shared" si="68"/>
        <v>33800</v>
      </c>
      <c r="G2141" s="21" t="s">
        <v>2575</v>
      </c>
      <c r="H2141" s="74">
        <v>487124</v>
      </c>
      <c r="I2141" s="75">
        <v>365</v>
      </c>
      <c r="J2141" s="74">
        <f t="shared" si="69"/>
        <v>487123</v>
      </c>
    </row>
    <row r="2142" spans="1:10" ht="14.1" customHeight="1">
      <c r="A2142" s="20" t="s">
        <v>2389</v>
      </c>
      <c r="B2142" s="20" t="s">
        <v>2</v>
      </c>
      <c r="C2142" s="20" t="s">
        <v>19</v>
      </c>
      <c r="D2142" s="20" t="s">
        <v>2391</v>
      </c>
      <c r="E2142" s="20" t="s">
        <v>2596</v>
      </c>
      <c r="F2142" s="20" t="str">
        <f t="shared" si="68"/>
        <v>33800</v>
      </c>
      <c r="G2142" s="20" t="s">
        <v>2575</v>
      </c>
      <c r="H2142" s="72">
        <v>457414</v>
      </c>
      <c r="I2142" s="73">
        <v>365</v>
      </c>
      <c r="J2142" s="72">
        <f t="shared" si="69"/>
        <v>457413</v>
      </c>
    </row>
    <row r="2143" spans="1:10" ht="14.1" customHeight="1">
      <c r="A2143" s="21" t="s">
        <v>2389</v>
      </c>
      <c r="B2143" s="21" t="s">
        <v>2</v>
      </c>
      <c r="C2143" s="21" t="s">
        <v>96</v>
      </c>
      <c r="D2143" s="21" t="s">
        <v>2392</v>
      </c>
      <c r="E2143" s="21" t="s">
        <v>2596</v>
      </c>
      <c r="F2143" s="21" t="str">
        <f t="shared" si="68"/>
        <v>33800</v>
      </c>
      <c r="G2143" s="21" t="s">
        <v>2575</v>
      </c>
      <c r="H2143" s="74">
        <v>3944890</v>
      </c>
      <c r="I2143" s="75">
        <v>365</v>
      </c>
      <c r="J2143" s="74">
        <f t="shared" si="69"/>
        <v>3944889</v>
      </c>
    </row>
    <row r="2144" spans="1:10" ht="14.1" customHeight="1">
      <c r="A2144" s="20" t="s">
        <v>2389</v>
      </c>
      <c r="B2144" s="20" t="s">
        <v>2</v>
      </c>
      <c r="C2144" s="20" t="s">
        <v>160</v>
      </c>
      <c r="D2144" s="20" t="s">
        <v>2393</v>
      </c>
      <c r="E2144" s="20" t="s">
        <v>2596</v>
      </c>
      <c r="F2144" s="20" t="str">
        <f t="shared" si="68"/>
        <v>33800</v>
      </c>
      <c r="G2144" s="20" t="s">
        <v>2575</v>
      </c>
      <c r="H2144" s="72">
        <v>664644</v>
      </c>
      <c r="I2144" s="73">
        <v>365</v>
      </c>
      <c r="J2144" s="72">
        <f t="shared" si="69"/>
        <v>664643</v>
      </c>
    </row>
    <row r="2145" spans="1:10" ht="14.1" customHeight="1">
      <c r="A2145" s="21" t="s">
        <v>2389</v>
      </c>
      <c r="B2145" s="21" t="s">
        <v>2</v>
      </c>
      <c r="C2145" s="21" t="s">
        <v>119</v>
      </c>
      <c r="D2145" s="21" t="s">
        <v>2394</v>
      </c>
      <c r="E2145" s="21" t="s">
        <v>2596</v>
      </c>
      <c r="F2145" s="21" t="str">
        <f t="shared" si="68"/>
        <v>33800</v>
      </c>
      <c r="G2145" s="21" t="s">
        <v>2574</v>
      </c>
      <c r="H2145" s="74">
        <v>1696065</v>
      </c>
      <c r="I2145" s="75">
        <v>373</v>
      </c>
      <c r="J2145" s="74">
        <f t="shared" si="69"/>
        <v>1655920</v>
      </c>
    </row>
    <row r="2146" spans="1:10" ht="14.1" customHeight="1">
      <c r="A2146" s="20" t="s">
        <v>2389</v>
      </c>
      <c r="B2146" s="20" t="s">
        <v>14</v>
      </c>
      <c r="C2146" s="20" t="s">
        <v>115</v>
      </c>
      <c r="D2146" s="20" t="s">
        <v>2395</v>
      </c>
      <c r="E2146" s="20" t="s">
        <v>2596</v>
      </c>
      <c r="F2146" s="20" t="str">
        <f t="shared" si="68"/>
        <v>33801</v>
      </c>
      <c r="G2146" s="20" t="s">
        <v>2711</v>
      </c>
      <c r="H2146" s="72">
        <v>0</v>
      </c>
      <c r="I2146" s="73">
        <v>365</v>
      </c>
      <c r="J2146" s="72">
        <f t="shared" si="69"/>
        <v>0</v>
      </c>
    </row>
    <row r="2147" spans="1:10" ht="14.1" customHeight="1">
      <c r="A2147" s="21" t="s">
        <v>2389</v>
      </c>
      <c r="B2147" s="21" t="s">
        <v>14</v>
      </c>
      <c r="C2147" s="21" t="s">
        <v>117</v>
      </c>
      <c r="D2147" s="21" t="s">
        <v>2396</v>
      </c>
      <c r="E2147" s="21" t="s">
        <v>2596</v>
      </c>
      <c r="F2147" s="21" t="str">
        <f t="shared" si="68"/>
        <v>33801</v>
      </c>
      <c r="G2147" s="21" t="s">
        <v>2711</v>
      </c>
      <c r="H2147" s="74">
        <v>158105</v>
      </c>
      <c r="I2147" s="75">
        <v>365</v>
      </c>
      <c r="J2147" s="74">
        <f t="shared" si="69"/>
        <v>158106</v>
      </c>
    </row>
    <row r="2148" spans="1:10" ht="14.1" customHeight="1">
      <c r="A2148" s="20" t="s">
        <v>2389</v>
      </c>
      <c r="B2148" s="20" t="s">
        <v>14</v>
      </c>
      <c r="C2148" s="20" t="s">
        <v>31</v>
      </c>
      <c r="D2148" s="20" t="s">
        <v>2397</v>
      </c>
      <c r="E2148" s="20" t="s">
        <v>2596</v>
      </c>
      <c r="F2148" s="20" t="str">
        <f t="shared" si="68"/>
        <v>33801</v>
      </c>
      <c r="G2148" s="20" t="s">
        <v>2711</v>
      </c>
      <c r="H2148" s="72">
        <v>41515</v>
      </c>
      <c r="I2148" s="73">
        <v>365</v>
      </c>
      <c r="J2148" s="72">
        <f t="shared" si="69"/>
        <v>41514</v>
      </c>
    </row>
    <row r="2149" spans="1:10" ht="14.1" customHeight="1">
      <c r="A2149" s="21" t="s">
        <v>2389</v>
      </c>
      <c r="B2149" s="21" t="s">
        <v>123</v>
      </c>
      <c r="C2149" s="21" t="s">
        <v>92</v>
      </c>
      <c r="D2149" s="21" t="s">
        <v>2398</v>
      </c>
      <c r="E2149" s="21" t="s">
        <v>2596</v>
      </c>
      <c r="F2149" s="21" t="str">
        <f t="shared" si="68"/>
        <v>33804</v>
      </c>
      <c r="G2149" s="21" t="s">
        <v>2712</v>
      </c>
      <c r="H2149" s="74">
        <v>44996</v>
      </c>
      <c r="I2149" s="75">
        <v>365</v>
      </c>
      <c r="J2149" s="74">
        <f t="shared" si="69"/>
        <v>44996</v>
      </c>
    </row>
    <row r="2150" spans="1:10" ht="14.1" customHeight="1">
      <c r="A2150" s="20" t="s">
        <v>2389</v>
      </c>
      <c r="B2150" s="20" t="s">
        <v>123</v>
      </c>
      <c r="C2150" s="20" t="s">
        <v>21</v>
      </c>
      <c r="D2150" s="20" t="s">
        <v>2399</v>
      </c>
      <c r="E2150" s="20" t="s">
        <v>2596</v>
      </c>
      <c r="F2150" s="20" t="str">
        <f t="shared" si="68"/>
        <v>33804</v>
      </c>
      <c r="G2150" s="20" t="s">
        <v>2712</v>
      </c>
      <c r="H2150" s="72">
        <v>0</v>
      </c>
      <c r="I2150" s="73">
        <v>365</v>
      </c>
      <c r="J2150" s="72">
        <f t="shared" si="69"/>
        <v>0</v>
      </c>
    </row>
    <row r="2151" spans="1:10" ht="14.1" customHeight="1">
      <c r="A2151" s="21" t="s">
        <v>2389</v>
      </c>
      <c r="B2151" s="21" t="s">
        <v>123</v>
      </c>
      <c r="C2151" s="21" t="s">
        <v>27</v>
      </c>
      <c r="D2151" s="21" t="s">
        <v>2400</v>
      </c>
      <c r="E2151" s="21" t="s">
        <v>2596</v>
      </c>
      <c r="F2151" s="21" t="str">
        <f t="shared" si="68"/>
        <v>33804</v>
      </c>
      <c r="G2151" s="21" t="s">
        <v>2712</v>
      </c>
      <c r="H2151" s="74">
        <v>0</v>
      </c>
      <c r="I2151" s="75">
        <v>370</v>
      </c>
      <c r="J2151" s="74">
        <f t="shared" si="69"/>
        <v>0</v>
      </c>
    </row>
    <row r="2152" spans="1:10" ht="14.1" customHeight="1">
      <c r="A2152" s="20" t="s">
        <v>2389</v>
      </c>
      <c r="B2152" s="20" t="s">
        <v>172</v>
      </c>
      <c r="C2152" s="20" t="s">
        <v>90</v>
      </c>
      <c r="D2152" s="20" t="s">
        <v>2401</v>
      </c>
      <c r="E2152" s="20" t="s">
        <v>2596</v>
      </c>
      <c r="F2152" s="20" t="str">
        <f t="shared" si="68"/>
        <v>33806</v>
      </c>
      <c r="G2152" s="20" t="s">
        <v>2713</v>
      </c>
      <c r="H2152" s="72">
        <v>0</v>
      </c>
      <c r="I2152" s="73">
        <v>365</v>
      </c>
      <c r="J2152" s="72">
        <f t="shared" si="69"/>
        <v>0</v>
      </c>
    </row>
    <row r="2153" spans="1:10" ht="14.1" customHeight="1">
      <c r="A2153" s="21" t="s">
        <v>2389</v>
      </c>
      <c r="B2153" s="21" t="s">
        <v>172</v>
      </c>
      <c r="C2153" s="21" t="s">
        <v>23</v>
      </c>
      <c r="D2153" s="21" t="s">
        <v>2402</v>
      </c>
      <c r="E2153" s="21" t="s">
        <v>2596</v>
      </c>
      <c r="F2153" s="21" t="str">
        <f t="shared" si="68"/>
        <v>33806</v>
      </c>
      <c r="G2153" s="21" t="s">
        <v>2713</v>
      </c>
      <c r="H2153" s="74">
        <v>0</v>
      </c>
      <c r="I2153" s="75">
        <v>365</v>
      </c>
      <c r="J2153" s="74">
        <f t="shared" si="69"/>
        <v>0</v>
      </c>
    </row>
    <row r="2154" spans="1:10" ht="14.1" customHeight="1">
      <c r="A2154" s="20" t="s">
        <v>2389</v>
      </c>
      <c r="B2154" s="20" t="s">
        <v>172</v>
      </c>
      <c r="C2154" s="20" t="s">
        <v>192</v>
      </c>
      <c r="D2154" s="20" t="s">
        <v>2403</v>
      </c>
      <c r="E2154" s="20" t="s">
        <v>2596</v>
      </c>
      <c r="F2154" s="20" t="str">
        <f t="shared" si="68"/>
        <v>33806</v>
      </c>
      <c r="G2154" s="20" t="s">
        <v>2713</v>
      </c>
      <c r="H2154" s="72">
        <v>0</v>
      </c>
      <c r="I2154" s="73">
        <v>365</v>
      </c>
      <c r="J2154" s="72">
        <f t="shared" si="69"/>
        <v>0</v>
      </c>
    </row>
    <row r="2155" spans="1:10" ht="14.1" customHeight="1">
      <c r="A2155" s="21" t="s">
        <v>2389</v>
      </c>
      <c r="B2155" s="21" t="s">
        <v>172</v>
      </c>
      <c r="C2155" s="21" t="s">
        <v>176</v>
      </c>
      <c r="D2155" s="21" t="s">
        <v>2404</v>
      </c>
      <c r="E2155" s="21" t="s">
        <v>2596</v>
      </c>
      <c r="F2155" s="21" t="str">
        <f t="shared" si="68"/>
        <v>33806</v>
      </c>
      <c r="G2155" s="21" t="s">
        <v>2713</v>
      </c>
      <c r="H2155" s="74">
        <v>66865</v>
      </c>
      <c r="I2155" s="75">
        <v>365</v>
      </c>
      <c r="J2155" s="74">
        <f t="shared" si="69"/>
        <v>66865</v>
      </c>
    </row>
    <row r="2156" spans="1:10" ht="14.1" customHeight="1">
      <c r="A2156" s="20" t="s">
        <v>2389</v>
      </c>
      <c r="B2156" s="20" t="s">
        <v>172</v>
      </c>
      <c r="C2156" s="20" t="s">
        <v>25</v>
      </c>
      <c r="D2156" s="20" t="s">
        <v>2405</v>
      </c>
      <c r="E2156" s="20" t="s">
        <v>2596</v>
      </c>
      <c r="F2156" s="20" t="str">
        <f t="shared" si="68"/>
        <v>33806</v>
      </c>
      <c r="G2156" s="20" t="s">
        <v>2713</v>
      </c>
      <c r="H2156" s="72">
        <v>6765</v>
      </c>
      <c r="I2156" s="73">
        <v>365</v>
      </c>
      <c r="J2156" s="72">
        <f t="shared" si="69"/>
        <v>6765</v>
      </c>
    </row>
    <row r="2157" spans="1:10" ht="14.1" customHeight="1">
      <c r="A2157" s="21" t="s">
        <v>2389</v>
      </c>
      <c r="B2157" s="21" t="s">
        <v>172</v>
      </c>
      <c r="C2157" s="21" t="s">
        <v>124</v>
      </c>
      <c r="D2157" s="21" t="s">
        <v>2406</v>
      </c>
      <c r="E2157" s="21" t="s">
        <v>2596</v>
      </c>
      <c r="F2157" s="21" t="str">
        <f t="shared" si="68"/>
        <v>33806</v>
      </c>
      <c r="G2157" s="21" t="s">
        <v>2713</v>
      </c>
      <c r="H2157" s="74">
        <v>0</v>
      </c>
      <c r="I2157" s="75">
        <v>365</v>
      </c>
      <c r="J2157" s="74">
        <f t="shared" si="69"/>
        <v>0</v>
      </c>
    </row>
    <row r="2158" spans="1:10" ht="14.1" customHeight="1">
      <c r="A2158" s="20" t="s">
        <v>2389</v>
      </c>
      <c r="B2158" s="20" t="s">
        <v>191</v>
      </c>
      <c r="C2158" s="20" t="s">
        <v>6</v>
      </c>
      <c r="D2158" s="20" t="s">
        <v>2407</v>
      </c>
      <c r="E2158" s="20" t="s">
        <v>2596</v>
      </c>
      <c r="F2158" s="20" t="str">
        <f t="shared" si="68"/>
        <v>33807</v>
      </c>
      <c r="G2158" s="20" t="s">
        <v>2714</v>
      </c>
      <c r="H2158" s="72">
        <v>0</v>
      </c>
      <c r="I2158" s="73">
        <v>365</v>
      </c>
      <c r="J2158" s="72">
        <f t="shared" si="69"/>
        <v>0</v>
      </c>
    </row>
    <row r="2159" spans="1:10" ht="14.1" customHeight="1">
      <c r="A2159" s="21" t="s">
        <v>2389</v>
      </c>
      <c r="B2159" s="21" t="s">
        <v>191</v>
      </c>
      <c r="C2159" s="21" t="s">
        <v>174</v>
      </c>
      <c r="D2159" s="21" t="s">
        <v>2408</v>
      </c>
      <c r="E2159" s="21" t="s">
        <v>2596</v>
      </c>
      <c r="F2159" s="21" t="str">
        <f t="shared" si="68"/>
        <v>33807</v>
      </c>
      <c r="G2159" s="21" t="s">
        <v>2714</v>
      </c>
      <c r="H2159" s="74">
        <v>146465</v>
      </c>
      <c r="I2159" s="75">
        <v>365</v>
      </c>
      <c r="J2159" s="74">
        <f t="shared" si="69"/>
        <v>146464</v>
      </c>
    </row>
    <row r="2160" spans="1:10" ht="14.1" customHeight="1">
      <c r="A2160" s="20" t="s">
        <v>2389</v>
      </c>
      <c r="B2160" s="20" t="s">
        <v>191</v>
      </c>
      <c r="C2160" s="20" t="s">
        <v>94</v>
      </c>
      <c r="D2160" s="20" t="s">
        <v>2409</v>
      </c>
      <c r="E2160" s="20" t="s">
        <v>2596</v>
      </c>
      <c r="F2160" s="20" t="str">
        <f t="shared" si="68"/>
        <v>33807</v>
      </c>
      <c r="G2160" s="20" t="s">
        <v>2714</v>
      </c>
      <c r="H2160" s="72">
        <v>374706</v>
      </c>
      <c r="I2160" s="73">
        <v>365</v>
      </c>
      <c r="J2160" s="72">
        <f t="shared" si="69"/>
        <v>374705</v>
      </c>
    </row>
    <row r="2161" spans="1:10" ht="14.1" customHeight="1">
      <c r="A2161" s="21" t="s">
        <v>2389</v>
      </c>
      <c r="B2161" s="21" t="s">
        <v>191</v>
      </c>
      <c r="C2161" s="21" t="s">
        <v>245</v>
      </c>
      <c r="D2161" s="21" t="s">
        <v>2410</v>
      </c>
      <c r="E2161" s="21" t="s">
        <v>2596</v>
      </c>
      <c r="F2161" s="21" t="str">
        <f t="shared" si="68"/>
        <v>33807</v>
      </c>
      <c r="G2161" s="21" t="s">
        <v>2714</v>
      </c>
      <c r="H2161" s="74">
        <v>448422</v>
      </c>
      <c r="I2161" s="75">
        <v>365</v>
      </c>
      <c r="J2161" s="74">
        <f t="shared" si="69"/>
        <v>448421</v>
      </c>
    </row>
    <row r="2162" spans="1:10" ht="14.1" customHeight="1">
      <c r="A2162" s="20" t="s">
        <v>2389</v>
      </c>
      <c r="B2162" s="20" t="s">
        <v>201</v>
      </c>
      <c r="C2162" s="20" t="s">
        <v>15</v>
      </c>
      <c r="D2162" s="20" t="s">
        <v>2411</v>
      </c>
      <c r="E2162" s="20" t="s">
        <v>2596</v>
      </c>
      <c r="F2162" s="20" t="str">
        <f t="shared" si="68"/>
        <v>33808</v>
      </c>
      <c r="G2162" s="20" t="s">
        <v>2715</v>
      </c>
      <c r="H2162" s="72">
        <v>267394</v>
      </c>
      <c r="I2162" s="73">
        <v>365</v>
      </c>
      <c r="J2162" s="72">
        <f t="shared" si="69"/>
        <v>267392</v>
      </c>
    </row>
    <row r="2163" spans="1:10" ht="14.1" customHeight="1">
      <c r="A2163" s="21" t="s">
        <v>2389</v>
      </c>
      <c r="B2163" s="21" t="s">
        <v>201</v>
      </c>
      <c r="C2163" s="21" t="s">
        <v>214</v>
      </c>
      <c r="D2163" s="21" t="s">
        <v>2412</v>
      </c>
      <c r="E2163" s="21" t="s">
        <v>2596</v>
      </c>
      <c r="F2163" s="21" t="str">
        <f t="shared" si="68"/>
        <v>33808</v>
      </c>
      <c r="G2163" s="21" t="s">
        <v>2715</v>
      </c>
      <c r="H2163" s="74">
        <v>563400</v>
      </c>
      <c r="I2163" s="75">
        <v>365</v>
      </c>
      <c r="J2163" s="74">
        <f t="shared" si="69"/>
        <v>563399</v>
      </c>
    </row>
    <row r="2164" spans="1:10" ht="14.1" customHeight="1">
      <c r="A2164" s="20" t="s">
        <v>2389</v>
      </c>
      <c r="B2164" s="20" t="s">
        <v>201</v>
      </c>
      <c r="C2164" s="20" t="s">
        <v>29</v>
      </c>
      <c r="D2164" s="20" t="s">
        <v>2413</v>
      </c>
      <c r="E2164" s="20" t="s">
        <v>2596</v>
      </c>
      <c r="F2164" s="20" t="str">
        <f t="shared" si="68"/>
        <v>33808</v>
      </c>
      <c r="G2164" s="20" t="s">
        <v>2715</v>
      </c>
      <c r="H2164" s="72">
        <v>108395</v>
      </c>
      <c r="I2164" s="73">
        <v>365</v>
      </c>
      <c r="J2164" s="72">
        <f t="shared" si="69"/>
        <v>108395</v>
      </c>
    </row>
    <row r="2165" spans="1:10" ht="14.1" customHeight="1">
      <c r="A2165" s="21" t="s">
        <v>2389</v>
      </c>
      <c r="B2165" s="21" t="s">
        <v>201</v>
      </c>
      <c r="C2165" s="21" t="s">
        <v>33</v>
      </c>
      <c r="D2165" s="21" t="s">
        <v>2414</v>
      </c>
      <c r="E2165" s="21" t="s">
        <v>2596</v>
      </c>
      <c r="F2165" s="21" t="str">
        <f t="shared" si="68"/>
        <v>33808</v>
      </c>
      <c r="G2165" s="21" t="s">
        <v>2715</v>
      </c>
      <c r="H2165" s="74">
        <v>430118</v>
      </c>
      <c r="I2165" s="75">
        <v>365</v>
      </c>
      <c r="J2165" s="74">
        <f t="shared" si="69"/>
        <v>430119</v>
      </c>
    </row>
    <row r="2166" spans="1:10" ht="14.1" customHeight="1">
      <c r="A2166" s="20" t="s">
        <v>2415</v>
      </c>
      <c r="B2166" s="20" t="s">
        <v>2</v>
      </c>
      <c r="C2166" s="20" t="s">
        <v>19</v>
      </c>
      <c r="D2166" s="20" t="s">
        <v>2416</v>
      </c>
      <c r="E2166" s="20" t="s">
        <v>2597</v>
      </c>
      <c r="F2166" s="20" t="str">
        <f t="shared" si="68"/>
        <v>33900</v>
      </c>
      <c r="G2166" s="20" t="s">
        <v>2576</v>
      </c>
      <c r="H2166" s="72">
        <v>9341351</v>
      </c>
      <c r="I2166" s="73">
        <v>390</v>
      </c>
      <c r="J2166" s="72">
        <f t="shared" si="69"/>
        <v>8683508</v>
      </c>
    </row>
    <row r="2167" spans="1:10" ht="14.1" customHeight="1">
      <c r="A2167" s="21" t="s">
        <v>2415</v>
      </c>
      <c r="B2167" s="21" t="s">
        <v>2</v>
      </c>
      <c r="C2167" s="21" t="s">
        <v>23</v>
      </c>
      <c r="D2167" s="21" t="s">
        <v>2417</v>
      </c>
      <c r="E2167" s="21" t="s">
        <v>2597</v>
      </c>
      <c r="F2167" s="21" t="str">
        <f t="shared" si="68"/>
        <v>33900</v>
      </c>
      <c r="G2167" s="21" t="s">
        <v>2575</v>
      </c>
      <c r="H2167" s="74">
        <v>2046961</v>
      </c>
      <c r="I2167" s="75">
        <v>380</v>
      </c>
      <c r="J2167" s="74">
        <f t="shared" si="69"/>
        <v>1957963</v>
      </c>
    </row>
    <row r="2168" spans="1:10" ht="14.1" customHeight="1">
      <c r="A2168" s="20" t="s">
        <v>2415</v>
      </c>
      <c r="B2168" s="20" t="s">
        <v>2</v>
      </c>
      <c r="C2168" s="20" t="s">
        <v>37</v>
      </c>
      <c r="D2168" s="20" t="s">
        <v>2418</v>
      </c>
      <c r="E2168" s="20" t="s">
        <v>2597</v>
      </c>
      <c r="F2168" s="20" t="str">
        <f t="shared" si="68"/>
        <v>33900</v>
      </c>
      <c r="G2168" s="20" t="s">
        <v>2576</v>
      </c>
      <c r="H2168" s="72">
        <v>17132296</v>
      </c>
      <c r="I2168" s="73">
        <v>310</v>
      </c>
      <c r="J2168" s="72">
        <f t="shared" si="69"/>
        <v>20558756</v>
      </c>
    </row>
    <row r="2169" spans="1:10" ht="14.1" customHeight="1">
      <c r="A2169" s="21" t="s">
        <v>2415</v>
      </c>
      <c r="B2169" s="21" t="s">
        <v>14</v>
      </c>
      <c r="C2169" s="21" t="s">
        <v>92</v>
      </c>
      <c r="D2169" s="21" t="s">
        <v>2419</v>
      </c>
      <c r="E2169" s="21" t="s">
        <v>2597</v>
      </c>
      <c r="F2169" s="21" t="str">
        <f t="shared" si="68"/>
        <v>33901</v>
      </c>
      <c r="G2169" s="21" t="s">
        <v>2716</v>
      </c>
      <c r="H2169" s="74">
        <v>12779</v>
      </c>
      <c r="I2169" s="75">
        <v>365</v>
      </c>
      <c r="J2169" s="74">
        <f t="shared" si="69"/>
        <v>12778</v>
      </c>
    </row>
    <row r="2170" spans="1:10" ht="14.1" customHeight="1">
      <c r="A2170" s="20" t="s">
        <v>2415</v>
      </c>
      <c r="B2170" s="20" t="s">
        <v>14</v>
      </c>
      <c r="C2170" s="20" t="s">
        <v>6</v>
      </c>
      <c r="D2170" s="20" t="s">
        <v>791</v>
      </c>
      <c r="E2170" s="20" t="s">
        <v>2597</v>
      </c>
      <c r="F2170" s="20" t="str">
        <f t="shared" si="68"/>
        <v>33901</v>
      </c>
      <c r="G2170" s="20" t="s">
        <v>2716</v>
      </c>
      <c r="H2170" s="72">
        <v>5038</v>
      </c>
      <c r="I2170" s="73">
        <v>375</v>
      </c>
      <c r="J2170" s="72">
        <f t="shared" si="69"/>
        <v>4891</v>
      </c>
    </row>
    <row r="2171" spans="1:10" ht="14.1" customHeight="1">
      <c r="A2171" s="21" t="s">
        <v>2415</v>
      </c>
      <c r="B2171" s="21" t="s">
        <v>14</v>
      </c>
      <c r="C2171" s="21" t="s">
        <v>102</v>
      </c>
      <c r="D2171" s="21" t="s">
        <v>2420</v>
      </c>
      <c r="E2171" s="21" t="s">
        <v>2597</v>
      </c>
      <c r="F2171" s="21" t="str">
        <f t="shared" si="68"/>
        <v>33901</v>
      </c>
      <c r="G2171" s="21" t="s">
        <v>2716</v>
      </c>
      <c r="H2171" s="74">
        <v>1761</v>
      </c>
      <c r="I2171" s="75">
        <v>365</v>
      </c>
      <c r="J2171" s="74">
        <f t="shared" si="69"/>
        <v>1762</v>
      </c>
    </row>
    <row r="2172" spans="1:10" ht="14.1" customHeight="1">
      <c r="A2172" s="20" t="s">
        <v>2415</v>
      </c>
      <c r="B2172" s="20" t="s">
        <v>14</v>
      </c>
      <c r="C2172" s="20" t="s">
        <v>181</v>
      </c>
      <c r="D2172" s="20" t="s">
        <v>2421</v>
      </c>
      <c r="E2172" s="20" t="s">
        <v>2597</v>
      </c>
      <c r="F2172" s="20" t="str">
        <f t="shared" si="68"/>
        <v>33901</v>
      </c>
      <c r="G2172" s="20" t="s">
        <v>2716</v>
      </c>
      <c r="H2172" s="72">
        <v>44085</v>
      </c>
      <c r="I2172" s="73">
        <v>375</v>
      </c>
      <c r="J2172" s="72">
        <f t="shared" si="69"/>
        <v>42788</v>
      </c>
    </row>
    <row r="2173" spans="1:10" ht="14.1" customHeight="1">
      <c r="A2173" s="21" t="s">
        <v>2415</v>
      </c>
      <c r="B2173" s="21" t="s">
        <v>14</v>
      </c>
      <c r="C2173" s="21" t="s">
        <v>106</v>
      </c>
      <c r="D2173" s="21" t="s">
        <v>2422</v>
      </c>
      <c r="E2173" s="21" t="s">
        <v>2597</v>
      </c>
      <c r="F2173" s="21" t="str">
        <f t="shared" si="68"/>
        <v>33901</v>
      </c>
      <c r="G2173" s="21" t="s">
        <v>2716</v>
      </c>
      <c r="H2173" s="74">
        <v>3092</v>
      </c>
      <c r="I2173" s="75">
        <v>380</v>
      </c>
      <c r="J2173" s="74">
        <f t="shared" si="69"/>
        <v>2957</v>
      </c>
    </row>
    <row r="2174" spans="1:10" ht="14.1" customHeight="1">
      <c r="A2174" s="20" t="s">
        <v>2415</v>
      </c>
      <c r="B2174" s="20" t="s">
        <v>14</v>
      </c>
      <c r="C2174" s="20" t="s">
        <v>49</v>
      </c>
      <c r="D2174" s="20" t="s">
        <v>2423</v>
      </c>
      <c r="E2174" s="20" t="s">
        <v>2597</v>
      </c>
      <c r="F2174" s="20" t="str">
        <f t="shared" si="68"/>
        <v>33901</v>
      </c>
      <c r="G2174" s="20" t="s">
        <v>2716</v>
      </c>
      <c r="H2174" s="72">
        <v>0</v>
      </c>
      <c r="I2174" s="73">
        <v>365</v>
      </c>
      <c r="J2174" s="72">
        <f t="shared" si="69"/>
        <v>0</v>
      </c>
    </row>
    <row r="2175" spans="1:10" ht="14.1" customHeight="1">
      <c r="A2175" s="21" t="s">
        <v>2415</v>
      </c>
      <c r="B2175" s="21" t="s">
        <v>14</v>
      </c>
      <c r="C2175" s="21" t="s">
        <v>195</v>
      </c>
      <c r="D2175" s="21" t="s">
        <v>2424</v>
      </c>
      <c r="E2175" s="21" t="s">
        <v>2597</v>
      </c>
      <c r="F2175" s="21" t="str">
        <f t="shared" si="68"/>
        <v>33901</v>
      </c>
      <c r="G2175" s="21" t="s">
        <v>2716</v>
      </c>
      <c r="H2175" s="74">
        <v>0</v>
      </c>
      <c r="I2175" s="75">
        <v>365</v>
      </c>
      <c r="J2175" s="74">
        <f t="shared" si="69"/>
        <v>0</v>
      </c>
    </row>
    <row r="2176" spans="1:10" ht="14.1" customHeight="1">
      <c r="A2176" s="20" t="s">
        <v>2415</v>
      </c>
      <c r="B2176" s="20" t="s">
        <v>14</v>
      </c>
      <c r="C2176" s="20" t="s">
        <v>57</v>
      </c>
      <c r="D2176" s="20" t="s">
        <v>2425</v>
      </c>
      <c r="E2176" s="20" t="s">
        <v>2597</v>
      </c>
      <c r="F2176" s="20" t="str">
        <f t="shared" si="68"/>
        <v>33901</v>
      </c>
      <c r="G2176" s="20" t="s">
        <v>2716</v>
      </c>
      <c r="H2176" s="72">
        <v>43592</v>
      </c>
      <c r="I2176" s="73">
        <v>365</v>
      </c>
      <c r="J2176" s="72">
        <f t="shared" si="69"/>
        <v>43593</v>
      </c>
    </row>
    <row r="2177" spans="1:10" ht="14.1" customHeight="1">
      <c r="A2177" s="21" t="s">
        <v>2415</v>
      </c>
      <c r="B2177" s="21" t="s">
        <v>14</v>
      </c>
      <c r="C2177" s="21" t="s">
        <v>59</v>
      </c>
      <c r="D2177" s="21" t="s">
        <v>2426</v>
      </c>
      <c r="E2177" s="21" t="s">
        <v>2597</v>
      </c>
      <c r="F2177" s="21" t="str">
        <f t="shared" si="68"/>
        <v>33901</v>
      </c>
      <c r="G2177" s="21" t="s">
        <v>2716</v>
      </c>
      <c r="H2177" s="74">
        <v>0</v>
      </c>
      <c r="I2177" s="75">
        <v>365</v>
      </c>
      <c r="J2177" s="74">
        <f t="shared" si="69"/>
        <v>0</v>
      </c>
    </row>
    <row r="2178" spans="1:10" ht="14.1" customHeight="1">
      <c r="A2178" s="20" t="s">
        <v>2415</v>
      </c>
      <c r="B2178" s="20" t="s">
        <v>14</v>
      </c>
      <c r="C2178" s="20" t="s">
        <v>197</v>
      </c>
      <c r="D2178" s="20" t="s">
        <v>2427</v>
      </c>
      <c r="E2178" s="20" t="s">
        <v>2597</v>
      </c>
      <c r="F2178" s="20" t="str">
        <f t="shared" si="68"/>
        <v>33901</v>
      </c>
      <c r="G2178" s="20" t="s">
        <v>2716</v>
      </c>
      <c r="H2178" s="72">
        <v>0</v>
      </c>
      <c r="I2178" s="73">
        <v>365</v>
      </c>
      <c r="J2178" s="72">
        <f t="shared" si="69"/>
        <v>0</v>
      </c>
    </row>
    <row r="2179" spans="1:10" ht="14.1" customHeight="1">
      <c r="A2179" s="21" t="s">
        <v>2415</v>
      </c>
      <c r="B2179" s="21" t="s">
        <v>89</v>
      </c>
      <c r="C2179" s="21" t="s">
        <v>115</v>
      </c>
      <c r="D2179" s="21" t="s">
        <v>2428</v>
      </c>
      <c r="E2179" s="21" t="s">
        <v>2597</v>
      </c>
      <c r="F2179" s="21" t="str">
        <f t="shared" si="68"/>
        <v>33902</v>
      </c>
      <c r="G2179" s="21" t="s">
        <v>2717</v>
      </c>
      <c r="H2179" s="74">
        <v>0</v>
      </c>
      <c r="I2179" s="75">
        <v>373</v>
      </c>
      <c r="J2179" s="74">
        <f t="shared" si="69"/>
        <v>0</v>
      </c>
    </row>
    <row r="2180" spans="1:10" ht="14.1" customHeight="1">
      <c r="A2180" s="20" t="s">
        <v>2415</v>
      </c>
      <c r="B2180" s="20" t="s">
        <v>89</v>
      </c>
      <c r="C2180" s="20" t="s">
        <v>214</v>
      </c>
      <c r="D2180" s="20" t="s">
        <v>2429</v>
      </c>
      <c r="E2180" s="20" t="s">
        <v>2597</v>
      </c>
      <c r="F2180" s="20" t="str">
        <f t="shared" si="68"/>
        <v>33902</v>
      </c>
      <c r="G2180" s="20" t="s">
        <v>2717</v>
      </c>
      <c r="H2180" s="72">
        <v>189361</v>
      </c>
      <c r="I2180" s="73">
        <v>365</v>
      </c>
      <c r="J2180" s="72">
        <f t="shared" si="69"/>
        <v>189361</v>
      </c>
    </row>
    <row r="2181" spans="1:10" ht="14.1" customHeight="1">
      <c r="A2181" s="21" t="s">
        <v>2415</v>
      </c>
      <c r="B2181" s="21" t="s">
        <v>89</v>
      </c>
      <c r="C2181" s="21" t="s">
        <v>33</v>
      </c>
      <c r="D2181" s="21" t="s">
        <v>2430</v>
      </c>
      <c r="E2181" s="21" t="s">
        <v>2597</v>
      </c>
      <c r="F2181" s="21" t="str">
        <f t="shared" si="68"/>
        <v>33902</v>
      </c>
      <c r="G2181" s="21" t="s">
        <v>2717</v>
      </c>
      <c r="H2181" s="74">
        <v>0</v>
      </c>
      <c r="I2181" s="75">
        <v>365</v>
      </c>
      <c r="J2181" s="74">
        <f t="shared" si="69"/>
        <v>0</v>
      </c>
    </row>
    <row r="2182" spans="1:10" ht="14.1" customHeight="1">
      <c r="A2182" s="20" t="s">
        <v>2415</v>
      </c>
      <c r="B2182" s="20" t="s">
        <v>89</v>
      </c>
      <c r="C2182" s="20" t="s">
        <v>43</v>
      </c>
      <c r="D2182" s="20" t="s">
        <v>2431</v>
      </c>
      <c r="E2182" s="20" t="s">
        <v>2597</v>
      </c>
      <c r="F2182" s="20" t="str">
        <f t="shared" si="68"/>
        <v>33902</v>
      </c>
      <c r="G2182" s="20" t="s">
        <v>2717</v>
      </c>
      <c r="H2182" s="72">
        <v>0</v>
      </c>
      <c r="I2182" s="73">
        <v>365</v>
      </c>
      <c r="J2182" s="72">
        <f t="shared" si="69"/>
        <v>0</v>
      </c>
    </row>
    <row r="2183" spans="1:10" ht="14.1" customHeight="1">
      <c r="A2183" s="21" t="s">
        <v>2415</v>
      </c>
      <c r="B2183" s="21" t="s">
        <v>89</v>
      </c>
      <c r="C2183" s="21" t="s">
        <v>104</v>
      </c>
      <c r="D2183" s="21" t="s">
        <v>2432</v>
      </c>
      <c r="E2183" s="21" t="s">
        <v>2597</v>
      </c>
      <c r="F2183" s="21" t="str">
        <f t="shared" si="68"/>
        <v>33902</v>
      </c>
      <c r="G2183" s="21" t="s">
        <v>2717</v>
      </c>
      <c r="H2183" s="74">
        <v>103004</v>
      </c>
      <c r="I2183" s="75">
        <v>373</v>
      </c>
      <c r="J2183" s="74">
        <f t="shared" si="69"/>
        <v>100568</v>
      </c>
    </row>
    <row r="2184" spans="1:10" ht="14.1" customHeight="1">
      <c r="A2184" s="20" t="s">
        <v>2415</v>
      </c>
      <c r="B2184" s="20" t="s">
        <v>114</v>
      </c>
      <c r="C2184" s="20" t="s">
        <v>15</v>
      </c>
      <c r="D2184" s="20" t="s">
        <v>2433</v>
      </c>
      <c r="E2184" s="20" t="s">
        <v>2597</v>
      </c>
      <c r="F2184" s="20" t="str">
        <f t="shared" si="68"/>
        <v>33903</v>
      </c>
      <c r="G2184" s="20" t="s">
        <v>2718</v>
      </c>
      <c r="H2184" s="72">
        <v>13150</v>
      </c>
      <c r="I2184" s="73">
        <v>380</v>
      </c>
      <c r="J2184" s="72">
        <f t="shared" si="69"/>
        <v>12580</v>
      </c>
    </row>
    <row r="2185" spans="1:10" ht="14.1" customHeight="1">
      <c r="A2185" s="21" t="s">
        <v>2415</v>
      </c>
      <c r="B2185" s="21" t="s">
        <v>114</v>
      </c>
      <c r="C2185" s="21" t="s">
        <v>21</v>
      </c>
      <c r="D2185" s="21" t="s">
        <v>2065</v>
      </c>
      <c r="E2185" s="21" t="s">
        <v>2597</v>
      </c>
      <c r="F2185" s="21" t="str">
        <f t="shared" si="68"/>
        <v>33903</v>
      </c>
      <c r="G2185" s="21" t="s">
        <v>2718</v>
      </c>
      <c r="H2185" s="74">
        <v>0</v>
      </c>
      <c r="I2185" s="75">
        <v>365</v>
      </c>
      <c r="J2185" s="74">
        <f t="shared" si="69"/>
        <v>0</v>
      </c>
    </row>
    <row r="2186" spans="1:10" ht="14.1" customHeight="1">
      <c r="A2186" s="20" t="s">
        <v>2415</v>
      </c>
      <c r="B2186" s="20" t="s">
        <v>114</v>
      </c>
      <c r="C2186" s="20" t="s">
        <v>124</v>
      </c>
      <c r="D2186" s="20" t="s">
        <v>2434</v>
      </c>
      <c r="E2186" s="20" t="s">
        <v>2597</v>
      </c>
      <c r="F2186" s="20" t="str">
        <f t="shared" si="68"/>
        <v>33903</v>
      </c>
      <c r="G2186" s="20" t="s">
        <v>2718</v>
      </c>
      <c r="H2186" s="72">
        <v>71661</v>
      </c>
      <c r="I2186" s="73">
        <v>370</v>
      </c>
      <c r="J2186" s="72">
        <f t="shared" si="69"/>
        <v>70590</v>
      </c>
    </row>
    <row r="2187" spans="1:10" ht="14.1" customHeight="1">
      <c r="A2187" s="21" t="s">
        <v>2415</v>
      </c>
      <c r="B2187" s="21" t="s">
        <v>114</v>
      </c>
      <c r="C2187" s="21" t="s">
        <v>160</v>
      </c>
      <c r="D2187" s="21" t="s">
        <v>2435</v>
      </c>
      <c r="E2187" s="21" t="s">
        <v>2597</v>
      </c>
      <c r="F2187" s="21" t="str">
        <f t="shared" si="68"/>
        <v>33903</v>
      </c>
      <c r="G2187" s="21" t="s">
        <v>2718</v>
      </c>
      <c r="H2187" s="74">
        <v>0</v>
      </c>
      <c r="I2187" s="75">
        <v>370</v>
      </c>
      <c r="J2187" s="74">
        <f t="shared" si="69"/>
        <v>0</v>
      </c>
    </row>
    <row r="2188" spans="1:10" ht="14.1" customHeight="1">
      <c r="A2188" s="20" t="s">
        <v>2415</v>
      </c>
      <c r="B2188" s="20" t="s">
        <v>114</v>
      </c>
      <c r="C2188" s="20" t="s">
        <v>126</v>
      </c>
      <c r="D2188" s="20" t="s">
        <v>2436</v>
      </c>
      <c r="E2188" s="20" t="s">
        <v>2597</v>
      </c>
      <c r="F2188" s="20" t="str">
        <f t="shared" si="68"/>
        <v>33903</v>
      </c>
      <c r="G2188" s="20" t="s">
        <v>2718</v>
      </c>
      <c r="H2188" s="72">
        <v>23281</v>
      </c>
      <c r="I2188" s="73">
        <v>365</v>
      </c>
      <c r="J2188" s="72">
        <f t="shared" si="69"/>
        <v>23282</v>
      </c>
    </row>
    <row r="2189" spans="1:10" ht="14.1" customHeight="1">
      <c r="A2189" s="21" t="s">
        <v>2415</v>
      </c>
      <c r="B2189" s="21" t="s">
        <v>114</v>
      </c>
      <c r="C2189" s="21" t="s">
        <v>259</v>
      </c>
      <c r="D2189" s="21" t="s">
        <v>2437</v>
      </c>
      <c r="E2189" s="21" t="s">
        <v>2597</v>
      </c>
      <c r="F2189" s="21" t="str">
        <f t="shared" ref="F2189:F2252" si="70">CONCATENATE(A2189,B2189)</f>
        <v>33903</v>
      </c>
      <c r="G2189" s="21" t="s">
        <v>2718</v>
      </c>
      <c r="H2189" s="74">
        <v>49099</v>
      </c>
      <c r="I2189" s="75">
        <v>360</v>
      </c>
      <c r="J2189" s="74">
        <f t="shared" ref="J2189:J2252" si="71">ROUND((ROUND(H2189/(I2189-35)*100, 0))*3.3, 0)</f>
        <v>49853</v>
      </c>
    </row>
    <row r="2190" spans="1:10" ht="14.1" customHeight="1">
      <c r="A2190" s="20" t="s">
        <v>2415</v>
      </c>
      <c r="B2190" s="20" t="s">
        <v>114</v>
      </c>
      <c r="C2190" s="20" t="s">
        <v>262</v>
      </c>
      <c r="D2190" s="20" t="s">
        <v>2438</v>
      </c>
      <c r="E2190" s="20" t="s">
        <v>2597</v>
      </c>
      <c r="F2190" s="20" t="str">
        <f t="shared" si="70"/>
        <v>33903</v>
      </c>
      <c r="G2190" s="20" t="s">
        <v>2718</v>
      </c>
      <c r="H2190" s="72">
        <v>0</v>
      </c>
      <c r="I2190" s="73">
        <v>370</v>
      </c>
      <c r="J2190" s="72">
        <f t="shared" si="71"/>
        <v>0</v>
      </c>
    </row>
    <row r="2191" spans="1:10" ht="14.1" customHeight="1">
      <c r="A2191" s="21" t="s">
        <v>2415</v>
      </c>
      <c r="B2191" s="21" t="s">
        <v>114</v>
      </c>
      <c r="C2191" s="21" t="s">
        <v>53</v>
      </c>
      <c r="D2191" s="21" t="s">
        <v>2439</v>
      </c>
      <c r="E2191" s="21" t="s">
        <v>2597</v>
      </c>
      <c r="F2191" s="21" t="str">
        <f t="shared" si="70"/>
        <v>33903</v>
      </c>
      <c r="G2191" s="21" t="s">
        <v>2718</v>
      </c>
      <c r="H2191" s="74">
        <v>0</v>
      </c>
      <c r="I2191" s="75">
        <v>365</v>
      </c>
      <c r="J2191" s="74">
        <f t="shared" si="71"/>
        <v>0</v>
      </c>
    </row>
    <row r="2192" spans="1:10" ht="14.1" customHeight="1">
      <c r="A2192" s="20" t="s">
        <v>2415</v>
      </c>
      <c r="B2192" s="20" t="s">
        <v>172</v>
      </c>
      <c r="C2192" s="20" t="s">
        <v>96</v>
      </c>
      <c r="D2192" s="20" t="s">
        <v>2440</v>
      </c>
      <c r="E2192" s="20" t="s">
        <v>2597</v>
      </c>
      <c r="F2192" s="20" t="str">
        <f t="shared" si="70"/>
        <v>33906</v>
      </c>
      <c r="G2192" s="20" t="s">
        <v>2719</v>
      </c>
      <c r="H2192" s="72">
        <v>126410</v>
      </c>
      <c r="I2192" s="73">
        <v>365</v>
      </c>
      <c r="J2192" s="72">
        <f t="shared" si="71"/>
        <v>126410</v>
      </c>
    </row>
    <row r="2193" spans="1:10" ht="14.1" customHeight="1">
      <c r="A2193" s="21" t="s">
        <v>2415</v>
      </c>
      <c r="B2193" s="21" t="s">
        <v>172</v>
      </c>
      <c r="C2193" s="21" t="s">
        <v>249</v>
      </c>
      <c r="D2193" s="21" t="s">
        <v>2441</v>
      </c>
      <c r="E2193" s="21" t="s">
        <v>2597</v>
      </c>
      <c r="F2193" s="21" t="str">
        <f t="shared" si="70"/>
        <v>33906</v>
      </c>
      <c r="G2193" s="21" t="s">
        <v>2719</v>
      </c>
      <c r="H2193" s="74">
        <v>273431</v>
      </c>
      <c r="I2193" s="75">
        <v>365</v>
      </c>
      <c r="J2193" s="74">
        <f t="shared" si="71"/>
        <v>273431</v>
      </c>
    </row>
    <row r="2194" spans="1:10" ht="14.1" customHeight="1">
      <c r="A2194" s="20" t="s">
        <v>2415</v>
      </c>
      <c r="B2194" s="20" t="s">
        <v>172</v>
      </c>
      <c r="C2194" s="20" t="s">
        <v>39</v>
      </c>
      <c r="D2194" s="20" t="s">
        <v>2442</v>
      </c>
      <c r="E2194" s="20" t="s">
        <v>2597</v>
      </c>
      <c r="F2194" s="20" t="str">
        <f t="shared" si="70"/>
        <v>33906</v>
      </c>
      <c r="G2194" s="20" t="s">
        <v>2719</v>
      </c>
      <c r="H2194" s="72">
        <v>0</v>
      </c>
      <c r="I2194" s="73">
        <v>365</v>
      </c>
      <c r="J2194" s="72">
        <f t="shared" si="71"/>
        <v>0</v>
      </c>
    </row>
    <row r="2195" spans="1:10" ht="14.1" customHeight="1">
      <c r="A2195" s="21" t="s">
        <v>2415</v>
      </c>
      <c r="B2195" s="21" t="s">
        <v>172</v>
      </c>
      <c r="C2195" s="21" t="s">
        <v>47</v>
      </c>
      <c r="D2195" s="21" t="s">
        <v>2443</v>
      </c>
      <c r="E2195" s="21" t="s">
        <v>2597</v>
      </c>
      <c r="F2195" s="21" t="str">
        <f t="shared" si="70"/>
        <v>33906</v>
      </c>
      <c r="G2195" s="21" t="s">
        <v>2719</v>
      </c>
      <c r="H2195" s="74">
        <v>1085532</v>
      </c>
      <c r="I2195" s="75">
        <v>380</v>
      </c>
      <c r="J2195" s="74">
        <f t="shared" si="71"/>
        <v>1038335</v>
      </c>
    </row>
    <row r="2196" spans="1:10" ht="14.1" customHeight="1">
      <c r="A2196" s="20" t="s">
        <v>2415</v>
      </c>
      <c r="B2196" s="20" t="s">
        <v>172</v>
      </c>
      <c r="C2196" s="20" t="s">
        <v>108</v>
      </c>
      <c r="D2196" s="20" t="s">
        <v>2444</v>
      </c>
      <c r="E2196" s="20" t="s">
        <v>2597</v>
      </c>
      <c r="F2196" s="20" t="str">
        <f t="shared" si="70"/>
        <v>33906</v>
      </c>
      <c r="G2196" s="20" t="s">
        <v>2719</v>
      </c>
      <c r="H2196" s="72">
        <v>106141</v>
      </c>
      <c r="I2196" s="73">
        <v>365</v>
      </c>
      <c r="J2196" s="72">
        <f t="shared" si="71"/>
        <v>106141</v>
      </c>
    </row>
    <row r="2197" spans="1:10" ht="14.1" customHeight="1">
      <c r="A2197" s="21" t="s">
        <v>2415</v>
      </c>
      <c r="B2197" s="21" t="s">
        <v>172</v>
      </c>
      <c r="C2197" s="21" t="s">
        <v>128</v>
      </c>
      <c r="D2197" s="21" t="s">
        <v>2445</v>
      </c>
      <c r="E2197" s="21" t="s">
        <v>2597</v>
      </c>
      <c r="F2197" s="21" t="str">
        <f t="shared" si="70"/>
        <v>33906</v>
      </c>
      <c r="G2197" s="21" t="s">
        <v>2719</v>
      </c>
      <c r="H2197" s="74">
        <v>184199</v>
      </c>
      <c r="I2197" s="75">
        <v>365</v>
      </c>
      <c r="J2197" s="74">
        <f t="shared" si="71"/>
        <v>184199</v>
      </c>
    </row>
    <row r="2198" spans="1:10" ht="14.1" customHeight="1">
      <c r="A2198" s="20" t="s">
        <v>2415</v>
      </c>
      <c r="B2198" s="20" t="s">
        <v>172</v>
      </c>
      <c r="C2198" s="20" t="s">
        <v>272</v>
      </c>
      <c r="D2198" s="20" t="s">
        <v>2446</v>
      </c>
      <c r="E2198" s="20" t="s">
        <v>2597</v>
      </c>
      <c r="F2198" s="20" t="str">
        <f t="shared" si="70"/>
        <v>33906</v>
      </c>
      <c r="G2198" s="20" t="s">
        <v>2719</v>
      </c>
      <c r="H2198" s="72">
        <v>282919</v>
      </c>
      <c r="I2198" s="73">
        <v>380</v>
      </c>
      <c r="J2198" s="72">
        <f t="shared" si="71"/>
        <v>270620</v>
      </c>
    </row>
    <row r="2199" spans="1:10" ht="14.1" customHeight="1">
      <c r="A2199" s="21" t="s">
        <v>2415</v>
      </c>
      <c r="B2199" s="21" t="s">
        <v>172</v>
      </c>
      <c r="C2199" s="21" t="s">
        <v>282</v>
      </c>
      <c r="D2199" s="21" t="s">
        <v>2447</v>
      </c>
      <c r="E2199" s="21" t="s">
        <v>2597</v>
      </c>
      <c r="F2199" s="21" t="str">
        <f t="shared" si="70"/>
        <v>33906</v>
      </c>
      <c r="G2199" s="21" t="s">
        <v>2719</v>
      </c>
      <c r="H2199" s="74">
        <v>81393</v>
      </c>
      <c r="I2199" s="75">
        <v>365</v>
      </c>
      <c r="J2199" s="74">
        <f t="shared" si="71"/>
        <v>81395</v>
      </c>
    </row>
    <row r="2200" spans="1:10" ht="14.1" customHeight="1">
      <c r="A2200" s="20" t="s">
        <v>2415</v>
      </c>
      <c r="B2200" s="20" t="s">
        <v>191</v>
      </c>
      <c r="C2200" s="20" t="s">
        <v>174</v>
      </c>
      <c r="D2200" s="20" t="s">
        <v>2448</v>
      </c>
      <c r="E2200" s="20" t="s">
        <v>2597</v>
      </c>
      <c r="F2200" s="20" t="str">
        <f t="shared" si="70"/>
        <v>33907</v>
      </c>
      <c r="G2200" s="20" t="s">
        <v>2720</v>
      </c>
      <c r="H2200" s="72">
        <v>29096</v>
      </c>
      <c r="I2200" s="73">
        <v>350</v>
      </c>
      <c r="J2200" s="72">
        <f t="shared" si="71"/>
        <v>30482</v>
      </c>
    </row>
    <row r="2201" spans="1:10" ht="14.1" customHeight="1">
      <c r="A2201" s="21" t="s">
        <v>2415</v>
      </c>
      <c r="B2201" s="21" t="s">
        <v>191</v>
      </c>
      <c r="C2201" s="21" t="s">
        <v>94</v>
      </c>
      <c r="D2201" s="21" t="s">
        <v>2449</v>
      </c>
      <c r="E2201" s="21" t="s">
        <v>2597</v>
      </c>
      <c r="F2201" s="21" t="str">
        <f t="shared" si="70"/>
        <v>33907</v>
      </c>
      <c r="G2201" s="21" t="s">
        <v>2720</v>
      </c>
      <c r="H2201" s="74">
        <v>29809</v>
      </c>
      <c r="I2201" s="75">
        <v>350</v>
      </c>
      <c r="J2201" s="74">
        <f t="shared" si="71"/>
        <v>31228</v>
      </c>
    </row>
    <row r="2202" spans="1:10" ht="14.1" customHeight="1">
      <c r="A2202" s="20" t="s">
        <v>2415</v>
      </c>
      <c r="B2202" s="20" t="s">
        <v>191</v>
      </c>
      <c r="C2202" s="20" t="s">
        <v>192</v>
      </c>
      <c r="D2202" s="20" t="s">
        <v>2450</v>
      </c>
      <c r="E2202" s="20" t="s">
        <v>2597</v>
      </c>
      <c r="F2202" s="20" t="str">
        <f t="shared" si="70"/>
        <v>33907</v>
      </c>
      <c r="G2202" s="20" t="s">
        <v>2720</v>
      </c>
      <c r="H2202" s="72">
        <v>70330</v>
      </c>
      <c r="I2202" s="73">
        <v>365</v>
      </c>
      <c r="J2202" s="72">
        <f t="shared" si="71"/>
        <v>70330</v>
      </c>
    </row>
    <row r="2203" spans="1:10" ht="14.1" customHeight="1">
      <c r="A2203" s="21" t="s">
        <v>2415</v>
      </c>
      <c r="B2203" s="21" t="s">
        <v>191</v>
      </c>
      <c r="C2203" s="21" t="s">
        <v>176</v>
      </c>
      <c r="D2203" s="21" t="s">
        <v>2451</v>
      </c>
      <c r="E2203" s="21" t="s">
        <v>2597</v>
      </c>
      <c r="F2203" s="21" t="str">
        <f t="shared" si="70"/>
        <v>33907</v>
      </c>
      <c r="G2203" s="21" t="s">
        <v>2720</v>
      </c>
      <c r="H2203" s="74">
        <v>0</v>
      </c>
      <c r="I2203" s="75">
        <v>365</v>
      </c>
      <c r="J2203" s="74">
        <f t="shared" si="71"/>
        <v>0</v>
      </c>
    </row>
    <row r="2204" spans="1:10" ht="14.1" customHeight="1">
      <c r="A2204" s="20" t="s">
        <v>2415</v>
      </c>
      <c r="B2204" s="20" t="s">
        <v>191</v>
      </c>
      <c r="C2204" s="20" t="s">
        <v>25</v>
      </c>
      <c r="D2204" s="20" t="s">
        <v>2452</v>
      </c>
      <c r="E2204" s="20" t="s">
        <v>2597</v>
      </c>
      <c r="F2204" s="20" t="str">
        <f t="shared" si="70"/>
        <v>33907</v>
      </c>
      <c r="G2204" s="20" t="s">
        <v>2720</v>
      </c>
      <c r="H2204" s="72">
        <v>0</v>
      </c>
      <c r="I2204" s="73">
        <v>365</v>
      </c>
      <c r="J2204" s="72">
        <f t="shared" si="71"/>
        <v>0</v>
      </c>
    </row>
    <row r="2205" spans="1:10" ht="14.1" customHeight="1">
      <c r="A2205" s="21" t="s">
        <v>2415</v>
      </c>
      <c r="B2205" s="21" t="s">
        <v>191</v>
      </c>
      <c r="C2205" s="21" t="s">
        <v>27</v>
      </c>
      <c r="D2205" s="21" t="s">
        <v>2453</v>
      </c>
      <c r="E2205" s="21" t="s">
        <v>2597</v>
      </c>
      <c r="F2205" s="21" t="str">
        <f t="shared" si="70"/>
        <v>33907</v>
      </c>
      <c r="G2205" s="21" t="s">
        <v>2720</v>
      </c>
      <c r="H2205" s="74">
        <v>0</v>
      </c>
      <c r="I2205" s="75">
        <v>365</v>
      </c>
      <c r="J2205" s="74">
        <f t="shared" si="71"/>
        <v>0</v>
      </c>
    </row>
    <row r="2206" spans="1:10" ht="14.1" customHeight="1">
      <c r="A2206" s="20" t="s">
        <v>2415</v>
      </c>
      <c r="B2206" s="20" t="s">
        <v>191</v>
      </c>
      <c r="C2206" s="20" t="s">
        <v>216</v>
      </c>
      <c r="D2206" s="20" t="s">
        <v>2454</v>
      </c>
      <c r="E2206" s="20" t="s">
        <v>2597</v>
      </c>
      <c r="F2206" s="20" t="str">
        <f t="shared" si="70"/>
        <v>33907</v>
      </c>
      <c r="G2206" s="20" t="s">
        <v>2720</v>
      </c>
      <c r="H2206" s="72">
        <v>0</v>
      </c>
      <c r="I2206" s="73">
        <v>365</v>
      </c>
      <c r="J2206" s="72">
        <f t="shared" si="71"/>
        <v>0</v>
      </c>
    </row>
    <row r="2207" spans="1:10" ht="14.1" customHeight="1">
      <c r="A2207" s="21" t="s">
        <v>2415</v>
      </c>
      <c r="B2207" s="21" t="s">
        <v>191</v>
      </c>
      <c r="C2207" s="21" t="s">
        <v>119</v>
      </c>
      <c r="D2207" s="21" t="s">
        <v>2455</v>
      </c>
      <c r="E2207" s="21" t="s">
        <v>2597</v>
      </c>
      <c r="F2207" s="21" t="str">
        <f t="shared" si="70"/>
        <v>33907</v>
      </c>
      <c r="G2207" s="21" t="s">
        <v>2720</v>
      </c>
      <c r="H2207" s="74">
        <v>25675</v>
      </c>
      <c r="I2207" s="75">
        <v>350</v>
      </c>
      <c r="J2207" s="74">
        <f t="shared" si="71"/>
        <v>26898</v>
      </c>
    </row>
    <row r="2208" spans="1:10" ht="14.1" customHeight="1">
      <c r="A2208" s="20" t="s">
        <v>2415</v>
      </c>
      <c r="B2208" s="20" t="s">
        <v>191</v>
      </c>
      <c r="C2208" s="20" t="s">
        <v>35</v>
      </c>
      <c r="D2208" s="20" t="s">
        <v>2456</v>
      </c>
      <c r="E2208" s="20" t="s">
        <v>2597</v>
      </c>
      <c r="F2208" s="20" t="str">
        <f t="shared" si="70"/>
        <v>33907</v>
      </c>
      <c r="G2208" s="20" t="s">
        <v>2720</v>
      </c>
      <c r="H2208" s="72">
        <v>0</v>
      </c>
      <c r="I2208" s="73">
        <v>365</v>
      </c>
      <c r="J2208" s="72">
        <f t="shared" si="71"/>
        <v>0</v>
      </c>
    </row>
    <row r="2209" spans="1:10" ht="14.1" customHeight="1">
      <c r="A2209" s="21" t="s">
        <v>2415</v>
      </c>
      <c r="B2209" s="21" t="s">
        <v>191</v>
      </c>
      <c r="C2209" s="21" t="s">
        <v>41</v>
      </c>
      <c r="D2209" s="21" t="s">
        <v>2457</v>
      </c>
      <c r="E2209" s="21" t="s">
        <v>2597</v>
      </c>
      <c r="F2209" s="21" t="str">
        <f t="shared" si="70"/>
        <v>33907</v>
      </c>
      <c r="G2209" s="21" t="s">
        <v>2720</v>
      </c>
      <c r="H2209" s="74">
        <v>61029</v>
      </c>
      <c r="I2209" s="75">
        <v>370</v>
      </c>
      <c r="J2209" s="74">
        <f t="shared" si="71"/>
        <v>60119</v>
      </c>
    </row>
    <row r="2210" spans="1:10" ht="14.1" customHeight="1">
      <c r="A2210" s="20" t="s">
        <v>2415</v>
      </c>
      <c r="B2210" s="20" t="s">
        <v>191</v>
      </c>
      <c r="C2210" s="20" t="s">
        <v>253</v>
      </c>
      <c r="D2210" s="20" t="s">
        <v>2458</v>
      </c>
      <c r="E2210" s="20" t="s">
        <v>2597</v>
      </c>
      <c r="F2210" s="20" t="str">
        <f t="shared" si="70"/>
        <v>33907</v>
      </c>
      <c r="G2210" s="20" t="s">
        <v>2720</v>
      </c>
      <c r="H2210" s="72">
        <v>0</v>
      </c>
      <c r="I2210" s="73">
        <v>365</v>
      </c>
      <c r="J2210" s="72">
        <f t="shared" si="71"/>
        <v>0</v>
      </c>
    </row>
    <row r="2211" spans="1:10" ht="14.1" customHeight="1">
      <c r="A2211" s="21" t="s">
        <v>2415</v>
      </c>
      <c r="B2211" s="21" t="s">
        <v>191</v>
      </c>
      <c r="C2211" s="21" t="s">
        <v>45</v>
      </c>
      <c r="D2211" s="21" t="s">
        <v>2459</v>
      </c>
      <c r="E2211" s="21" t="s">
        <v>2597</v>
      </c>
      <c r="F2211" s="21" t="str">
        <f t="shared" si="70"/>
        <v>33907</v>
      </c>
      <c r="G2211" s="21" t="s">
        <v>2720</v>
      </c>
      <c r="H2211" s="74">
        <v>163334</v>
      </c>
      <c r="I2211" s="75">
        <v>365</v>
      </c>
      <c r="J2211" s="74">
        <f t="shared" si="71"/>
        <v>163334</v>
      </c>
    </row>
    <row r="2212" spans="1:10" ht="14.1" customHeight="1">
      <c r="A2212" s="20" t="s">
        <v>2415</v>
      </c>
      <c r="B2212" s="20" t="s">
        <v>191</v>
      </c>
      <c r="C2212" s="20" t="s">
        <v>257</v>
      </c>
      <c r="D2212" s="20" t="s">
        <v>2460</v>
      </c>
      <c r="E2212" s="20" t="s">
        <v>2597</v>
      </c>
      <c r="F2212" s="20" t="str">
        <f t="shared" si="70"/>
        <v>33907</v>
      </c>
      <c r="G2212" s="20" t="s">
        <v>2720</v>
      </c>
      <c r="H2212" s="72">
        <v>18535</v>
      </c>
      <c r="I2212" s="73">
        <v>390</v>
      </c>
      <c r="J2212" s="72">
        <f t="shared" si="71"/>
        <v>17229</v>
      </c>
    </row>
    <row r="2213" spans="1:10" ht="14.1" customHeight="1">
      <c r="A2213" s="21" t="s">
        <v>2415</v>
      </c>
      <c r="B2213" s="21" t="s">
        <v>191</v>
      </c>
      <c r="C2213" s="21" t="s">
        <v>110</v>
      </c>
      <c r="D2213" s="21" t="s">
        <v>2461</v>
      </c>
      <c r="E2213" s="21" t="s">
        <v>2597</v>
      </c>
      <c r="F2213" s="21" t="str">
        <f t="shared" si="70"/>
        <v>33907</v>
      </c>
      <c r="G2213" s="21" t="s">
        <v>2720</v>
      </c>
      <c r="H2213" s="74">
        <v>0</v>
      </c>
      <c r="I2213" s="75">
        <v>400</v>
      </c>
      <c r="J2213" s="74">
        <f t="shared" si="71"/>
        <v>0</v>
      </c>
    </row>
    <row r="2214" spans="1:10" ht="14.1" customHeight="1">
      <c r="A2214" s="20" t="s">
        <v>2415</v>
      </c>
      <c r="B2214" s="20" t="s">
        <v>191</v>
      </c>
      <c r="C2214" s="20" t="s">
        <v>267</v>
      </c>
      <c r="D2214" s="20" t="s">
        <v>2462</v>
      </c>
      <c r="E2214" s="20" t="s">
        <v>2597</v>
      </c>
      <c r="F2214" s="20" t="str">
        <f t="shared" si="70"/>
        <v>33907</v>
      </c>
      <c r="G2214" s="20" t="s">
        <v>2720</v>
      </c>
      <c r="H2214" s="72">
        <v>0</v>
      </c>
      <c r="I2214" s="73">
        <v>365</v>
      </c>
      <c r="J2214" s="72">
        <f t="shared" si="71"/>
        <v>0</v>
      </c>
    </row>
    <row r="2215" spans="1:10" ht="14.1" customHeight="1">
      <c r="A2215" s="21" t="s">
        <v>2415</v>
      </c>
      <c r="B2215" s="21" t="s">
        <v>191</v>
      </c>
      <c r="C2215" s="21" t="s">
        <v>132</v>
      </c>
      <c r="D2215" s="21" t="s">
        <v>2463</v>
      </c>
      <c r="E2215" s="21" t="s">
        <v>2597</v>
      </c>
      <c r="F2215" s="21" t="str">
        <f t="shared" si="70"/>
        <v>33907</v>
      </c>
      <c r="G2215" s="21" t="s">
        <v>2720</v>
      </c>
      <c r="H2215" s="74">
        <v>0</v>
      </c>
      <c r="I2215" s="75">
        <v>365</v>
      </c>
      <c r="J2215" s="74">
        <f t="shared" si="71"/>
        <v>0</v>
      </c>
    </row>
    <row r="2216" spans="1:10" ht="14.1" customHeight="1">
      <c r="A2216" s="20" t="s">
        <v>2415</v>
      </c>
      <c r="B2216" s="20" t="s">
        <v>191</v>
      </c>
      <c r="C2216" s="20" t="s">
        <v>134</v>
      </c>
      <c r="D2216" s="20" t="s">
        <v>2464</v>
      </c>
      <c r="E2216" s="20" t="s">
        <v>2597</v>
      </c>
      <c r="F2216" s="20" t="str">
        <f t="shared" si="70"/>
        <v>33907</v>
      </c>
      <c r="G2216" s="20" t="s">
        <v>2720</v>
      </c>
      <c r="H2216" s="72">
        <v>0</v>
      </c>
      <c r="I2216" s="73">
        <v>365</v>
      </c>
      <c r="J2216" s="72">
        <f t="shared" si="71"/>
        <v>0</v>
      </c>
    </row>
    <row r="2217" spans="1:10" ht="14.1" customHeight="1">
      <c r="A2217" s="21" t="s">
        <v>2415</v>
      </c>
      <c r="B2217" s="21" t="s">
        <v>191</v>
      </c>
      <c r="C2217" s="21" t="s">
        <v>279</v>
      </c>
      <c r="D2217" s="21" t="s">
        <v>2465</v>
      </c>
      <c r="E2217" s="21" t="s">
        <v>2597</v>
      </c>
      <c r="F2217" s="21" t="str">
        <f t="shared" si="70"/>
        <v>33907</v>
      </c>
      <c r="G2217" s="21" t="s">
        <v>2720</v>
      </c>
      <c r="H2217" s="74">
        <v>0</v>
      </c>
      <c r="I2217" s="75">
        <v>365</v>
      </c>
      <c r="J2217" s="74">
        <f t="shared" si="71"/>
        <v>0</v>
      </c>
    </row>
    <row r="2218" spans="1:10" ht="14.1" customHeight="1">
      <c r="A2218" s="20" t="s">
        <v>2415</v>
      </c>
      <c r="B2218" s="20" t="s">
        <v>191</v>
      </c>
      <c r="C2218" s="20" t="s">
        <v>63</v>
      </c>
      <c r="D2218" s="20" t="s">
        <v>2466</v>
      </c>
      <c r="E2218" s="20" t="s">
        <v>2597</v>
      </c>
      <c r="F2218" s="20" t="str">
        <f t="shared" si="70"/>
        <v>33907</v>
      </c>
      <c r="G2218" s="20" t="s">
        <v>2720</v>
      </c>
      <c r="H2218" s="72">
        <v>9485</v>
      </c>
      <c r="I2218" s="73">
        <v>365</v>
      </c>
      <c r="J2218" s="72">
        <f t="shared" si="71"/>
        <v>9484</v>
      </c>
    </row>
    <row r="2219" spans="1:10" ht="14.1" customHeight="1">
      <c r="A2219" s="21" t="s">
        <v>2415</v>
      </c>
      <c r="B2219" s="21" t="s">
        <v>191</v>
      </c>
      <c r="C2219" s="21" t="s">
        <v>138</v>
      </c>
      <c r="D2219" s="21" t="s">
        <v>2467</v>
      </c>
      <c r="E2219" s="21" t="s">
        <v>2597</v>
      </c>
      <c r="F2219" s="21" t="str">
        <f t="shared" si="70"/>
        <v>33907</v>
      </c>
      <c r="G2219" s="21" t="s">
        <v>2720</v>
      </c>
      <c r="H2219" s="74">
        <v>10248</v>
      </c>
      <c r="I2219" s="75">
        <v>365</v>
      </c>
      <c r="J2219" s="74">
        <f t="shared" si="71"/>
        <v>10247</v>
      </c>
    </row>
    <row r="2220" spans="1:10" ht="14.1" customHeight="1">
      <c r="A2220" s="20" t="s">
        <v>2415</v>
      </c>
      <c r="B2220" s="20" t="s">
        <v>201</v>
      </c>
      <c r="C2220" s="20" t="s">
        <v>90</v>
      </c>
      <c r="D2220" s="20" t="s">
        <v>2468</v>
      </c>
      <c r="E2220" s="20" t="s">
        <v>2597</v>
      </c>
      <c r="F2220" s="20" t="str">
        <f t="shared" si="70"/>
        <v>33908</v>
      </c>
      <c r="G2220" s="20" t="s">
        <v>2721</v>
      </c>
      <c r="H2220" s="72">
        <v>40090</v>
      </c>
      <c r="I2220" s="73">
        <v>370</v>
      </c>
      <c r="J2220" s="72">
        <f t="shared" si="71"/>
        <v>39491</v>
      </c>
    </row>
    <row r="2221" spans="1:10" ht="14.1" customHeight="1">
      <c r="A2221" s="21" t="s">
        <v>2415</v>
      </c>
      <c r="B2221" s="21" t="s">
        <v>201</v>
      </c>
      <c r="C2221" s="21" t="s">
        <v>17</v>
      </c>
      <c r="D2221" s="21" t="s">
        <v>2469</v>
      </c>
      <c r="E2221" s="21" t="s">
        <v>2597</v>
      </c>
      <c r="F2221" s="21" t="str">
        <f t="shared" si="70"/>
        <v>33908</v>
      </c>
      <c r="G2221" s="21" t="s">
        <v>2721</v>
      </c>
      <c r="H2221" s="74">
        <v>0</v>
      </c>
      <c r="I2221" s="75">
        <v>370</v>
      </c>
      <c r="J2221" s="74">
        <f t="shared" si="71"/>
        <v>0</v>
      </c>
    </row>
    <row r="2222" spans="1:10" ht="14.1" customHeight="1">
      <c r="A2222" s="20" t="s">
        <v>2415</v>
      </c>
      <c r="B2222" s="20" t="s">
        <v>201</v>
      </c>
      <c r="C2222" s="20" t="s">
        <v>29</v>
      </c>
      <c r="D2222" s="20" t="s">
        <v>2470</v>
      </c>
      <c r="E2222" s="20" t="s">
        <v>2597</v>
      </c>
      <c r="F2222" s="20" t="str">
        <f t="shared" si="70"/>
        <v>33908</v>
      </c>
      <c r="G2222" s="20" t="s">
        <v>2721</v>
      </c>
      <c r="H2222" s="72">
        <v>358881</v>
      </c>
      <c r="I2222" s="73">
        <v>365</v>
      </c>
      <c r="J2222" s="72">
        <f t="shared" si="71"/>
        <v>358882</v>
      </c>
    </row>
    <row r="2223" spans="1:10" ht="14.1" customHeight="1">
      <c r="A2223" s="21" t="s">
        <v>2415</v>
      </c>
      <c r="B2223" s="21" t="s">
        <v>201</v>
      </c>
      <c r="C2223" s="21" t="s">
        <v>31</v>
      </c>
      <c r="D2223" s="21" t="s">
        <v>2471</v>
      </c>
      <c r="E2223" s="21" t="s">
        <v>2597</v>
      </c>
      <c r="F2223" s="21" t="str">
        <f t="shared" si="70"/>
        <v>33908</v>
      </c>
      <c r="G2223" s="21" t="s">
        <v>2721</v>
      </c>
      <c r="H2223" s="74">
        <v>0</v>
      </c>
      <c r="I2223" s="75">
        <v>365</v>
      </c>
      <c r="J2223" s="74">
        <f t="shared" si="71"/>
        <v>0</v>
      </c>
    </row>
    <row r="2224" spans="1:10" ht="14.1" customHeight="1">
      <c r="A2224" s="20" t="s">
        <v>2415</v>
      </c>
      <c r="B2224" s="20" t="s">
        <v>201</v>
      </c>
      <c r="C2224" s="20" t="s">
        <v>100</v>
      </c>
      <c r="D2224" s="20" t="s">
        <v>2472</v>
      </c>
      <c r="E2224" s="20" t="s">
        <v>2597</v>
      </c>
      <c r="F2224" s="20" t="str">
        <f t="shared" si="70"/>
        <v>33908</v>
      </c>
      <c r="G2224" s="20" t="s">
        <v>2721</v>
      </c>
      <c r="H2224" s="72">
        <v>32354</v>
      </c>
      <c r="I2224" s="73">
        <v>365</v>
      </c>
      <c r="J2224" s="72">
        <f t="shared" si="71"/>
        <v>32353</v>
      </c>
    </row>
    <row r="2225" spans="1:10" ht="14.1" customHeight="1">
      <c r="A2225" s="21" t="s">
        <v>2415</v>
      </c>
      <c r="B2225" s="21" t="s">
        <v>201</v>
      </c>
      <c r="C2225" s="21" t="s">
        <v>51</v>
      </c>
      <c r="D2225" s="21" t="s">
        <v>688</v>
      </c>
      <c r="E2225" s="21" t="s">
        <v>2597</v>
      </c>
      <c r="F2225" s="21" t="str">
        <f t="shared" si="70"/>
        <v>33908</v>
      </c>
      <c r="G2225" s="21" t="s">
        <v>2721</v>
      </c>
      <c r="H2225" s="74">
        <v>29759</v>
      </c>
      <c r="I2225" s="75">
        <v>365</v>
      </c>
      <c r="J2225" s="74">
        <f t="shared" si="71"/>
        <v>29759</v>
      </c>
    </row>
    <row r="2226" spans="1:10" ht="14.1" customHeight="1">
      <c r="A2226" s="20" t="s">
        <v>2415</v>
      </c>
      <c r="B2226" s="20" t="s">
        <v>201</v>
      </c>
      <c r="C2226" s="20" t="s">
        <v>270</v>
      </c>
      <c r="D2226" s="20" t="s">
        <v>2473</v>
      </c>
      <c r="E2226" s="20" t="s">
        <v>2597</v>
      </c>
      <c r="F2226" s="20" t="str">
        <f t="shared" si="70"/>
        <v>33908</v>
      </c>
      <c r="G2226" s="20" t="s">
        <v>2721</v>
      </c>
      <c r="H2226" s="72">
        <v>43657</v>
      </c>
      <c r="I2226" s="73">
        <v>400</v>
      </c>
      <c r="J2226" s="72">
        <f t="shared" si="71"/>
        <v>39471</v>
      </c>
    </row>
    <row r="2227" spans="1:10" ht="14.1" customHeight="1">
      <c r="A2227" s="21" t="s">
        <v>2415</v>
      </c>
      <c r="B2227" s="21" t="s">
        <v>201</v>
      </c>
      <c r="C2227" s="21" t="s">
        <v>61</v>
      </c>
      <c r="D2227" s="21" t="s">
        <v>2474</v>
      </c>
      <c r="E2227" s="21" t="s">
        <v>2597</v>
      </c>
      <c r="F2227" s="21" t="str">
        <f t="shared" si="70"/>
        <v>33908</v>
      </c>
      <c r="G2227" s="21" t="s">
        <v>2721</v>
      </c>
      <c r="H2227" s="74">
        <v>0</v>
      </c>
      <c r="I2227" s="75">
        <v>365</v>
      </c>
      <c r="J2227" s="74">
        <f t="shared" si="71"/>
        <v>0</v>
      </c>
    </row>
    <row r="2228" spans="1:10" ht="14.1" customHeight="1">
      <c r="A2228" s="20" t="s">
        <v>2415</v>
      </c>
      <c r="B2228" s="20" t="s">
        <v>201</v>
      </c>
      <c r="C2228" s="20" t="s">
        <v>112</v>
      </c>
      <c r="D2228" s="20" t="s">
        <v>2475</v>
      </c>
      <c r="E2228" s="20" t="s">
        <v>2597</v>
      </c>
      <c r="F2228" s="20" t="str">
        <f t="shared" si="70"/>
        <v>33908</v>
      </c>
      <c r="G2228" s="20" t="s">
        <v>2721</v>
      </c>
      <c r="H2228" s="72">
        <v>0</v>
      </c>
      <c r="I2228" s="73">
        <v>365</v>
      </c>
      <c r="J2228" s="72">
        <f t="shared" si="71"/>
        <v>0</v>
      </c>
    </row>
    <row r="2229" spans="1:10" ht="14.1" customHeight="1">
      <c r="A2229" s="21" t="s">
        <v>2415</v>
      </c>
      <c r="B2229" s="21" t="s">
        <v>201</v>
      </c>
      <c r="C2229" s="21" t="s">
        <v>140</v>
      </c>
      <c r="D2229" s="21" t="s">
        <v>2476</v>
      </c>
      <c r="E2229" s="21" t="s">
        <v>2597</v>
      </c>
      <c r="F2229" s="21" t="str">
        <f t="shared" si="70"/>
        <v>33908</v>
      </c>
      <c r="G2229" s="21" t="s">
        <v>2721</v>
      </c>
      <c r="H2229" s="74">
        <v>50030</v>
      </c>
      <c r="I2229" s="75">
        <v>365</v>
      </c>
      <c r="J2229" s="74">
        <f t="shared" si="71"/>
        <v>50031</v>
      </c>
    </row>
    <row r="2230" spans="1:10" ht="14.1" customHeight="1">
      <c r="A2230" s="20" t="s">
        <v>2477</v>
      </c>
      <c r="B2230" s="20" t="s">
        <v>14</v>
      </c>
      <c r="C2230" s="20" t="s">
        <v>15</v>
      </c>
      <c r="D2230" s="20" t="s">
        <v>2478</v>
      </c>
      <c r="E2230" s="20" t="s">
        <v>2598</v>
      </c>
      <c r="F2230" s="20" t="str">
        <f t="shared" si="70"/>
        <v>34001</v>
      </c>
      <c r="G2230" s="20" t="s">
        <v>2722</v>
      </c>
      <c r="H2230" s="72">
        <v>5831</v>
      </c>
      <c r="I2230" s="73">
        <v>365</v>
      </c>
      <c r="J2230" s="72">
        <f t="shared" si="71"/>
        <v>5831</v>
      </c>
    </row>
    <row r="2231" spans="1:10" ht="14.1" customHeight="1">
      <c r="A2231" s="21" t="s">
        <v>2477</v>
      </c>
      <c r="B2231" s="21" t="s">
        <v>14</v>
      </c>
      <c r="C2231" s="21" t="s">
        <v>90</v>
      </c>
      <c r="D2231" s="21" t="s">
        <v>2479</v>
      </c>
      <c r="E2231" s="21" t="s">
        <v>2598</v>
      </c>
      <c r="F2231" s="21" t="str">
        <f t="shared" si="70"/>
        <v>34001</v>
      </c>
      <c r="G2231" s="21" t="s">
        <v>2722</v>
      </c>
      <c r="H2231" s="74">
        <v>0</v>
      </c>
      <c r="I2231" s="75">
        <v>365</v>
      </c>
      <c r="J2231" s="74">
        <f t="shared" si="71"/>
        <v>0</v>
      </c>
    </row>
    <row r="2232" spans="1:10" ht="14.1" customHeight="1">
      <c r="A2232" s="20" t="s">
        <v>2477</v>
      </c>
      <c r="B2232" s="20" t="s">
        <v>14</v>
      </c>
      <c r="C2232" s="20" t="s">
        <v>17</v>
      </c>
      <c r="D2232" s="20" t="s">
        <v>2480</v>
      </c>
      <c r="E2232" s="20" t="s">
        <v>2598</v>
      </c>
      <c r="F2232" s="20" t="str">
        <f t="shared" si="70"/>
        <v>34001</v>
      </c>
      <c r="G2232" s="20" t="s">
        <v>2722</v>
      </c>
      <c r="H2232" s="72">
        <v>675900</v>
      </c>
      <c r="I2232" s="73">
        <v>375</v>
      </c>
      <c r="J2232" s="72">
        <f t="shared" si="71"/>
        <v>656020</v>
      </c>
    </row>
    <row r="2233" spans="1:10" ht="14.1" customHeight="1">
      <c r="A2233" s="21" t="s">
        <v>2477</v>
      </c>
      <c r="B2233" s="21" t="s">
        <v>14</v>
      </c>
      <c r="C2233" s="21" t="s">
        <v>23</v>
      </c>
      <c r="D2233" s="21" t="s">
        <v>2481</v>
      </c>
      <c r="E2233" s="21" t="s">
        <v>2598</v>
      </c>
      <c r="F2233" s="21" t="str">
        <f t="shared" si="70"/>
        <v>34001</v>
      </c>
      <c r="G2233" s="21" t="s">
        <v>2722</v>
      </c>
      <c r="H2233" s="74">
        <v>8825</v>
      </c>
      <c r="I2233" s="75">
        <v>365</v>
      </c>
      <c r="J2233" s="74">
        <f t="shared" si="71"/>
        <v>8824</v>
      </c>
    </row>
    <row r="2234" spans="1:10" ht="14.1" customHeight="1">
      <c r="A2234" s="20" t="s">
        <v>2477</v>
      </c>
      <c r="B2234" s="20" t="s">
        <v>14</v>
      </c>
      <c r="C2234" s="20" t="s">
        <v>174</v>
      </c>
      <c r="D2234" s="20" t="s">
        <v>2482</v>
      </c>
      <c r="E2234" s="20" t="s">
        <v>2598</v>
      </c>
      <c r="F2234" s="20" t="str">
        <f t="shared" si="70"/>
        <v>34001</v>
      </c>
      <c r="G2234" s="20" t="s">
        <v>2722</v>
      </c>
      <c r="H2234" s="72">
        <v>0</v>
      </c>
      <c r="I2234" s="73">
        <v>365</v>
      </c>
      <c r="J2234" s="72">
        <f t="shared" si="71"/>
        <v>0</v>
      </c>
    </row>
    <row r="2235" spans="1:10" ht="14.1" customHeight="1">
      <c r="A2235" s="21" t="s">
        <v>2477</v>
      </c>
      <c r="B2235" s="21" t="s">
        <v>14</v>
      </c>
      <c r="C2235" s="21" t="s">
        <v>94</v>
      </c>
      <c r="D2235" s="21" t="s">
        <v>2483</v>
      </c>
      <c r="E2235" s="21" t="s">
        <v>2598</v>
      </c>
      <c r="F2235" s="21" t="str">
        <f t="shared" si="70"/>
        <v>34001</v>
      </c>
      <c r="G2235" s="21" t="s">
        <v>2722</v>
      </c>
      <c r="H2235" s="74">
        <v>35527</v>
      </c>
      <c r="I2235" s="75">
        <v>380</v>
      </c>
      <c r="J2235" s="74">
        <f t="shared" si="71"/>
        <v>33983</v>
      </c>
    </row>
    <row r="2236" spans="1:10" ht="14.1" customHeight="1">
      <c r="A2236" s="20" t="s">
        <v>2477</v>
      </c>
      <c r="B2236" s="20" t="s">
        <v>14</v>
      </c>
      <c r="C2236" s="20" t="s">
        <v>29</v>
      </c>
      <c r="D2236" s="20" t="s">
        <v>2484</v>
      </c>
      <c r="E2236" s="20" t="s">
        <v>2598</v>
      </c>
      <c r="F2236" s="20" t="str">
        <f t="shared" si="70"/>
        <v>34001</v>
      </c>
      <c r="G2236" s="20" t="s">
        <v>2722</v>
      </c>
      <c r="H2236" s="72">
        <v>2012</v>
      </c>
      <c r="I2236" s="73">
        <v>375</v>
      </c>
      <c r="J2236" s="72">
        <f t="shared" si="71"/>
        <v>1954</v>
      </c>
    </row>
    <row r="2237" spans="1:10" ht="14.1" customHeight="1">
      <c r="A2237" s="21" t="s">
        <v>2477</v>
      </c>
      <c r="B2237" s="21" t="s">
        <v>14</v>
      </c>
      <c r="C2237" s="21" t="s">
        <v>100</v>
      </c>
      <c r="D2237" s="21" t="s">
        <v>2485</v>
      </c>
      <c r="E2237" s="21" t="s">
        <v>2598</v>
      </c>
      <c r="F2237" s="21" t="str">
        <f t="shared" si="70"/>
        <v>34001</v>
      </c>
      <c r="G2237" s="21" t="s">
        <v>2722</v>
      </c>
      <c r="H2237" s="74">
        <v>29893</v>
      </c>
      <c r="I2237" s="75">
        <v>365</v>
      </c>
      <c r="J2237" s="74">
        <f t="shared" si="71"/>
        <v>29891</v>
      </c>
    </row>
    <row r="2238" spans="1:10" ht="14.1" customHeight="1">
      <c r="A2238" s="20" t="s">
        <v>2477</v>
      </c>
      <c r="B2238" s="20" t="s">
        <v>14</v>
      </c>
      <c r="C2238" s="20" t="s">
        <v>41</v>
      </c>
      <c r="D2238" s="20" t="s">
        <v>2486</v>
      </c>
      <c r="E2238" s="20" t="s">
        <v>2598</v>
      </c>
      <c r="F2238" s="20" t="str">
        <f t="shared" si="70"/>
        <v>34001</v>
      </c>
      <c r="G2238" s="20" t="s">
        <v>2722</v>
      </c>
      <c r="H2238" s="72">
        <v>2687</v>
      </c>
      <c r="I2238" s="73">
        <v>368</v>
      </c>
      <c r="J2238" s="72">
        <f t="shared" si="71"/>
        <v>2663</v>
      </c>
    </row>
    <row r="2239" spans="1:10" ht="14.1" customHeight="1">
      <c r="A2239" s="21" t="s">
        <v>2477</v>
      </c>
      <c r="B2239" s="21" t="s">
        <v>14</v>
      </c>
      <c r="C2239" s="21" t="s">
        <v>43</v>
      </c>
      <c r="D2239" s="21" t="s">
        <v>2487</v>
      </c>
      <c r="E2239" s="21" t="s">
        <v>2598</v>
      </c>
      <c r="F2239" s="21" t="str">
        <f t="shared" si="70"/>
        <v>34001</v>
      </c>
      <c r="G2239" s="21" t="s">
        <v>2722</v>
      </c>
      <c r="H2239" s="74">
        <v>4301</v>
      </c>
      <c r="I2239" s="75">
        <v>365</v>
      </c>
      <c r="J2239" s="74">
        <f t="shared" si="71"/>
        <v>4300</v>
      </c>
    </row>
    <row r="2240" spans="1:10" ht="14.1" customHeight="1">
      <c r="A2240" s="20" t="s">
        <v>2477</v>
      </c>
      <c r="B2240" s="20" t="s">
        <v>14</v>
      </c>
      <c r="C2240" s="20" t="s">
        <v>104</v>
      </c>
      <c r="D2240" s="20" t="s">
        <v>2488</v>
      </c>
      <c r="E2240" s="20" t="s">
        <v>2598</v>
      </c>
      <c r="F2240" s="20" t="str">
        <f t="shared" si="70"/>
        <v>34001</v>
      </c>
      <c r="G2240" s="20" t="s">
        <v>2722</v>
      </c>
      <c r="H2240" s="72">
        <v>0</v>
      </c>
      <c r="I2240" s="73">
        <v>365</v>
      </c>
      <c r="J2240" s="72">
        <f t="shared" si="71"/>
        <v>0</v>
      </c>
    </row>
    <row r="2241" spans="1:10" ht="14.1" customHeight="1">
      <c r="A2241" s="21" t="s">
        <v>2477</v>
      </c>
      <c r="B2241" s="21" t="s">
        <v>14</v>
      </c>
      <c r="C2241" s="21" t="s">
        <v>257</v>
      </c>
      <c r="D2241" s="21" t="s">
        <v>2489</v>
      </c>
      <c r="E2241" s="21" t="s">
        <v>2598</v>
      </c>
      <c r="F2241" s="21" t="str">
        <f t="shared" si="70"/>
        <v>34001</v>
      </c>
      <c r="G2241" s="21" t="s">
        <v>2722</v>
      </c>
      <c r="H2241" s="74">
        <v>43044</v>
      </c>
      <c r="I2241" s="75">
        <v>365</v>
      </c>
      <c r="J2241" s="74">
        <f t="shared" si="71"/>
        <v>43045</v>
      </c>
    </row>
    <row r="2242" spans="1:10" ht="14.1" customHeight="1">
      <c r="A2242" s="20" t="s">
        <v>2477</v>
      </c>
      <c r="B2242" s="20" t="s">
        <v>14</v>
      </c>
      <c r="C2242" s="20" t="s">
        <v>195</v>
      </c>
      <c r="D2242" s="20" t="s">
        <v>2490</v>
      </c>
      <c r="E2242" s="20" t="s">
        <v>2598</v>
      </c>
      <c r="F2242" s="20" t="str">
        <f t="shared" si="70"/>
        <v>34001</v>
      </c>
      <c r="G2242" s="20" t="s">
        <v>2722</v>
      </c>
      <c r="H2242" s="72">
        <v>0</v>
      </c>
      <c r="I2242" s="73">
        <v>380</v>
      </c>
      <c r="J2242" s="72">
        <f t="shared" si="71"/>
        <v>0</v>
      </c>
    </row>
    <row r="2243" spans="1:10" ht="14.1" customHeight="1">
      <c r="A2243" s="21" t="s">
        <v>2477</v>
      </c>
      <c r="B2243" s="21" t="s">
        <v>14</v>
      </c>
      <c r="C2243" s="21" t="s">
        <v>87</v>
      </c>
      <c r="D2243" s="21" t="s">
        <v>2491</v>
      </c>
      <c r="E2243" s="21" t="s">
        <v>2598</v>
      </c>
      <c r="F2243" s="21" t="str">
        <f t="shared" si="70"/>
        <v>34001</v>
      </c>
      <c r="G2243" s="21" t="s">
        <v>2722</v>
      </c>
      <c r="H2243" s="74">
        <v>43835</v>
      </c>
      <c r="I2243" s="75">
        <v>375</v>
      </c>
      <c r="J2243" s="74">
        <f t="shared" si="71"/>
        <v>42547</v>
      </c>
    </row>
    <row r="2244" spans="1:10" ht="14.1" customHeight="1">
      <c r="A2244" s="20" t="s">
        <v>2477</v>
      </c>
      <c r="B2244" s="20" t="s">
        <v>14</v>
      </c>
      <c r="C2244" s="20" t="s">
        <v>156</v>
      </c>
      <c r="D2244" s="20" t="s">
        <v>2492</v>
      </c>
      <c r="E2244" s="20" t="s">
        <v>2598</v>
      </c>
      <c r="F2244" s="20" t="str">
        <f t="shared" si="70"/>
        <v>34001</v>
      </c>
      <c r="G2244" s="20" t="s">
        <v>2722</v>
      </c>
      <c r="H2244" s="72">
        <v>7406</v>
      </c>
      <c r="I2244" s="73">
        <v>385</v>
      </c>
      <c r="J2244" s="72">
        <f t="shared" si="71"/>
        <v>6983</v>
      </c>
    </row>
    <row r="2245" spans="1:10" ht="14.1" customHeight="1">
      <c r="A2245" s="21" t="s">
        <v>2477</v>
      </c>
      <c r="B2245" s="21" t="s">
        <v>89</v>
      </c>
      <c r="C2245" s="21" t="s">
        <v>19</v>
      </c>
      <c r="D2245" s="21" t="s">
        <v>2493</v>
      </c>
      <c r="E2245" s="21" t="s">
        <v>2598</v>
      </c>
      <c r="F2245" s="21" t="str">
        <f t="shared" si="70"/>
        <v>34002</v>
      </c>
      <c r="G2245" s="21" t="s">
        <v>2723</v>
      </c>
      <c r="H2245" s="74">
        <v>0</v>
      </c>
      <c r="I2245" s="75">
        <v>365</v>
      </c>
      <c r="J2245" s="74">
        <f t="shared" si="71"/>
        <v>0</v>
      </c>
    </row>
    <row r="2246" spans="1:10" ht="14.1" customHeight="1">
      <c r="A2246" s="20" t="s">
        <v>2477</v>
      </c>
      <c r="B2246" s="20" t="s">
        <v>89</v>
      </c>
      <c r="C2246" s="20" t="s">
        <v>115</v>
      </c>
      <c r="D2246" s="20" t="s">
        <v>2494</v>
      </c>
      <c r="E2246" s="20" t="s">
        <v>2598</v>
      </c>
      <c r="F2246" s="20" t="str">
        <f t="shared" si="70"/>
        <v>34002</v>
      </c>
      <c r="G2246" s="20" t="s">
        <v>2723</v>
      </c>
      <c r="H2246" s="72">
        <v>2887</v>
      </c>
      <c r="I2246" s="73">
        <v>365</v>
      </c>
      <c r="J2246" s="72">
        <f t="shared" si="71"/>
        <v>2888</v>
      </c>
    </row>
    <row r="2247" spans="1:10" ht="14.1" customHeight="1">
      <c r="A2247" s="21" t="s">
        <v>2477</v>
      </c>
      <c r="B2247" s="21" t="s">
        <v>89</v>
      </c>
      <c r="C2247" s="21" t="s">
        <v>117</v>
      </c>
      <c r="D2247" s="21" t="s">
        <v>2495</v>
      </c>
      <c r="E2247" s="21" t="s">
        <v>2598</v>
      </c>
      <c r="F2247" s="21" t="str">
        <f t="shared" si="70"/>
        <v>34002</v>
      </c>
      <c r="G2247" s="21" t="s">
        <v>2723</v>
      </c>
      <c r="H2247" s="74">
        <v>149571</v>
      </c>
      <c r="I2247" s="75">
        <v>365</v>
      </c>
      <c r="J2247" s="74">
        <f t="shared" si="71"/>
        <v>149573</v>
      </c>
    </row>
    <row r="2248" spans="1:10" ht="14.1" customHeight="1">
      <c r="A2248" s="20" t="s">
        <v>2477</v>
      </c>
      <c r="B2248" s="20" t="s">
        <v>89</v>
      </c>
      <c r="C2248" s="20" t="s">
        <v>214</v>
      </c>
      <c r="D2248" s="20" t="s">
        <v>2496</v>
      </c>
      <c r="E2248" s="20" t="s">
        <v>2598</v>
      </c>
      <c r="F2248" s="20" t="str">
        <f t="shared" si="70"/>
        <v>34002</v>
      </c>
      <c r="G2248" s="20" t="s">
        <v>2723</v>
      </c>
      <c r="H2248" s="72">
        <v>0</v>
      </c>
      <c r="I2248" s="73">
        <v>365</v>
      </c>
      <c r="J2248" s="72">
        <f t="shared" si="71"/>
        <v>0</v>
      </c>
    </row>
    <row r="2249" spans="1:10" ht="14.1" customHeight="1">
      <c r="A2249" s="21" t="s">
        <v>2477</v>
      </c>
      <c r="B2249" s="21" t="s">
        <v>89</v>
      </c>
      <c r="C2249" s="21" t="s">
        <v>37</v>
      </c>
      <c r="D2249" s="21" t="s">
        <v>2497</v>
      </c>
      <c r="E2249" s="21" t="s">
        <v>2598</v>
      </c>
      <c r="F2249" s="21" t="str">
        <f t="shared" si="70"/>
        <v>34002</v>
      </c>
      <c r="G2249" s="21" t="s">
        <v>2723</v>
      </c>
      <c r="H2249" s="74">
        <v>0</v>
      </c>
      <c r="I2249" s="75">
        <v>365</v>
      </c>
      <c r="J2249" s="74">
        <f t="shared" si="71"/>
        <v>0</v>
      </c>
    </row>
    <row r="2250" spans="1:10" ht="14.1" customHeight="1">
      <c r="A2250" s="20" t="s">
        <v>2477</v>
      </c>
      <c r="B2250" s="20" t="s">
        <v>89</v>
      </c>
      <c r="C2250" s="20" t="s">
        <v>108</v>
      </c>
      <c r="D2250" s="20" t="s">
        <v>2498</v>
      </c>
      <c r="E2250" s="20" t="s">
        <v>2598</v>
      </c>
      <c r="F2250" s="20" t="str">
        <f t="shared" si="70"/>
        <v>34002</v>
      </c>
      <c r="G2250" s="20" t="s">
        <v>2723</v>
      </c>
      <c r="H2250" s="72">
        <v>1162653</v>
      </c>
      <c r="I2250" s="73">
        <v>365</v>
      </c>
      <c r="J2250" s="72">
        <f t="shared" si="71"/>
        <v>1162653</v>
      </c>
    </row>
    <row r="2251" spans="1:10" ht="14.1" customHeight="1">
      <c r="A2251" s="21" t="s">
        <v>2477</v>
      </c>
      <c r="B2251" s="21" t="s">
        <v>89</v>
      </c>
      <c r="C2251" s="21" t="s">
        <v>110</v>
      </c>
      <c r="D2251" s="21" t="s">
        <v>2499</v>
      </c>
      <c r="E2251" s="21" t="s">
        <v>2598</v>
      </c>
      <c r="F2251" s="21" t="str">
        <f t="shared" si="70"/>
        <v>34002</v>
      </c>
      <c r="G2251" s="21" t="s">
        <v>2723</v>
      </c>
      <c r="H2251" s="74">
        <v>12700</v>
      </c>
      <c r="I2251" s="75">
        <v>365</v>
      </c>
      <c r="J2251" s="74">
        <f t="shared" si="71"/>
        <v>12698</v>
      </c>
    </row>
    <row r="2252" spans="1:10" ht="14.1" customHeight="1">
      <c r="A2252" s="20" t="s">
        <v>2477</v>
      </c>
      <c r="B2252" s="20" t="s">
        <v>89</v>
      </c>
      <c r="C2252" s="20" t="s">
        <v>272</v>
      </c>
      <c r="D2252" s="20" t="s">
        <v>2500</v>
      </c>
      <c r="E2252" s="20" t="s">
        <v>2598</v>
      </c>
      <c r="F2252" s="20" t="str">
        <f t="shared" si="70"/>
        <v>34002</v>
      </c>
      <c r="G2252" s="20" t="s">
        <v>2723</v>
      </c>
      <c r="H2252" s="72">
        <v>42414</v>
      </c>
      <c r="I2252" s="73">
        <v>365</v>
      </c>
      <c r="J2252" s="72">
        <f t="shared" si="71"/>
        <v>42415</v>
      </c>
    </row>
    <row r="2253" spans="1:10" ht="14.1" customHeight="1">
      <c r="A2253" s="21" t="s">
        <v>2477</v>
      </c>
      <c r="B2253" s="21" t="s">
        <v>114</v>
      </c>
      <c r="C2253" s="21" t="s">
        <v>21</v>
      </c>
      <c r="D2253" s="21" t="s">
        <v>2501</v>
      </c>
      <c r="E2253" s="21" t="s">
        <v>2598</v>
      </c>
      <c r="F2253" s="21" t="str">
        <f t="shared" ref="F2253:F2313" si="72">CONCATENATE(A2253,B2253)</f>
        <v>34003</v>
      </c>
      <c r="G2253" s="21" t="s">
        <v>2724</v>
      </c>
      <c r="H2253" s="74">
        <v>0</v>
      </c>
      <c r="I2253" s="75">
        <v>365</v>
      </c>
      <c r="J2253" s="74">
        <f t="shared" ref="J2253:J2313" si="73">ROUND((ROUND(H2253/(I2253-35)*100, 0))*3.3, 0)</f>
        <v>0</v>
      </c>
    </row>
    <row r="2254" spans="1:10" ht="14.1" customHeight="1">
      <c r="A2254" s="20" t="s">
        <v>2477</v>
      </c>
      <c r="B2254" s="20" t="s">
        <v>114</v>
      </c>
      <c r="C2254" s="20" t="s">
        <v>160</v>
      </c>
      <c r="D2254" s="20" t="s">
        <v>2502</v>
      </c>
      <c r="E2254" s="20" t="s">
        <v>2598</v>
      </c>
      <c r="F2254" s="20" t="str">
        <f t="shared" si="72"/>
        <v>34003</v>
      </c>
      <c r="G2254" s="20" t="s">
        <v>2724</v>
      </c>
      <c r="H2254" s="72">
        <v>22137</v>
      </c>
      <c r="I2254" s="73">
        <v>365</v>
      </c>
      <c r="J2254" s="72">
        <f t="shared" si="73"/>
        <v>22136</v>
      </c>
    </row>
    <row r="2255" spans="1:10" ht="14.1" customHeight="1">
      <c r="A2255" s="21" t="s">
        <v>2477</v>
      </c>
      <c r="B2255" s="21" t="s">
        <v>114</v>
      </c>
      <c r="C2255" s="21" t="s">
        <v>33</v>
      </c>
      <c r="D2255" s="21" t="s">
        <v>2503</v>
      </c>
      <c r="E2255" s="21" t="s">
        <v>2598</v>
      </c>
      <c r="F2255" s="21" t="str">
        <f t="shared" si="72"/>
        <v>34003</v>
      </c>
      <c r="G2255" s="21" t="s">
        <v>2724</v>
      </c>
      <c r="H2255" s="74">
        <v>8051</v>
      </c>
      <c r="I2255" s="75">
        <v>365</v>
      </c>
      <c r="J2255" s="74">
        <f t="shared" si="73"/>
        <v>8052</v>
      </c>
    </row>
    <row r="2256" spans="1:10" ht="14.1" customHeight="1">
      <c r="A2256" s="20" t="s">
        <v>2477</v>
      </c>
      <c r="B2256" s="20" t="s">
        <v>114</v>
      </c>
      <c r="C2256" s="20" t="s">
        <v>35</v>
      </c>
      <c r="D2256" s="20" t="s">
        <v>2504</v>
      </c>
      <c r="E2256" s="20" t="s">
        <v>2598</v>
      </c>
      <c r="F2256" s="20" t="str">
        <f t="shared" si="72"/>
        <v>34003</v>
      </c>
      <c r="G2256" s="20" t="s">
        <v>2724</v>
      </c>
      <c r="H2256" s="72">
        <v>83680</v>
      </c>
      <c r="I2256" s="73">
        <v>365</v>
      </c>
      <c r="J2256" s="72">
        <f t="shared" si="73"/>
        <v>83681</v>
      </c>
    </row>
    <row r="2257" spans="1:10" ht="14.1" customHeight="1">
      <c r="A2257" s="21" t="s">
        <v>2477</v>
      </c>
      <c r="B2257" s="21" t="s">
        <v>114</v>
      </c>
      <c r="C2257" s="21" t="s">
        <v>102</v>
      </c>
      <c r="D2257" s="21" t="s">
        <v>2505</v>
      </c>
      <c r="E2257" s="21" t="s">
        <v>2598</v>
      </c>
      <c r="F2257" s="21" t="str">
        <f t="shared" si="72"/>
        <v>34003</v>
      </c>
      <c r="G2257" s="21" t="s">
        <v>2724</v>
      </c>
      <c r="H2257" s="74">
        <v>20005</v>
      </c>
      <c r="I2257" s="75">
        <v>365</v>
      </c>
      <c r="J2257" s="74">
        <f t="shared" si="73"/>
        <v>20005</v>
      </c>
    </row>
    <row r="2258" spans="1:10" ht="14.1" customHeight="1">
      <c r="A2258" s="20" t="s">
        <v>2477</v>
      </c>
      <c r="B2258" s="20" t="s">
        <v>114</v>
      </c>
      <c r="C2258" s="20" t="s">
        <v>106</v>
      </c>
      <c r="D2258" s="20" t="s">
        <v>2506</v>
      </c>
      <c r="E2258" s="20" t="s">
        <v>2598</v>
      </c>
      <c r="F2258" s="20" t="str">
        <f t="shared" si="72"/>
        <v>34003</v>
      </c>
      <c r="G2258" s="20" t="s">
        <v>2724</v>
      </c>
      <c r="H2258" s="72">
        <v>124484</v>
      </c>
      <c r="I2258" s="73">
        <v>365</v>
      </c>
      <c r="J2258" s="72">
        <f t="shared" si="73"/>
        <v>124483</v>
      </c>
    </row>
    <row r="2259" spans="1:10" ht="14.1" customHeight="1">
      <c r="A2259" s="21" t="s">
        <v>2477</v>
      </c>
      <c r="B2259" s="21" t="s">
        <v>114</v>
      </c>
      <c r="C2259" s="21" t="s">
        <v>262</v>
      </c>
      <c r="D2259" s="21" t="s">
        <v>2507</v>
      </c>
      <c r="E2259" s="21" t="s">
        <v>2598</v>
      </c>
      <c r="F2259" s="21" t="str">
        <f t="shared" si="72"/>
        <v>34003</v>
      </c>
      <c r="G2259" s="21" t="s">
        <v>2724</v>
      </c>
      <c r="H2259" s="74">
        <v>27149</v>
      </c>
      <c r="I2259" s="75">
        <v>365</v>
      </c>
      <c r="J2259" s="74">
        <f t="shared" si="73"/>
        <v>27149</v>
      </c>
    </row>
    <row r="2260" spans="1:10" ht="14.1" customHeight="1">
      <c r="A2260" s="20" t="s">
        <v>2477</v>
      </c>
      <c r="B2260" s="20" t="s">
        <v>114</v>
      </c>
      <c r="C2260" s="20" t="s">
        <v>55</v>
      </c>
      <c r="D2260" s="20" t="s">
        <v>2508</v>
      </c>
      <c r="E2260" s="20" t="s">
        <v>2598</v>
      </c>
      <c r="F2260" s="20" t="str">
        <f t="shared" si="72"/>
        <v>34003</v>
      </c>
      <c r="G2260" s="20" t="s">
        <v>2724</v>
      </c>
      <c r="H2260" s="72">
        <v>33231</v>
      </c>
      <c r="I2260" s="73">
        <v>365</v>
      </c>
      <c r="J2260" s="72">
        <f t="shared" si="73"/>
        <v>33231</v>
      </c>
    </row>
    <row r="2261" spans="1:10" ht="14.1" customHeight="1">
      <c r="A2261" s="21" t="s">
        <v>2477</v>
      </c>
      <c r="B2261" s="21" t="s">
        <v>114</v>
      </c>
      <c r="C2261" s="21" t="s">
        <v>267</v>
      </c>
      <c r="D2261" s="21" t="s">
        <v>2509</v>
      </c>
      <c r="E2261" s="21" t="s">
        <v>2598</v>
      </c>
      <c r="F2261" s="21" t="str">
        <f t="shared" si="72"/>
        <v>34003</v>
      </c>
      <c r="G2261" s="21" t="s">
        <v>2724</v>
      </c>
      <c r="H2261" s="74">
        <v>125310</v>
      </c>
      <c r="I2261" s="75">
        <v>365</v>
      </c>
      <c r="J2261" s="74">
        <f t="shared" si="73"/>
        <v>125311</v>
      </c>
    </row>
    <row r="2262" spans="1:10" ht="14.1" customHeight="1">
      <c r="A2262" s="20" t="s">
        <v>2477</v>
      </c>
      <c r="B2262" s="20" t="s">
        <v>114</v>
      </c>
      <c r="C2262" s="20" t="s">
        <v>144</v>
      </c>
      <c r="D2262" s="20" t="s">
        <v>2510</v>
      </c>
      <c r="E2262" s="20" t="s">
        <v>2598</v>
      </c>
      <c r="F2262" s="20" t="str">
        <f t="shared" si="72"/>
        <v>34003</v>
      </c>
      <c r="G2262" s="20" t="s">
        <v>2724</v>
      </c>
      <c r="H2262" s="72">
        <v>0</v>
      </c>
      <c r="I2262" s="73">
        <v>365</v>
      </c>
      <c r="J2262" s="72">
        <f t="shared" si="73"/>
        <v>0</v>
      </c>
    </row>
    <row r="2263" spans="1:10" ht="14.1" customHeight="1">
      <c r="A2263" s="21" t="s">
        <v>2477</v>
      </c>
      <c r="B2263" s="21" t="s">
        <v>123</v>
      </c>
      <c r="C2263" s="21" t="s">
        <v>92</v>
      </c>
      <c r="D2263" s="21" t="s">
        <v>2511</v>
      </c>
      <c r="E2263" s="21" t="s">
        <v>2598</v>
      </c>
      <c r="F2263" s="21" t="str">
        <f t="shared" si="72"/>
        <v>34004</v>
      </c>
      <c r="G2263" s="21" t="s">
        <v>2725</v>
      </c>
      <c r="H2263" s="74">
        <v>25738</v>
      </c>
      <c r="I2263" s="75">
        <v>365</v>
      </c>
      <c r="J2263" s="74">
        <f t="shared" si="73"/>
        <v>25737</v>
      </c>
    </row>
    <row r="2264" spans="1:10" ht="14.1" customHeight="1">
      <c r="A2264" s="20" t="s">
        <v>2477</v>
      </c>
      <c r="B2264" s="20" t="s">
        <v>123</v>
      </c>
      <c r="C2264" s="20" t="s">
        <v>6</v>
      </c>
      <c r="D2264" s="20" t="s">
        <v>2512</v>
      </c>
      <c r="E2264" s="20" t="s">
        <v>2598</v>
      </c>
      <c r="F2264" s="20" t="str">
        <f t="shared" si="72"/>
        <v>34004</v>
      </c>
      <c r="G2264" s="20" t="s">
        <v>2725</v>
      </c>
      <c r="H2264" s="72">
        <v>0</v>
      </c>
      <c r="I2264" s="73">
        <v>365</v>
      </c>
      <c r="J2264" s="72">
        <f t="shared" si="73"/>
        <v>0</v>
      </c>
    </row>
    <row r="2265" spans="1:10" ht="14.1" customHeight="1">
      <c r="A2265" s="21" t="s">
        <v>2477</v>
      </c>
      <c r="B2265" s="21" t="s">
        <v>123</v>
      </c>
      <c r="C2265" s="21" t="s">
        <v>98</v>
      </c>
      <c r="D2265" s="21" t="s">
        <v>2513</v>
      </c>
      <c r="E2265" s="21" t="s">
        <v>2598</v>
      </c>
      <c r="F2265" s="21" t="str">
        <f t="shared" si="72"/>
        <v>34004</v>
      </c>
      <c r="G2265" s="21" t="s">
        <v>2725</v>
      </c>
      <c r="H2265" s="74">
        <v>25518</v>
      </c>
      <c r="I2265" s="75">
        <v>365</v>
      </c>
      <c r="J2265" s="74">
        <f t="shared" si="73"/>
        <v>25519</v>
      </c>
    </row>
    <row r="2266" spans="1:10" ht="14.1" customHeight="1">
      <c r="A2266" s="20" t="s">
        <v>2477</v>
      </c>
      <c r="B2266" s="20" t="s">
        <v>123</v>
      </c>
      <c r="C2266" s="20" t="s">
        <v>249</v>
      </c>
      <c r="D2266" s="20" t="s">
        <v>2514</v>
      </c>
      <c r="E2266" s="20" t="s">
        <v>2598</v>
      </c>
      <c r="F2266" s="20" t="str">
        <f t="shared" si="72"/>
        <v>34004</v>
      </c>
      <c r="G2266" s="20" t="s">
        <v>2725</v>
      </c>
      <c r="H2266" s="72">
        <v>142760</v>
      </c>
      <c r="I2266" s="73">
        <v>365</v>
      </c>
      <c r="J2266" s="72">
        <f t="shared" si="73"/>
        <v>142761</v>
      </c>
    </row>
    <row r="2267" spans="1:10" ht="14.1" customHeight="1">
      <c r="A2267" s="21" t="s">
        <v>2477</v>
      </c>
      <c r="B2267" s="21" t="s">
        <v>123</v>
      </c>
      <c r="C2267" s="21" t="s">
        <v>39</v>
      </c>
      <c r="D2267" s="21" t="s">
        <v>2515</v>
      </c>
      <c r="E2267" s="21" t="s">
        <v>2598</v>
      </c>
      <c r="F2267" s="21" t="str">
        <f t="shared" si="72"/>
        <v>34004</v>
      </c>
      <c r="G2267" s="21" t="s">
        <v>2725</v>
      </c>
      <c r="H2267" s="74">
        <v>101890</v>
      </c>
      <c r="I2267" s="75">
        <v>365</v>
      </c>
      <c r="J2267" s="74">
        <f t="shared" si="73"/>
        <v>101891</v>
      </c>
    </row>
    <row r="2268" spans="1:10" ht="14.1" customHeight="1">
      <c r="A2268" s="20" t="s">
        <v>2477</v>
      </c>
      <c r="B2268" s="20" t="s">
        <v>123</v>
      </c>
      <c r="C2268" s="20" t="s">
        <v>181</v>
      </c>
      <c r="D2268" s="20" t="s">
        <v>2516</v>
      </c>
      <c r="E2268" s="20" t="s">
        <v>2598</v>
      </c>
      <c r="F2268" s="20" t="str">
        <f t="shared" si="72"/>
        <v>34004</v>
      </c>
      <c r="G2268" s="20" t="s">
        <v>2725</v>
      </c>
      <c r="H2268" s="72">
        <v>0</v>
      </c>
      <c r="I2268" s="73">
        <v>365</v>
      </c>
      <c r="J2268" s="72">
        <f t="shared" si="73"/>
        <v>0</v>
      </c>
    </row>
    <row r="2269" spans="1:10" ht="14.1" customHeight="1">
      <c r="A2269" s="21" t="s">
        <v>2477</v>
      </c>
      <c r="B2269" s="21" t="s">
        <v>172</v>
      </c>
      <c r="C2269" s="21" t="s">
        <v>192</v>
      </c>
      <c r="D2269" s="21" t="s">
        <v>2517</v>
      </c>
      <c r="E2269" s="21" t="s">
        <v>2598</v>
      </c>
      <c r="F2269" s="21" t="str">
        <f t="shared" si="72"/>
        <v>34006</v>
      </c>
      <c r="G2269" s="21" t="s">
        <v>2726</v>
      </c>
      <c r="H2269" s="74">
        <v>149164</v>
      </c>
      <c r="I2269" s="75">
        <v>365</v>
      </c>
      <c r="J2269" s="74">
        <f t="shared" si="73"/>
        <v>149163</v>
      </c>
    </row>
    <row r="2270" spans="1:10" ht="14.1" customHeight="1">
      <c r="A2270" s="20" t="s">
        <v>2477</v>
      </c>
      <c r="B2270" s="20" t="s">
        <v>172</v>
      </c>
      <c r="C2270" s="20" t="s">
        <v>25</v>
      </c>
      <c r="D2270" s="20" t="s">
        <v>2518</v>
      </c>
      <c r="E2270" s="20" t="s">
        <v>2598</v>
      </c>
      <c r="F2270" s="20" t="str">
        <f t="shared" si="72"/>
        <v>34006</v>
      </c>
      <c r="G2270" s="20" t="s">
        <v>2726</v>
      </c>
      <c r="H2270" s="72">
        <v>983914</v>
      </c>
      <c r="I2270" s="73">
        <v>365</v>
      </c>
      <c r="J2270" s="72">
        <f t="shared" si="73"/>
        <v>983915</v>
      </c>
    </row>
    <row r="2271" spans="1:10" ht="14.1" customHeight="1">
      <c r="A2271" s="21" t="s">
        <v>2477</v>
      </c>
      <c r="B2271" s="21" t="s">
        <v>172</v>
      </c>
      <c r="C2271" s="21" t="s">
        <v>124</v>
      </c>
      <c r="D2271" s="21" t="s">
        <v>2519</v>
      </c>
      <c r="E2271" s="21" t="s">
        <v>2598</v>
      </c>
      <c r="F2271" s="21" t="str">
        <f t="shared" si="72"/>
        <v>34006</v>
      </c>
      <c r="G2271" s="21" t="s">
        <v>2726</v>
      </c>
      <c r="H2271" s="74">
        <v>0</v>
      </c>
      <c r="I2271" s="75">
        <v>365</v>
      </c>
      <c r="J2271" s="74">
        <f t="shared" si="73"/>
        <v>0</v>
      </c>
    </row>
    <row r="2272" spans="1:10" ht="14.1" customHeight="1">
      <c r="A2272" s="20" t="s">
        <v>2477</v>
      </c>
      <c r="B2272" s="20" t="s">
        <v>172</v>
      </c>
      <c r="C2272" s="20" t="s">
        <v>31</v>
      </c>
      <c r="D2272" s="20" t="s">
        <v>2520</v>
      </c>
      <c r="E2272" s="20" t="s">
        <v>2598</v>
      </c>
      <c r="F2272" s="20" t="str">
        <f t="shared" si="72"/>
        <v>34006</v>
      </c>
      <c r="G2272" s="20" t="s">
        <v>2726</v>
      </c>
      <c r="H2272" s="72">
        <v>0</v>
      </c>
      <c r="I2272" s="73">
        <v>365</v>
      </c>
      <c r="J2272" s="72">
        <f t="shared" si="73"/>
        <v>0</v>
      </c>
    </row>
    <row r="2273" spans="1:10" ht="14.1" customHeight="1">
      <c r="A2273" s="21" t="s">
        <v>2477</v>
      </c>
      <c r="B2273" s="21" t="s">
        <v>172</v>
      </c>
      <c r="C2273" s="21" t="s">
        <v>119</v>
      </c>
      <c r="D2273" s="21" t="s">
        <v>393</v>
      </c>
      <c r="E2273" s="21" t="s">
        <v>2598</v>
      </c>
      <c r="F2273" s="21" t="str">
        <f t="shared" si="72"/>
        <v>34006</v>
      </c>
      <c r="G2273" s="21" t="s">
        <v>2726</v>
      </c>
      <c r="H2273" s="74">
        <v>0</v>
      </c>
      <c r="I2273" s="75">
        <v>365</v>
      </c>
      <c r="J2273" s="74">
        <f t="shared" si="73"/>
        <v>0</v>
      </c>
    </row>
    <row r="2274" spans="1:10" ht="14.1" customHeight="1">
      <c r="A2274" s="20" t="s">
        <v>2477</v>
      </c>
      <c r="B2274" s="20" t="s">
        <v>172</v>
      </c>
      <c r="C2274" s="20" t="s">
        <v>49</v>
      </c>
      <c r="D2274" s="20" t="s">
        <v>2521</v>
      </c>
      <c r="E2274" s="20" t="s">
        <v>2598</v>
      </c>
      <c r="F2274" s="20" t="str">
        <f t="shared" si="72"/>
        <v>34006</v>
      </c>
      <c r="G2274" s="20" t="s">
        <v>2726</v>
      </c>
      <c r="H2274" s="72">
        <v>2931</v>
      </c>
      <c r="I2274" s="73">
        <v>365</v>
      </c>
      <c r="J2274" s="72">
        <f t="shared" si="73"/>
        <v>2930</v>
      </c>
    </row>
    <row r="2275" spans="1:10" ht="14.1" customHeight="1">
      <c r="A2275" s="21" t="s">
        <v>2477</v>
      </c>
      <c r="B2275" s="21" t="s">
        <v>172</v>
      </c>
      <c r="C2275" s="21" t="s">
        <v>51</v>
      </c>
      <c r="D2275" s="21" t="s">
        <v>2522</v>
      </c>
      <c r="E2275" s="21" t="s">
        <v>2598</v>
      </c>
      <c r="F2275" s="21" t="str">
        <f t="shared" si="72"/>
        <v>34006</v>
      </c>
      <c r="G2275" s="21" t="s">
        <v>2726</v>
      </c>
      <c r="H2275" s="74">
        <v>35876</v>
      </c>
      <c r="I2275" s="75">
        <v>365</v>
      </c>
      <c r="J2275" s="74">
        <f t="shared" si="73"/>
        <v>35878</v>
      </c>
    </row>
    <row r="2276" spans="1:10" ht="14.1" customHeight="1">
      <c r="A2276" s="20" t="s">
        <v>2477</v>
      </c>
      <c r="B2276" s="20" t="s">
        <v>172</v>
      </c>
      <c r="C2276" s="20" t="s">
        <v>128</v>
      </c>
      <c r="D2276" s="20" t="s">
        <v>2523</v>
      </c>
      <c r="E2276" s="20" t="s">
        <v>2598</v>
      </c>
      <c r="F2276" s="20" t="str">
        <f t="shared" si="72"/>
        <v>34006</v>
      </c>
      <c r="G2276" s="20" t="s">
        <v>2726</v>
      </c>
      <c r="H2276" s="72">
        <v>156561</v>
      </c>
      <c r="I2276" s="73">
        <v>365</v>
      </c>
      <c r="J2276" s="72">
        <f t="shared" si="73"/>
        <v>156562</v>
      </c>
    </row>
    <row r="2277" spans="1:10" ht="14.1" customHeight="1">
      <c r="A2277" s="21" t="s">
        <v>2477</v>
      </c>
      <c r="B2277" s="21" t="s">
        <v>201</v>
      </c>
      <c r="C2277" s="21" t="s">
        <v>138</v>
      </c>
      <c r="D2277" s="21" t="s">
        <v>2524</v>
      </c>
      <c r="E2277" s="21" t="s">
        <v>2598</v>
      </c>
      <c r="F2277" s="21" t="str">
        <f t="shared" si="72"/>
        <v>34008</v>
      </c>
      <c r="G2277" s="21" t="s">
        <v>2727</v>
      </c>
      <c r="H2277" s="74">
        <v>61195</v>
      </c>
      <c r="I2277" s="75">
        <v>365</v>
      </c>
      <c r="J2277" s="74">
        <f t="shared" si="73"/>
        <v>61195</v>
      </c>
    </row>
    <row r="2278" spans="1:10" ht="14.1" customHeight="1">
      <c r="A2278" s="20" t="s">
        <v>2477</v>
      </c>
      <c r="B2278" s="20" t="s">
        <v>201</v>
      </c>
      <c r="C2278" s="20" t="s">
        <v>140</v>
      </c>
      <c r="D2278" s="20" t="s">
        <v>2525</v>
      </c>
      <c r="E2278" s="20" t="s">
        <v>2598</v>
      </c>
      <c r="F2278" s="20" t="str">
        <f t="shared" si="72"/>
        <v>34008</v>
      </c>
      <c r="G2278" s="20" t="s">
        <v>2727</v>
      </c>
      <c r="H2278" s="72">
        <v>38181</v>
      </c>
      <c r="I2278" s="73">
        <v>365</v>
      </c>
      <c r="J2278" s="72">
        <f t="shared" si="73"/>
        <v>38181</v>
      </c>
    </row>
    <row r="2279" spans="1:10" ht="14.1" customHeight="1">
      <c r="A2279" s="21" t="s">
        <v>2477</v>
      </c>
      <c r="B2279" s="21" t="s">
        <v>201</v>
      </c>
      <c r="C2279" s="21" t="s">
        <v>403</v>
      </c>
      <c r="D2279" s="21" t="s">
        <v>2526</v>
      </c>
      <c r="E2279" s="21" t="s">
        <v>2598</v>
      </c>
      <c r="F2279" s="21" t="str">
        <f t="shared" si="72"/>
        <v>34008</v>
      </c>
      <c r="G2279" s="21" t="s">
        <v>2727</v>
      </c>
      <c r="H2279" s="74">
        <v>119829</v>
      </c>
      <c r="I2279" s="75">
        <v>365</v>
      </c>
      <c r="J2279" s="74">
        <f t="shared" si="73"/>
        <v>119830</v>
      </c>
    </row>
    <row r="2280" spans="1:10" ht="14.1" customHeight="1">
      <c r="A2280" s="20" t="s">
        <v>2477</v>
      </c>
      <c r="B2280" s="20" t="s">
        <v>201</v>
      </c>
      <c r="C2280" s="20" t="s">
        <v>146</v>
      </c>
      <c r="D2280" s="20" t="s">
        <v>2527</v>
      </c>
      <c r="E2280" s="20" t="s">
        <v>2598</v>
      </c>
      <c r="F2280" s="20" t="str">
        <f t="shared" si="72"/>
        <v>34008</v>
      </c>
      <c r="G2280" s="20" t="s">
        <v>2727</v>
      </c>
      <c r="H2280" s="72">
        <v>87326</v>
      </c>
      <c r="I2280" s="73">
        <v>385</v>
      </c>
      <c r="J2280" s="72">
        <f t="shared" si="73"/>
        <v>82335</v>
      </c>
    </row>
    <row r="2281" spans="1:10" ht="14.1" customHeight="1">
      <c r="A2281" s="21" t="s">
        <v>2477</v>
      </c>
      <c r="B2281" s="21" t="s">
        <v>201</v>
      </c>
      <c r="C2281" s="21" t="s">
        <v>720</v>
      </c>
      <c r="D2281" s="21" t="s">
        <v>2528</v>
      </c>
      <c r="E2281" s="21" t="s">
        <v>2598</v>
      </c>
      <c r="F2281" s="21" t="str">
        <f t="shared" si="72"/>
        <v>34008</v>
      </c>
      <c r="G2281" s="21" t="s">
        <v>2727</v>
      </c>
      <c r="H2281" s="74">
        <v>41886</v>
      </c>
      <c r="I2281" s="75">
        <v>385</v>
      </c>
      <c r="J2281" s="74">
        <f t="shared" si="73"/>
        <v>39491</v>
      </c>
    </row>
    <row r="2282" spans="1:10" ht="14.1" customHeight="1">
      <c r="A2282" s="20" t="s">
        <v>2477</v>
      </c>
      <c r="B2282" s="20" t="s">
        <v>201</v>
      </c>
      <c r="C2282" s="20" t="s">
        <v>148</v>
      </c>
      <c r="D2282" s="20" t="s">
        <v>2529</v>
      </c>
      <c r="E2282" s="20" t="s">
        <v>2598</v>
      </c>
      <c r="F2282" s="20" t="str">
        <f t="shared" si="72"/>
        <v>34008</v>
      </c>
      <c r="G2282" s="20" t="s">
        <v>2727</v>
      </c>
      <c r="H2282" s="72">
        <v>0</v>
      </c>
      <c r="I2282" s="73">
        <v>385</v>
      </c>
      <c r="J2282" s="72">
        <f t="shared" si="73"/>
        <v>0</v>
      </c>
    </row>
    <row r="2283" spans="1:10" ht="14.1" customHeight="1">
      <c r="A2283" s="21" t="s">
        <v>2477</v>
      </c>
      <c r="B2283" s="21" t="s">
        <v>201</v>
      </c>
      <c r="C2283" s="21" t="s">
        <v>150</v>
      </c>
      <c r="D2283" s="21" t="s">
        <v>2530</v>
      </c>
      <c r="E2283" s="21" t="s">
        <v>2598</v>
      </c>
      <c r="F2283" s="21" t="str">
        <f t="shared" si="72"/>
        <v>34008</v>
      </c>
      <c r="G2283" s="21" t="s">
        <v>2727</v>
      </c>
      <c r="H2283" s="74">
        <v>10159</v>
      </c>
      <c r="I2283" s="75">
        <v>385</v>
      </c>
      <c r="J2283" s="74">
        <f t="shared" si="73"/>
        <v>9580</v>
      </c>
    </row>
    <row r="2284" spans="1:10" ht="14.1" customHeight="1">
      <c r="A2284" s="20" t="s">
        <v>2477</v>
      </c>
      <c r="B2284" s="20" t="s">
        <v>201</v>
      </c>
      <c r="C2284" s="20" t="s">
        <v>152</v>
      </c>
      <c r="D2284" s="20" t="s">
        <v>2531</v>
      </c>
      <c r="E2284" s="20" t="s">
        <v>2598</v>
      </c>
      <c r="F2284" s="20" t="str">
        <f t="shared" si="72"/>
        <v>34008</v>
      </c>
      <c r="G2284" s="20" t="s">
        <v>2727</v>
      </c>
      <c r="H2284" s="72">
        <v>0</v>
      </c>
      <c r="I2284" s="73">
        <v>385</v>
      </c>
      <c r="J2284" s="72">
        <f t="shared" si="73"/>
        <v>0</v>
      </c>
    </row>
    <row r="2285" spans="1:10" ht="14.1" customHeight="1">
      <c r="A2285" s="21" t="s">
        <v>2477</v>
      </c>
      <c r="B2285" s="21" t="s">
        <v>201</v>
      </c>
      <c r="C2285" s="21" t="s">
        <v>154</v>
      </c>
      <c r="D2285" s="21" t="s">
        <v>2532</v>
      </c>
      <c r="E2285" s="21" t="s">
        <v>2598</v>
      </c>
      <c r="F2285" s="21" t="str">
        <f t="shared" si="72"/>
        <v>34008</v>
      </c>
      <c r="G2285" s="21" t="s">
        <v>2727</v>
      </c>
      <c r="H2285" s="74">
        <v>43155</v>
      </c>
      <c r="I2285" s="75">
        <v>365</v>
      </c>
      <c r="J2285" s="74">
        <f t="shared" si="73"/>
        <v>43154</v>
      </c>
    </row>
    <row r="2286" spans="1:10" ht="14.1" customHeight="1">
      <c r="A2286" s="20" t="s">
        <v>2477</v>
      </c>
      <c r="B2286" s="20" t="s">
        <v>201</v>
      </c>
      <c r="C2286" s="20" t="s">
        <v>723</v>
      </c>
      <c r="D2286" s="20" t="s">
        <v>2533</v>
      </c>
      <c r="E2286" s="20" t="s">
        <v>2598</v>
      </c>
      <c r="F2286" s="20" t="str">
        <f t="shared" si="72"/>
        <v>34008</v>
      </c>
      <c r="G2286" s="20" t="s">
        <v>2727</v>
      </c>
      <c r="H2286" s="72">
        <v>41452</v>
      </c>
      <c r="I2286" s="73">
        <v>365</v>
      </c>
      <c r="J2286" s="72">
        <f t="shared" si="73"/>
        <v>41451</v>
      </c>
    </row>
    <row r="2287" spans="1:10" ht="14.1" customHeight="1">
      <c r="A2287" s="21" t="s">
        <v>2477</v>
      </c>
      <c r="B2287" s="21" t="s">
        <v>201</v>
      </c>
      <c r="C2287" s="21" t="s">
        <v>1333</v>
      </c>
      <c r="D2287" s="21" t="s">
        <v>2534</v>
      </c>
      <c r="E2287" s="21" t="s">
        <v>2598</v>
      </c>
      <c r="F2287" s="21" t="str">
        <f t="shared" si="72"/>
        <v>34008</v>
      </c>
      <c r="G2287" s="21" t="s">
        <v>2727</v>
      </c>
      <c r="H2287" s="74">
        <v>63</v>
      </c>
      <c r="I2287" s="75">
        <v>365</v>
      </c>
      <c r="J2287" s="74">
        <f t="shared" si="73"/>
        <v>63</v>
      </c>
    </row>
    <row r="2288" spans="1:10" ht="14.1" customHeight="1">
      <c r="A2288" s="20" t="s">
        <v>2477</v>
      </c>
      <c r="B2288" s="20" t="s">
        <v>201</v>
      </c>
      <c r="C2288" s="20" t="s">
        <v>725</v>
      </c>
      <c r="D2288" s="20" t="s">
        <v>2535</v>
      </c>
      <c r="E2288" s="20" t="s">
        <v>2598</v>
      </c>
      <c r="F2288" s="20" t="str">
        <f t="shared" si="72"/>
        <v>34008</v>
      </c>
      <c r="G2288" s="20" t="s">
        <v>2727</v>
      </c>
      <c r="H2288" s="72">
        <v>8628</v>
      </c>
      <c r="I2288" s="73">
        <v>385</v>
      </c>
      <c r="J2288" s="72">
        <f t="shared" si="73"/>
        <v>8135</v>
      </c>
    </row>
    <row r="2289" spans="1:10" ht="14.1" customHeight="1">
      <c r="A2289" s="21" t="s">
        <v>2477</v>
      </c>
      <c r="B2289" s="21" t="s">
        <v>201</v>
      </c>
      <c r="C2289" s="21" t="s">
        <v>697</v>
      </c>
      <c r="D2289" s="21" t="s">
        <v>2536</v>
      </c>
      <c r="E2289" s="21" t="s">
        <v>2598</v>
      </c>
      <c r="F2289" s="21" t="str">
        <f t="shared" si="72"/>
        <v>34008</v>
      </c>
      <c r="G2289" s="21" t="s">
        <v>2727</v>
      </c>
      <c r="H2289" s="74">
        <v>12240</v>
      </c>
      <c r="I2289" s="75">
        <v>330</v>
      </c>
      <c r="J2289" s="74">
        <f t="shared" si="73"/>
        <v>13692</v>
      </c>
    </row>
    <row r="2290" spans="1:10" ht="14.1" customHeight="1">
      <c r="A2290" s="20" t="s">
        <v>2477</v>
      </c>
      <c r="B2290" s="20" t="s">
        <v>201</v>
      </c>
      <c r="C2290" s="20" t="s">
        <v>735</v>
      </c>
      <c r="D2290" s="20" t="s">
        <v>2537</v>
      </c>
      <c r="E2290" s="20" t="s">
        <v>2598</v>
      </c>
      <c r="F2290" s="20" t="str">
        <f t="shared" si="72"/>
        <v>34008</v>
      </c>
      <c r="G2290" s="20" t="s">
        <v>2727</v>
      </c>
      <c r="H2290" s="72">
        <v>10688</v>
      </c>
      <c r="I2290" s="73">
        <v>365</v>
      </c>
      <c r="J2290" s="72">
        <f t="shared" si="73"/>
        <v>10689</v>
      </c>
    </row>
    <row r="2291" spans="1:10" ht="14.1" customHeight="1">
      <c r="A2291" s="21" t="s">
        <v>2477</v>
      </c>
      <c r="B2291" s="21" t="s">
        <v>201</v>
      </c>
      <c r="C2291" s="21" t="s">
        <v>737</v>
      </c>
      <c r="D2291" s="21" t="s">
        <v>2538</v>
      </c>
      <c r="E2291" s="21" t="s">
        <v>2598</v>
      </c>
      <c r="F2291" s="21" t="str">
        <f t="shared" si="72"/>
        <v>34008</v>
      </c>
      <c r="G2291" s="21" t="s">
        <v>2727</v>
      </c>
      <c r="H2291" s="74">
        <v>1926</v>
      </c>
      <c r="I2291" s="75">
        <v>385</v>
      </c>
      <c r="J2291" s="74">
        <f t="shared" si="73"/>
        <v>1815</v>
      </c>
    </row>
    <row r="2292" spans="1:10" ht="14.1" customHeight="1">
      <c r="A2292" s="20" t="s">
        <v>2477</v>
      </c>
      <c r="B2292" s="20" t="s">
        <v>201</v>
      </c>
      <c r="C2292" s="20" t="s">
        <v>701</v>
      </c>
      <c r="D2292" s="20" t="s">
        <v>2539</v>
      </c>
      <c r="E2292" s="20" t="s">
        <v>2598</v>
      </c>
      <c r="F2292" s="20" t="str">
        <f t="shared" si="72"/>
        <v>34008</v>
      </c>
      <c r="G2292" s="20" t="s">
        <v>2727</v>
      </c>
      <c r="H2292" s="72">
        <v>0</v>
      </c>
      <c r="I2292" s="73">
        <v>365</v>
      </c>
      <c r="J2292" s="72">
        <f t="shared" si="73"/>
        <v>0</v>
      </c>
    </row>
    <row r="2293" spans="1:10" ht="14.1" customHeight="1">
      <c r="A2293" s="21" t="s">
        <v>2477</v>
      </c>
      <c r="B2293" s="21" t="s">
        <v>201</v>
      </c>
      <c r="C2293" s="21" t="s">
        <v>739</v>
      </c>
      <c r="D2293" s="21" t="s">
        <v>2540</v>
      </c>
      <c r="E2293" s="21" t="s">
        <v>2598</v>
      </c>
      <c r="F2293" s="21" t="str">
        <f t="shared" si="72"/>
        <v>34008</v>
      </c>
      <c r="G2293" s="21" t="s">
        <v>2727</v>
      </c>
      <c r="H2293" s="74">
        <v>11323</v>
      </c>
      <c r="I2293" s="75">
        <v>385</v>
      </c>
      <c r="J2293" s="74">
        <f t="shared" si="73"/>
        <v>10676</v>
      </c>
    </row>
    <row r="2294" spans="1:10" ht="14.1" customHeight="1">
      <c r="A2294" s="20" t="s">
        <v>2477</v>
      </c>
      <c r="B2294" s="20" t="s">
        <v>211</v>
      </c>
      <c r="C2294" s="20" t="s">
        <v>96</v>
      </c>
      <c r="D2294" s="20" t="s">
        <v>2541</v>
      </c>
      <c r="E2294" s="20" t="s">
        <v>2598</v>
      </c>
      <c r="F2294" s="20" t="str">
        <f t="shared" si="72"/>
        <v>34009</v>
      </c>
      <c r="G2294" s="20" t="s">
        <v>2728</v>
      </c>
      <c r="H2294" s="72">
        <v>12456</v>
      </c>
      <c r="I2294" s="73">
        <v>380</v>
      </c>
      <c r="J2294" s="72">
        <f t="shared" si="73"/>
        <v>11913</v>
      </c>
    </row>
    <row r="2295" spans="1:10" ht="14.1" customHeight="1">
      <c r="A2295" s="21" t="s">
        <v>2477</v>
      </c>
      <c r="B2295" s="21" t="s">
        <v>211</v>
      </c>
      <c r="C2295" s="21" t="s">
        <v>27</v>
      </c>
      <c r="D2295" s="21" t="s">
        <v>2542</v>
      </c>
      <c r="E2295" s="21" t="s">
        <v>2598</v>
      </c>
      <c r="F2295" s="21" t="str">
        <f t="shared" si="72"/>
        <v>34009</v>
      </c>
      <c r="G2295" s="21" t="s">
        <v>2728</v>
      </c>
      <c r="H2295" s="74">
        <v>0</v>
      </c>
      <c r="I2295" s="75">
        <v>365</v>
      </c>
      <c r="J2295" s="74">
        <f t="shared" si="73"/>
        <v>0</v>
      </c>
    </row>
    <row r="2296" spans="1:10" ht="14.1" customHeight="1">
      <c r="A2296" s="20" t="s">
        <v>2477</v>
      </c>
      <c r="B2296" s="20" t="s">
        <v>211</v>
      </c>
      <c r="C2296" s="20" t="s">
        <v>245</v>
      </c>
      <c r="D2296" s="20" t="s">
        <v>2543</v>
      </c>
      <c r="E2296" s="20" t="s">
        <v>2598</v>
      </c>
      <c r="F2296" s="20" t="str">
        <f t="shared" si="72"/>
        <v>34009</v>
      </c>
      <c r="G2296" s="20" t="s">
        <v>2728</v>
      </c>
      <c r="H2296" s="72">
        <v>93681</v>
      </c>
      <c r="I2296" s="73">
        <v>365</v>
      </c>
      <c r="J2296" s="72">
        <f t="shared" si="73"/>
        <v>93680</v>
      </c>
    </row>
    <row r="2297" spans="1:10" ht="14.1" customHeight="1">
      <c r="A2297" s="21" t="s">
        <v>2477</v>
      </c>
      <c r="B2297" s="21" t="s">
        <v>211</v>
      </c>
      <c r="C2297" s="21" t="s">
        <v>216</v>
      </c>
      <c r="D2297" s="21" t="s">
        <v>2544</v>
      </c>
      <c r="E2297" s="21" t="s">
        <v>2598</v>
      </c>
      <c r="F2297" s="21" t="str">
        <f t="shared" si="72"/>
        <v>34009</v>
      </c>
      <c r="G2297" s="21" t="s">
        <v>2728</v>
      </c>
      <c r="H2297" s="74">
        <v>861</v>
      </c>
      <c r="I2297" s="75">
        <v>365</v>
      </c>
      <c r="J2297" s="74">
        <f t="shared" si="73"/>
        <v>861</v>
      </c>
    </row>
    <row r="2298" spans="1:10" ht="14.1" customHeight="1">
      <c r="A2298" s="20" t="s">
        <v>2477</v>
      </c>
      <c r="B2298" s="20" t="s">
        <v>211</v>
      </c>
      <c r="C2298" s="20" t="s">
        <v>253</v>
      </c>
      <c r="D2298" s="20" t="s">
        <v>2545</v>
      </c>
      <c r="E2298" s="20" t="s">
        <v>2598</v>
      </c>
      <c r="F2298" s="20" t="str">
        <f t="shared" si="72"/>
        <v>34009</v>
      </c>
      <c r="G2298" s="20" t="s">
        <v>2728</v>
      </c>
      <c r="H2298" s="72">
        <v>21256</v>
      </c>
      <c r="I2298" s="73">
        <v>365</v>
      </c>
      <c r="J2298" s="72">
        <f t="shared" si="73"/>
        <v>21255</v>
      </c>
    </row>
    <row r="2299" spans="1:10" ht="14.1" customHeight="1">
      <c r="A2299" s="21" t="s">
        <v>2477</v>
      </c>
      <c r="B2299" s="21" t="s">
        <v>211</v>
      </c>
      <c r="C2299" s="21" t="s">
        <v>45</v>
      </c>
      <c r="D2299" s="21" t="s">
        <v>2546</v>
      </c>
      <c r="E2299" s="21" t="s">
        <v>2598</v>
      </c>
      <c r="F2299" s="21" t="str">
        <f t="shared" si="72"/>
        <v>34009</v>
      </c>
      <c r="G2299" s="21" t="s">
        <v>2728</v>
      </c>
      <c r="H2299" s="74">
        <v>0</v>
      </c>
      <c r="I2299" s="75">
        <v>365</v>
      </c>
      <c r="J2299" s="74">
        <f t="shared" si="73"/>
        <v>0</v>
      </c>
    </row>
    <row r="2300" spans="1:10" ht="14.1" customHeight="1">
      <c r="A2300" s="20" t="s">
        <v>2477</v>
      </c>
      <c r="B2300" s="20" t="s">
        <v>211</v>
      </c>
      <c r="C2300" s="20" t="s">
        <v>126</v>
      </c>
      <c r="D2300" s="20" t="s">
        <v>2547</v>
      </c>
      <c r="E2300" s="20" t="s">
        <v>2598</v>
      </c>
      <c r="F2300" s="20" t="str">
        <f t="shared" si="72"/>
        <v>34009</v>
      </c>
      <c r="G2300" s="20" t="s">
        <v>2728</v>
      </c>
      <c r="H2300" s="72">
        <v>4271</v>
      </c>
      <c r="I2300" s="73">
        <v>365</v>
      </c>
      <c r="J2300" s="72">
        <f t="shared" si="73"/>
        <v>4270</v>
      </c>
    </row>
    <row r="2301" spans="1:10" ht="14.1" customHeight="1">
      <c r="A2301" s="21" t="s">
        <v>2477</v>
      </c>
      <c r="B2301" s="21" t="s">
        <v>211</v>
      </c>
      <c r="C2301" s="21" t="s">
        <v>47</v>
      </c>
      <c r="D2301" s="21" t="s">
        <v>2548</v>
      </c>
      <c r="E2301" s="21" t="s">
        <v>2598</v>
      </c>
      <c r="F2301" s="21" t="str">
        <f t="shared" si="72"/>
        <v>34009</v>
      </c>
      <c r="G2301" s="21" t="s">
        <v>2728</v>
      </c>
      <c r="H2301" s="74">
        <v>0</v>
      </c>
      <c r="I2301" s="75">
        <v>365</v>
      </c>
      <c r="J2301" s="74">
        <f t="shared" si="73"/>
        <v>0</v>
      </c>
    </row>
    <row r="2302" spans="1:10" ht="14.1" customHeight="1">
      <c r="A2302" s="20" t="s">
        <v>2477</v>
      </c>
      <c r="B2302" s="20" t="s">
        <v>211</v>
      </c>
      <c r="C2302" s="20" t="s">
        <v>53</v>
      </c>
      <c r="D2302" s="20" t="s">
        <v>2549</v>
      </c>
      <c r="E2302" s="20" t="s">
        <v>2598</v>
      </c>
      <c r="F2302" s="20" t="str">
        <f t="shared" si="72"/>
        <v>34009</v>
      </c>
      <c r="G2302" s="20" t="s">
        <v>2728</v>
      </c>
      <c r="H2302" s="72">
        <v>0</v>
      </c>
      <c r="I2302" s="73">
        <v>365</v>
      </c>
      <c r="J2302" s="72">
        <f t="shared" si="73"/>
        <v>0</v>
      </c>
    </row>
    <row r="2303" spans="1:10" ht="14.1" customHeight="1">
      <c r="A2303" s="21" t="s">
        <v>2477</v>
      </c>
      <c r="B2303" s="21" t="s">
        <v>211</v>
      </c>
      <c r="C2303" s="21" t="s">
        <v>130</v>
      </c>
      <c r="D2303" s="21" t="s">
        <v>2550</v>
      </c>
      <c r="E2303" s="21" t="s">
        <v>2598</v>
      </c>
      <c r="F2303" s="21" t="str">
        <f t="shared" si="72"/>
        <v>34009</v>
      </c>
      <c r="G2303" s="21" t="s">
        <v>2728</v>
      </c>
      <c r="H2303" s="74">
        <v>72781</v>
      </c>
      <c r="I2303" s="75">
        <v>365</v>
      </c>
      <c r="J2303" s="74">
        <f t="shared" si="73"/>
        <v>72782</v>
      </c>
    </row>
    <row r="2304" spans="1:10" ht="14.1" customHeight="1">
      <c r="A2304" s="20" t="s">
        <v>2477</v>
      </c>
      <c r="B2304" s="20" t="s">
        <v>211</v>
      </c>
      <c r="C2304" s="20" t="s">
        <v>142</v>
      </c>
      <c r="D2304" s="20" t="s">
        <v>2551</v>
      </c>
      <c r="E2304" s="20" t="s">
        <v>2598</v>
      </c>
      <c r="F2304" s="20" t="str">
        <f t="shared" si="72"/>
        <v>34009</v>
      </c>
      <c r="G2304" s="20" t="s">
        <v>2728</v>
      </c>
      <c r="H2304" s="72">
        <v>0</v>
      </c>
      <c r="I2304" s="73">
        <v>365</v>
      </c>
      <c r="J2304" s="72">
        <f t="shared" si="73"/>
        <v>0</v>
      </c>
    </row>
    <row r="2305" spans="1:10" ht="14.1" customHeight="1">
      <c r="A2305" s="21" t="s">
        <v>2477</v>
      </c>
      <c r="B2305" s="21" t="s">
        <v>211</v>
      </c>
      <c r="C2305" s="21" t="s">
        <v>727</v>
      </c>
      <c r="D2305" s="21" t="s">
        <v>2552</v>
      </c>
      <c r="E2305" s="21" t="s">
        <v>2598</v>
      </c>
      <c r="F2305" s="21" t="str">
        <f t="shared" si="72"/>
        <v>34009</v>
      </c>
      <c r="G2305" s="21" t="s">
        <v>2728</v>
      </c>
      <c r="H2305" s="74">
        <v>5245</v>
      </c>
      <c r="I2305" s="75">
        <v>365</v>
      </c>
      <c r="J2305" s="74">
        <f t="shared" si="73"/>
        <v>5244</v>
      </c>
    </row>
    <row r="2306" spans="1:10" ht="14.1" customHeight="1">
      <c r="A2306" s="20" t="s">
        <v>2477</v>
      </c>
      <c r="B2306" s="20" t="s">
        <v>211</v>
      </c>
      <c r="C2306" s="20" t="s">
        <v>708</v>
      </c>
      <c r="D2306" s="20" t="s">
        <v>2553</v>
      </c>
      <c r="E2306" s="20" t="s">
        <v>2598</v>
      </c>
      <c r="F2306" s="20" t="str">
        <f t="shared" si="72"/>
        <v>34009</v>
      </c>
      <c r="G2306" s="20" t="s">
        <v>2728</v>
      </c>
      <c r="H2306" s="72">
        <v>5849</v>
      </c>
      <c r="I2306" s="73">
        <v>365</v>
      </c>
      <c r="J2306" s="72">
        <f t="shared" si="73"/>
        <v>5848</v>
      </c>
    </row>
    <row r="2307" spans="1:10" ht="14.1" customHeight="1">
      <c r="A2307" s="21" t="s">
        <v>2477</v>
      </c>
      <c r="B2307" s="21" t="s">
        <v>211</v>
      </c>
      <c r="C2307" s="21" t="s">
        <v>729</v>
      </c>
      <c r="D2307" s="21" t="s">
        <v>2554</v>
      </c>
      <c r="E2307" s="21" t="s">
        <v>2598</v>
      </c>
      <c r="F2307" s="21" t="str">
        <f t="shared" si="72"/>
        <v>34009</v>
      </c>
      <c r="G2307" s="21" t="s">
        <v>2728</v>
      </c>
      <c r="H2307" s="74">
        <v>0</v>
      </c>
      <c r="I2307" s="75">
        <v>373</v>
      </c>
      <c r="J2307" s="74">
        <f t="shared" si="73"/>
        <v>0</v>
      </c>
    </row>
    <row r="2308" spans="1:10" ht="14.1" customHeight="1">
      <c r="A2308" s="20" t="s">
        <v>2477</v>
      </c>
      <c r="B2308" s="20" t="s">
        <v>211</v>
      </c>
      <c r="C2308" s="20" t="s">
        <v>731</v>
      </c>
      <c r="D2308" s="20" t="s">
        <v>2555</v>
      </c>
      <c r="E2308" s="20" t="s">
        <v>2598</v>
      </c>
      <c r="F2308" s="20" t="str">
        <f t="shared" si="72"/>
        <v>34009</v>
      </c>
      <c r="G2308" s="20" t="s">
        <v>2728</v>
      </c>
      <c r="H2308" s="72">
        <v>11287</v>
      </c>
      <c r="I2308" s="73">
        <v>380</v>
      </c>
      <c r="J2308" s="72">
        <f t="shared" si="73"/>
        <v>10798</v>
      </c>
    </row>
    <row r="2309" spans="1:10" ht="14.1" customHeight="1">
      <c r="A2309" s="21" t="s">
        <v>2477</v>
      </c>
      <c r="B2309" s="21" t="s">
        <v>211</v>
      </c>
      <c r="C2309" s="21" t="s">
        <v>733</v>
      </c>
      <c r="D2309" s="21" t="s">
        <v>2556</v>
      </c>
      <c r="E2309" s="21" t="s">
        <v>2598</v>
      </c>
      <c r="F2309" s="21" t="str">
        <f t="shared" si="72"/>
        <v>34009</v>
      </c>
      <c r="G2309" s="21" t="s">
        <v>2728</v>
      </c>
      <c r="H2309" s="74">
        <v>30271</v>
      </c>
      <c r="I2309" s="75">
        <v>365</v>
      </c>
      <c r="J2309" s="74">
        <f t="shared" si="73"/>
        <v>30271</v>
      </c>
    </row>
    <row r="2310" spans="1:10" ht="14.1" customHeight="1">
      <c r="A2310" s="20" t="s">
        <v>2477</v>
      </c>
      <c r="B2310" s="20" t="s">
        <v>211</v>
      </c>
      <c r="C2310" s="20" t="s">
        <v>710</v>
      </c>
      <c r="D2310" s="20" t="s">
        <v>2557</v>
      </c>
      <c r="E2310" s="20" t="s">
        <v>2598</v>
      </c>
      <c r="F2310" s="20" t="str">
        <f t="shared" si="72"/>
        <v>34009</v>
      </c>
      <c r="G2310" s="20" t="s">
        <v>2728</v>
      </c>
      <c r="H2310" s="72">
        <v>27954</v>
      </c>
      <c r="I2310" s="73">
        <v>365</v>
      </c>
      <c r="J2310" s="72">
        <f t="shared" si="73"/>
        <v>27954</v>
      </c>
    </row>
    <row r="2311" spans="1:10" ht="14.1" customHeight="1">
      <c r="A2311" s="21" t="s">
        <v>2477</v>
      </c>
      <c r="B2311" s="21" t="s">
        <v>211</v>
      </c>
      <c r="C2311" s="21" t="s">
        <v>699</v>
      </c>
      <c r="D2311" s="21" t="s">
        <v>2558</v>
      </c>
      <c r="E2311" s="21" t="s">
        <v>2598</v>
      </c>
      <c r="F2311" s="21" t="str">
        <f t="shared" si="72"/>
        <v>34009</v>
      </c>
      <c r="G2311" s="21" t="s">
        <v>2728</v>
      </c>
      <c r="H2311" s="74">
        <v>3936</v>
      </c>
      <c r="I2311" s="75">
        <v>365</v>
      </c>
      <c r="J2311" s="74">
        <f t="shared" si="73"/>
        <v>3937</v>
      </c>
    </row>
    <row r="2312" spans="1:10" ht="14.1" customHeight="1">
      <c r="A2312" s="20" t="s">
        <v>2477</v>
      </c>
      <c r="B2312" s="20" t="s">
        <v>211</v>
      </c>
      <c r="C2312" s="20" t="s">
        <v>712</v>
      </c>
      <c r="D2312" s="20" t="s">
        <v>2559</v>
      </c>
      <c r="E2312" s="20" t="s">
        <v>2598</v>
      </c>
      <c r="F2312" s="20" t="str">
        <f t="shared" si="72"/>
        <v>34009</v>
      </c>
      <c r="G2312" s="20" t="s">
        <v>2728</v>
      </c>
      <c r="H2312" s="72">
        <v>72852</v>
      </c>
      <c r="I2312" s="73">
        <v>380</v>
      </c>
      <c r="J2312" s="72">
        <f t="shared" si="73"/>
        <v>69686</v>
      </c>
    </row>
    <row r="2313" spans="1:10" ht="14.1" customHeight="1">
      <c r="A2313" s="21" t="s">
        <v>2477</v>
      </c>
      <c r="B2313" s="21" t="s">
        <v>211</v>
      </c>
      <c r="C2313" s="21" t="s">
        <v>714</v>
      </c>
      <c r="D2313" s="21" t="s">
        <v>2560</v>
      </c>
      <c r="E2313" s="21" t="s">
        <v>2598</v>
      </c>
      <c r="F2313" s="21" t="str">
        <f t="shared" si="72"/>
        <v>34009</v>
      </c>
      <c r="G2313" s="21" t="s">
        <v>2728</v>
      </c>
      <c r="H2313" s="74">
        <v>694</v>
      </c>
      <c r="I2313" s="75">
        <v>365</v>
      </c>
      <c r="J2313" s="74">
        <f t="shared" si="73"/>
        <v>693</v>
      </c>
    </row>
    <row r="2314" spans="1:10" ht="14.1" customHeight="1">
      <c r="H2314" s="76"/>
      <c r="I2314" s="76"/>
      <c r="J2314" s="76"/>
    </row>
    <row r="2315" spans="1:10" ht="14.1" customHeight="1">
      <c r="H2315" s="77">
        <f>SUBTOTAL(9,H12:H2313)</f>
        <v>411999264</v>
      </c>
      <c r="I2315" s="78"/>
      <c r="J2315" s="77">
        <f>SUBTOTAL(9,J12:J2313)</f>
        <v>379783750</v>
      </c>
    </row>
    <row r="2317" spans="1:10" ht="59.25" customHeight="1">
      <c r="A2317" s="40" t="s">
        <v>2741</v>
      </c>
      <c r="B2317" s="40"/>
      <c r="C2317" s="40"/>
      <c r="D2317" s="40"/>
      <c r="E2317" s="40"/>
      <c r="F2317" s="40"/>
    </row>
    <row r="2318" spans="1:10" ht="12" customHeight="1">
      <c r="A2318" s="1" t="s">
        <v>2742</v>
      </c>
    </row>
  </sheetData>
  <sheetProtection algorithmName="SHA-512" hashValue="mhxkDe6PHxlApPJDDPpz1NwHleFf1t7ft7b5pT1UY2EkJnkQGRWvZ4qHUumxSJCWGlPgGvHCq4YcnpByGRw0Tg==" saltValue="USEg7H50453OcBC8yseOYw==" spinCount="100000" sheet="1" objects="1" scenarios="1" autoFilter="0"/>
  <autoFilter ref="A11:J2313"/>
  <mergeCells count="9">
    <mergeCell ref="A2317:F2317"/>
    <mergeCell ref="A8:C10"/>
    <mergeCell ref="D8:D10"/>
    <mergeCell ref="A6:D7"/>
    <mergeCell ref="H6:J7"/>
    <mergeCell ref="F6:G7"/>
    <mergeCell ref="E6:E7"/>
    <mergeCell ref="F8:G10"/>
    <mergeCell ref="E8:E10"/>
  </mergeCells>
  <pageMargins left="0.62992125984251968" right="0.23622047244094491" top="0.51181102362204722" bottom="0.51181102362204722" header="0" footer="0"/>
  <pageSetup paperSize="9" scale="56" fitToHeight="25" orientation="portrait" horizontalDpi="300" verticalDpi="300" r:id="rId1"/>
  <ignoredErrors>
    <ignoredError sqref="A12:C1466 A1504:C23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21"/>
  <sheetViews>
    <sheetView workbookViewId="0">
      <pane ySplit="12" topLeftCell="A13" activePane="bottomLeft" state="frozen"/>
      <selection pane="bottomLeft" activeCell="H2" sqref="H2"/>
    </sheetView>
  </sheetViews>
  <sheetFormatPr baseColWidth="10" defaultRowHeight="12.75"/>
  <cols>
    <col min="1" max="3" width="7.85546875" style="2" customWidth="1"/>
    <col min="4" max="4" width="20.5703125" style="2" bestFit="1" customWidth="1"/>
    <col min="5" max="5" width="20.140625" style="22" bestFit="1" customWidth="1"/>
    <col min="6" max="6" width="11.42578125" style="2" bestFit="1" customWidth="1"/>
    <col min="7" max="7" width="33.85546875" style="2" bestFit="1" customWidth="1"/>
    <col min="8" max="8" width="22.140625" style="2" customWidth="1"/>
    <col min="9" max="9" width="16.28515625" style="22" bestFit="1" customWidth="1"/>
    <col min="10" max="10" width="15.28515625" style="22" customWidth="1"/>
    <col min="11" max="11" width="15.42578125" style="22" bestFit="1" customWidth="1"/>
    <col min="12" max="12" width="15.42578125" style="22" customWidth="1"/>
    <col min="13" max="13" width="19.42578125" style="22" bestFit="1" customWidth="1"/>
    <col min="14" max="18" width="18.5703125" style="22" customWidth="1"/>
    <col min="19" max="19" width="17.5703125" style="2" bestFit="1" customWidth="1"/>
    <col min="20" max="20" width="18.28515625" style="2" customWidth="1"/>
    <col min="21" max="16384" width="11.42578125" style="2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3" t="s">
        <v>2771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>
      <c r="A3" s="3" t="s">
        <v>2740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4.1" customHeight="1">
      <c r="A6" s="41" t="s">
        <v>2566</v>
      </c>
      <c r="B6" s="42"/>
      <c r="C6" s="42"/>
      <c r="D6" s="43"/>
      <c r="E6" s="47" t="s">
        <v>2567</v>
      </c>
      <c r="F6" s="41" t="s">
        <v>2568</v>
      </c>
      <c r="G6" s="49"/>
      <c r="H6" s="4" t="s">
        <v>2775</v>
      </c>
      <c r="I6" s="64" t="s">
        <v>2756</v>
      </c>
      <c r="J6" s="65"/>
      <c r="K6" s="65"/>
      <c r="L6" s="65"/>
      <c r="M6" s="66"/>
      <c r="N6" s="64" t="s">
        <v>2767</v>
      </c>
      <c r="O6" s="65"/>
      <c r="P6" s="65"/>
      <c r="Q6" s="66"/>
      <c r="R6" s="35" t="s">
        <v>2730</v>
      </c>
      <c r="S6" s="5" t="s">
        <v>2777</v>
      </c>
    </row>
    <row r="7" spans="1:19" ht="14.1" customHeight="1">
      <c r="A7" s="44"/>
      <c r="B7" s="45"/>
      <c r="C7" s="45"/>
      <c r="D7" s="46"/>
      <c r="E7" s="48"/>
      <c r="F7" s="50"/>
      <c r="G7" s="51"/>
      <c r="H7" s="6" t="s">
        <v>2776</v>
      </c>
      <c r="I7" s="67"/>
      <c r="J7" s="68"/>
      <c r="K7" s="68"/>
      <c r="L7" s="68"/>
      <c r="M7" s="69"/>
      <c r="N7" s="67"/>
      <c r="O7" s="68"/>
      <c r="P7" s="68"/>
      <c r="Q7" s="69"/>
      <c r="R7" s="36"/>
      <c r="S7" s="7" t="s">
        <v>2733</v>
      </c>
    </row>
    <row r="8" spans="1:19" ht="14.25" customHeight="1">
      <c r="A8" s="52" t="s">
        <v>0</v>
      </c>
      <c r="B8" s="53"/>
      <c r="C8" s="54"/>
      <c r="D8" s="61" t="s">
        <v>2572</v>
      </c>
      <c r="E8" s="62" t="s">
        <v>2570</v>
      </c>
      <c r="F8" s="52" t="s">
        <v>2599</v>
      </c>
      <c r="G8" s="54"/>
      <c r="H8" s="6" t="s">
        <v>2749</v>
      </c>
      <c r="I8" s="4" t="s">
        <v>2751</v>
      </c>
      <c r="J8" s="4" t="s">
        <v>2751</v>
      </c>
      <c r="K8" s="4" t="s">
        <v>2744</v>
      </c>
      <c r="L8" s="4" t="s">
        <v>2758</v>
      </c>
      <c r="M8" s="4" t="s">
        <v>2747</v>
      </c>
      <c r="N8" s="8" t="s">
        <v>2768</v>
      </c>
      <c r="O8" s="8" t="s">
        <v>2772</v>
      </c>
      <c r="P8" s="8" t="s">
        <v>2745</v>
      </c>
      <c r="Q8" s="8" t="s">
        <v>2765</v>
      </c>
      <c r="R8" s="9" t="s">
        <v>2769</v>
      </c>
      <c r="S8" s="8" t="s">
        <v>2732</v>
      </c>
    </row>
    <row r="9" spans="1:19" ht="12.75" customHeight="1">
      <c r="A9" s="55"/>
      <c r="B9" s="56"/>
      <c r="C9" s="57"/>
      <c r="D9" s="61"/>
      <c r="E9" s="63"/>
      <c r="F9" s="55"/>
      <c r="G9" s="57"/>
      <c r="H9" s="10" t="s">
        <v>2750</v>
      </c>
      <c r="I9" s="6" t="s">
        <v>2752</v>
      </c>
      <c r="J9" s="6" t="s">
        <v>2753</v>
      </c>
      <c r="K9" s="6" t="s">
        <v>2754</v>
      </c>
      <c r="L9" s="6" t="s">
        <v>2759</v>
      </c>
      <c r="M9" s="6" t="s">
        <v>2757</v>
      </c>
      <c r="N9" s="10" t="s">
        <v>2746</v>
      </c>
      <c r="O9" s="10" t="s">
        <v>2748</v>
      </c>
      <c r="P9" s="10" t="s">
        <v>2746</v>
      </c>
      <c r="Q9" s="10" t="s">
        <v>2746</v>
      </c>
      <c r="R9" s="9" t="s">
        <v>2748</v>
      </c>
      <c r="S9" s="11" t="s">
        <v>2733</v>
      </c>
    </row>
    <row r="10" spans="1:19" ht="12.75" customHeight="1">
      <c r="A10" s="55"/>
      <c r="B10" s="56"/>
      <c r="C10" s="57"/>
      <c r="D10" s="61"/>
      <c r="E10" s="63"/>
      <c r="F10" s="55"/>
      <c r="G10" s="57"/>
      <c r="H10" s="10" t="s">
        <v>2761</v>
      </c>
      <c r="I10" s="10" t="s">
        <v>2762</v>
      </c>
      <c r="J10" s="10" t="s">
        <v>2762</v>
      </c>
      <c r="K10" s="6"/>
      <c r="L10" s="6" t="s">
        <v>2773</v>
      </c>
      <c r="M10" s="10" t="s">
        <v>2763</v>
      </c>
      <c r="N10" s="10" t="s">
        <v>2766</v>
      </c>
      <c r="O10" s="10" t="s">
        <v>2773</v>
      </c>
      <c r="P10" s="10"/>
      <c r="Q10" s="10"/>
      <c r="R10" s="9" t="s">
        <v>2770</v>
      </c>
      <c r="S10" s="10" t="s">
        <v>2734</v>
      </c>
    </row>
    <row r="11" spans="1:19" ht="12.75" customHeight="1">
      <c r="A11" s="58"/>
      <c r="B11" s="59"/>
      <c r="C11" s="60"/>
      <c r="D11" s="61"/>
      <c r="E11" s="63"/>
      <c r="F11" s="58"/>
      <c r="G11" s="60"/>
      <c r="H11" s="12" t="s">
        <v>2760</v>
      </c>
      <c r="I11" s="11" t="s">
        <v>2764</v>
      </c>
      <c r="J11" s="13">
        <v>0.05</v>
      </c>
      <c r="K11" s="14"/>
      <c r="L11" s="14"/>
      <c r="M11" s="14" t="s">
        <v>2774</v>
      </c>
      <c r="N11" s="14"/>
      <c r="O11" s="14"/>
      <c r="P11" s="14"/>
      <c r="Q11" s="14"/>
      <c r="R11" s="15"/>
      <c r="S11" s="14"/>
    </row>
    <row r="12" spans="1:19">
      <c r="A12" s="16" t="s">
        <v>2561</v>
      </c>
      <c r="B12" s="16" t="s">
        <v>2562</v>
      </c>
      <c r="C12" s="16" t="s">
        <v>2563</v>
      </c>
      <c r="D12" s="16" t="s">
        <v>2564</v>
      </c>
      <c r="E12" s="17"/>
      <c r="F12" s="18" t="s">
        <v>2569</v>
      </c>
      <c r="G12" s="18" t="s">
        <v>2571</v>
      </c>
      <c r="H12" s="19" t="s">
        <v>2738</v>
      </c>
      <c r="I12" s="37" t="s">
        <v>2755</v>
      </c>
      <c r="J12" s="38"/>
      <c r="K12" s="39"/>
      <c r="L12" s="37" t="s">
        <v>2738</v>
      </c>
      <c r="M12" s="38"/>
      <c r="N12" s="38"/>
      <c r="O12" s="38"/>
      <c r="P12" s="38"/>
      <c r="Q12" s="39"/>
      <c r="R12" s="19" t="s">
        <v>2731</v>
      </c>
      <c r="S12" s="19" t="s">
        <v>2738</v>
      </c>
    </row>
    <row r="13" spans="1:19">
      <c r="A13" s="20" t="s">
        <v>1</v>
      </c>
      <c r="B13" s="20" t="s">
        <v>2</v>
      </c>
      <c r="C13" s="20" t="s">
        <v>3</v>
      </c>
      <c r="D13" s="20" t="s">
        <v>4</v>
      </c>
      <c r="E13" s="20" t="s">
        <v>2573</v>
      </c>
      <c r="F13" s="20" t="str">
        <f>CONCATENATE(A13,B13)</f>
        <v>11100</v>
      </c>
      <c r="G13" s="20" t="s">
        <v>2573</v>
      </c>
      <c r="H13" s="23">
        <v>94613761.109999999</v>
      </c>
      <c r="I13" s="24">
        <f>ROUND(H13/$H$2315, 7)</f>
        <v>5.7993099999999999E-2</v>
      </c>
      <c r="J13" s="24">
        <v>2.8789700000000001E-2</v>
      </c>
      <c r="K13" s="24">
        <f>ROUND(ROUND(I13*0.95, 10)+ROUND(J13*0.05, 10), 7)</f>
        <v>5.6532899999999997E-2</v>
      </c>
      <c r="L13" s="23">
        <f>ROUND(1996000000*K13, 2)</f>
        <v>112839668.40000001</v>
      </c>
      <c r="M13" s="23">
        <f>ROUND(L13*0.75, 2)</f>
        <v>84629751.299999997</v>
      </c>
      <c r="N13" s="23">
        <v>59714755.350000009</v>
      </c>
      <c r="O13" s="23">
        <f>N13-M13</f>
        <v>-24914995.949999988</v>
      </c>
      <c r="P13" s="23">
        <f>IF(M13-N13&gt;0,M13-N13,0)</f>
        <v>24914995.949999988</v>
      </c>
      <c r="Q13" s="23">
        <f>IF(M13-N13&lt;0,N13-M13,0)</f>
        <v>0</v>
      </c>
      <c r="R13" s="24">
        <f>ROUND(P13/$P$2315*100, 7)</f>
        <v>6.6928888000000004</v>
      </c>
      <c r="S13" s="25">
        <f>ROUNDDOWN(412000000*R13/100, 0)</f>
        <v>27574701</v>
      </c>
    </row>
    <row r="14" spans="1:19">
      <c r="A14" s="21" t="s">
        <v>5</v>
      </c>
      <c r="B14" s="21" t="s">
        <v>2</v>
      </c>
      <c r="C14" s="21" t="s">
        <v>6</v>
      </c>
      <c r="D14" s="21" t="s">
        <v>7</v>
      </c>
      <c r="E14" s="21" t="s">
        <v>2577</v>
      </c>
      <c r="F14" s="21" t="str">
        <f t="shared" ref="F14:F77" si="0">CONCATENATE(A14,B14)</f>
        <v>13100</v>
      </c>
      <c r="G14" s="21" t="s">
        <v>2574</v>
      </c>
      <c r="H14" s="26">
        <v>6927454.6100000003</v>
      </c>
      <c r="I14" s="27">
        <f t="shared" ref="I14:I77" si="1">ROUND(H14/$H$2315, 7)</f>
        <v>4.2462000000000003E-3</v>
      </c>
      <c r="J14" s="27">
        <v>6.5107999999999997E-3</v>
      </c>
      <c r="K14" s="27">
        <f>ROUND(ROUND(I14*0.95, 10)+ROUND(J14*0.05, 10), 7)</f>
        <v>4.3594000000000003E-3</v>
      </c>
      <c r="L14" s="26">
        <f t="shared" ref="L14:L77" si="2">ROUND(1996000000*K14, 2)</f>
        <v>8701362.4000000004</v>
      </c>
      <c r="M14" s="26">
        <f t="shared" ref="M14:M77" si="3">ROUND(L14*0.75, 2)</f>
        <v>6526021.7999999998</v>
      </c>
      <c r="N14" s="26">
        <v>4505484.8100000005</v>
      </c>
      <c r="O14" s="26">
        <f t="shared" ref="O14:O77" si="4">N14-M14</f>
        <v>-2020536.9899999993</v>
      </c>
      <c r="P14" s="26">
        <f t="shared" ref="P14:P77" si="5">IF(M14-N14&gt;0,M14-N14,0)</f>
        <v>2020536.9899999993</v>
      </c>
      <c r="Q14" s="26">
        <f t="shared" ref="Q14:Q77" si="6">IF(M14-N14&lt;0,N14-M14,0)</f>
        <v>0</v>
      </c>
      <c r="R14" s="24">
        <f t="shared" ref="R14:R77" si="7">ROUND(P14/$P$2315*100, 7)</f>
        <v>0.54277470000000005</v>
      </c>
      <c r="S14" s="25">
        <f t="shared" ref="S14:S77" si="8">ROUNDDOWN(412000000*R14/100, 0)</f>
        <v>2236231</v>
      </c>
    </row>
    <row r="15" spans="1:19">
      <c r="A15" s="20" t="s">
        <v>5</v>
      </c>
      <c r="B15" s="20" t="s">
        <v>2</v>
      </c>
      <c r="C15" s="20" t="s">
        <v>8</v>
      </c>
      <c r="D15" s="20" t="s">
        <v>9</v>
      </c>
      <c r="E15" s="20" t="s">
        <v>2577</v>
      </c>
      <c r="F15" s="20" t="str">
        <f t="shared" si="0"/>
        <v>13100</v>
      </c>
      <c r="G15" s="20" t="s">
        <v>2574</v>
      </c>
      <c r="H15" s="23">
        <v>5639525.7000000002</v>
      </c>
      <c r="I15" s="24">
        <f t="shared" si="1"/>
        <v>3.4567000000000001E-3</v>
      </c>
      <c r="J15" s="24">
        <v>4.2174999999999999E-3</v>
      </c>
      <c r="K15" s="24">
        <f t="shared" ref="K15:K78" si="9">ROUND(ROUND(I15*0.95, 10)+ROUND(J15*0.05, 10), 7)</f>
        <v>3.4946999999999999E-3</v>
      </c>
      <c r="L15" s="23">
        <f t="shared" si="2"/>
        <v>6975421.2000000002</v>
      </c>
      <c r="M15" s="23">
        <f t="shared" si="3"/>
        <v>5231565.9000000004</v>
      </c>
      <c r="N15" s="23">
        <v>4089094.9800000004</v>
      </c>
      <c r="O15" s="23">
        <f t="shared" si="4"/>
        <v>-1142470.92</v>
      </c>
      <c r="P15" s="23">
        <f t="shared" si="5"/>
        <v>1142470.92</v>
      </c>
      <c r="Q15" s="23">
        <f t="shared" si="6"/>
        <v>0</v>
      </c>
      <c r="R15" s="24">
        <f t="shared" si="7"/>
        <v>0.30690070000000003</v>
      </c>
      <c r="S15" s="25">
        <f t="shared" si="8"/>
        <v>1264430</v>
      </c>
    </row>
    <row r="16" spans="1:19">
      <c r="A16" s="21" t="s">
        <v>5</v>
      </c>
      <c r="B16" s="21" t="s">
        <v>2</v>
      </c>
      <c r="C16" s="21" t="s">
        <v>10</v>
      </c>
      <c r="D16" s="21" t="s">
        <v>11</v>
      </c>
      <c r="E16" s="21" t="s">
        <v>2577</v>
      </c>
      <c r="F16" s="21" t="str">
        <f t="shared" si="0"/>
        <v>13100</v>
      </c>
      <c r="G16" s="21" t="s">
        <v>2574</v>
      </c>
      <c r="H16" s="26">
        <v>3028386.43</v>
      </c>
      <c r="I16" s="27">
        <f t="shared" si="1"/>
        <v>1.8561999999999999E-3</v>
      </c>
      <c r="J16" s="27">
        <v>4.1710000000000002E-3</v>
      </c>
      <c r="K16" s="27">
        <f t="shared" si="9"/>
        <v>1.9719E-3</v>
      </c>
      <c r="L16" s="26">
        <f t="shared" si="2"/>
        <v>3935912.4</v>
      </c>
      <c r="M16" s="26">
        <f t="shared" si="3"/>
        <v>2951934.3</v>
      </c>
      <c r="N16" s="26">
        <v>2780593.9699999997</v>
      </c>
      <c r="O16" s="26">
        <f t="shared" si="4"/>
        <v>-171340.33000000007</v>
      </c>
      <c r="P16" s="26">
        <f t="shared" si="5"/>
        <v>171340.33000000007</v>
      </c>
      <c r="Q16" s="26">
        <f t="shared" si="6"/>
        <v>0</v>
      </c>
      <c r="R16" s="24">
        <f t="shared" si="7"/>
        <v>4.6026999999999998E-2</v>
      </c>
      <c r="S16" s="25">
        <f t="shared" si="8"/>
        <v>189631</v>
      </c>
    </row>
    <row r="17" spans="1:19">
      <c r="A17" s="20" t="s">
        <v>5</v>
      </c>
      <c r="B17" s="20" t="s">
        <v>2</v>
      </c>
      <c r="C17" s="20" t="s">
        <v>12</v>
      </c>
      <c r="D17" s="20" t="s">
        <v>13</v>
      </c>
      <c r="E17" s="20" t="s">
        <v>2577</v>
      </c>
      <c r="F17" s="20" t="str">
        <f t="shared" si="0"/>
        <v>13100</v>
      </c>
      <c r="G17" s="20" t="s">
        <v>2575</v>
      </c>
      <c r="H17" s="23">
        <v>4631344.25</v>
      </c>
      <c r="I17" s="24">
        <f t="shared" si="1"/>
        <v>2.8387999999999998E-3</v>
      </c>
      <c r="J17" s="24">
        <v>3.4631000000000002E-3</v>
      </c>
      <c r="K17" s="24">
        <f t="shared" si="9"/>
        <v>2.8700000000000002E-3</v>
      </c>
      <c r="L17" s="23">
        <f t="shared" si="2"/>
        <v>5728520</v>
      </c>
      <c r="M17" s="23">
        <f t="shared" si="3"/>
        <v>4296390</v>
      </c>
      <c r="N17" s="23">
        <v>6140766.3200000003</v>
      </c>
      <c r="O17" s="23">
        <f t="shared" si="4"/>
        <v>1844376.3200000003</v>
      </c>
      <c r="P17" s="23">
        <f t="shared" si="5"/>
        <v>0</v>
      </c>
      <c r="Q17" s="23">
        <f t="shared" si="6"/>
        <v>1844376.3200000003</v>
      </c>
      <c r="R17" s="24">
        <f t="shared" si="7"/>
        <v>0</v>
      </c>
      <c r="S17" s="25">
        <f t="shared" si="8"/>
        <v>0</v>
      </c>
    </row>
    <row r="18" spans="1:19">
      <c r="A18" s="21" t="s">
        <v>5</v>
      </c>
      <c r="B18" s="21" t="s">
        <v>14</v>
      </c>
      <c r="C18" s="21" t="s">
        <v>15</v>
      </c>
      <c r="D18" s="21" t="s">
        <v>16</v>
      </c>
      <c r="E18" s="21" t="s">
        <v>2577</v>
      </c>
      <c r="F18" s="21" t="str">
        <f t="shared" si="0"/>
        <v>13101</v>
      </c>
      <c r="G18" s="21" t="s">
        <v>2600</v>
      </c>
      <c r="H18" s="26">
        <v>870443</v>
      </c>
      <c r="I18" s="27">
        <f t="shared" si="1"/>
        <v>5.3350000000000001E-4</v>
      </c>
      <c r="J18" s="27">
        <v>5.9190000000000002E-4</v>
      </c>
      <c r="K18" s="27">
        <f t="shared" si="9"/>
        <v>5.3640000000000003E-4</v>
      </c>
      <c r="L18" s="26">
        <f t="shared" si="2"/>
        <v>1070654.3999999999</v>
      </c>
      <c r="M18" s="26">
        <f t="shared" si="3"/>
        <v>802990.8</v>
      </c>
      <c r="N18" s="26">
        <v>1066880.99</v>
      </c>
      <c r="O18" s="26">
        <f t="shared" si="4"/>
        <v>263890.18999999994</v>
      </c>
      <c r="P18" s="26">
        <f t="shared" si="5"/>
        <v>0</v>
      </c>
      <c r="Q18" s="26">
        <f t="shared" si="6"/>
        <v>263890.18999999994</v>
      </c>
      <c r="R18" s="24">
        <f t="shared" si="7"/>
        <v>0</v>
      </c>
      <c r="S18" s="25">
        <f t="shared" si="8"/>
        <v>0</v>
      </c>
    </row>
    <row r="19" spans="1:19">
      <c r="A19" s="20" t="s">
        <v>5</v>
      </c>
      <c r="B19" s="20" t="s">
        <v>14</v>
      </c>
      <c r="C19" s="20" t="s">
        <v>17</v>
      </c>
      <c r="D19" s="20" t="s">
        <v>18</v>
      </c>
      <c r="E19" s="20" t="s">
        <v>2577</v>
      </c>
      <c r="F19" s="20" t="str">
        <f t="shared" si="0"/>
        <v>13101</v>
      </c>
      <c r="G19" s="20" t="s">
        <v>2600</v>
      </c>
      <c r="H19" s="23">
        <v>266646.43</v>
      </c>
      <c r="I19" s="24">
        <f t="shared" si="1"/>
        <v>1.6339999999999999E-4</v>
      </c>
      <c r="J19" s="24">
        <v>1.1010000000000001E-4</v>
      </c>
      <c r="K19" s="24">
        <f t="shared" si="9"/>
        <v>1.607E-4</v>
      </c>
      <c r="L19" s="23">
        <f t="shared" si="2"/>
        <v>320757.2</v>
      </c>
      <c r="M19" s="23">
        <f t="shared" si="3"/>
        <v>240567.9</v>
      </c>
      <c r="N19" s="23">
        <v>644416.09000000008</v>
      </c>
      <c r="O19" s="23">
        <f t="shared" si="4"/>
        <v>403848.19000000006</v>
      </c>
      <c r="P19" s="23">
        <f t="shared" si="5"/>
        <v>0</v>
      </c>
      <c r="Q19" s="23">
        <f t="shared" si="6"/>
        <v>403848.19000000006</v>
      </c>
      <c r="R19" s="24">
        <f t="shared" si="7"/>
        <v>0</v>
      </c>
      <c r="S19" s="25">
        <f t="shared" si="8"/>
        <v>0</v>
      </c>
    </row>
    <row r="20" spans="1:19">
      <c r="A20" s="21" t="s">
        <v>5</v>
      </c>
      <c r="B20" s="21" t="s">
        <v>14</v>
      </c>
      <c r="C20" s="21" t="s">
        <v>19</v>
      </c>
      <c r="D20" s="21" t="s">
        <v>20</v>
      </c>
      <c r="E20" s="21" t="s">
        <v>2577</v>
      </c>
      <c r="F20" s="21" t="str">
        <f t="shared" si="0"/>
        <v>13101</v>
      </c>
      <c r="G20" s="21" t="s">
        <v>2600</v>
      </c>
      <c r="H20" s="26">
        <v>619.27</v>
      </c>
      <c r="I20" s="27">
        <f t="shared" si="1"/>
        <v>3.9999999999999998E-7</v>
      </c>
      <c r="J20" s="27">
        <v>5.8E-5</v>
      </c>
      <c r="K20" s="27">
        <f t="shared" si="9"/>
        <v>3.3000000000000002E-6</v>
      </c>
      <c r="L20" s="26">
        <f t="shared" si="2"/>
        <v>6586.8</v>
      </c>
      <c r="M20" s="26">
        <f t="shared" si="3"/>
        <v>4940.1000000000004</v>
      </c>
      <c r="N20" s="26">
        <v>559.26</v>
      </c>
      <c r="O20" s="26">
        <f t="shared" si="4"/>
        <v>-4380.84</v>
      </c>
      <c r="P20" s="26">
        <f t="shared" si="5"/>
        <v>4380.84</v>
      </c>
      <c r="Q20" s="26">
        <f t="shared" si="6"/>
        <v>0</v>
      </c>
      <c r="R20" s="24">
        <f t="shared" si="7"/>
        <v>1.1768E-3</v>
      </c>
      <c r="S20" s="25">
        <f t="shared" si="8"/>
        <v>4848</v>
      </c>
    </row>
    <row r="21" spans="1:19">
      <c r="A21" s="20" t="s">
        <v>5</v>
      </c>
      <c r="B21" s="20" t="s">
        <v>14</v>
      </c>
      <c r="C21" s="20" t="s">
        <v>21</v>
      </c>
      <c r="D21" s="20" t="s">
        <v>22</v>
      </c>
      <c r="E21" s="20" t="s">
        <v>2577</v>
      </c>
      <c r="F21" s="20" t="str">
        <f t="shared" si="0"/>
        <v>13101</v>
      </c>
      <c r="G21" s="20" t="s">
        <v>2600</v>
      </c>
      <c r="H21" s="23">
        <v>81941.47</v>
      </c>
      <c r="I21" s="24">
        <f t="shared" si="1"/>
        <v>5.02E-5</v>
      </c>
      <c r="J21" s="24">
        <v>7.86E-5</v>
      </c>
      <c r="K21" s="24">
        <f t="shared" si="9"/>
        <v>5.1600000000000001E-5</v>
      </c>
      <c r="L21" s="23">
        <f t="shared" si="2"/>
        <v>102993.60000000001</v>
      </c>
      <c r="M21" s="23">
        <f t="shared" si="3"/>
        <v>77245.2</v>
      </c>
      <c r="N21" s="23">
        <v>60771.630000000005</v>
      </c>
      <c r="O21" s="23">
        <f t="shared" si="4"/>
        <v>-16473.569999999992</v>
      </c>
      <c r="P21" s="23">
        <f t="shared" si="5"/>
        <v>16473.569999999992</v>
      </c>
      <c r="Q21" s="23">
        <f t="shared" si="6"/>
        <v>0</v>
      </c>
      <c r="R21" s="24">
        <f t="shared" si="7"/>
        <v>4.4253000000000001E-3</v>
      </c>
      <c r="S21" s="25">
        <f t="shared" si="8"/>
        <v>18232</v>
      </c>
    </row>
    <row r="22" spans="1:19">
      <c r="A22" s="21" t="s">
        <v>5</v>
      </c>
      <c r="B22" s="21" t="s">
        <v>14</v>
      </c>
      <c r="C22" s="21" t="s">
        <v>23</v>
      </c>
      <c r="D22" s="21" t="s">
        <v>24</v>
      </c>
      <c r="E22" s="21" t="s">
        <v>2577</v>
      </c>
      <c r="F22" s="21" t="str">
        <f t="shared" si="0"/>
        <v>13101</v>
      </c>
      <c r="G22" s="21" t="s">
        <v>2600</v>
      </c>
      <c r="H22" s="26">
        <v>5738.11</v>
      </c>
      <c r="I22" s="27">
        <f t="shared" si="1"/>
        <v>3.4999999999999999E-6</v>
      </c>
      <c r="J22" s="27">
        <v>9.3000000000000007E-6</v>
      </c>
      <c r="K22" s="27">
        <f t="shared" si="9"/>
        <v>3.8E-6</v>
      </c>
      <c r="L22" s="26">
        <f t="shared" si="2"/>
        <v>7584.8</v>
      </c>
      <c r="M22" s="26">
        <f t="shared" si="3"/>
        <v>5688.6</v>
      </c>
      <c r="N22" s="26">
        <v>7971.75</v>
      </c>
      <c r="O22" s="26">
        <f t="shared" si="4"/>
        <v>2283.1499999999996</v>
      </c>
      <c r="P22" s="26">
        <f t="shared" si="5"/>
        <v>0</v>
      </c>
      <c r="Q22" s="26">
        <f t="shared" si="6"/>
        <v>2283.1499999999996</v>
      </c>
      <c r="R22" s="24">
        <f t="shared" si="7"/>
        <v>0</v>
      </c>
      <c r="S22" s="25">
        <f t="shared" si="8"/>
        <v>0</v>
      </c>
    </row>
    <row r="23" spans="1:19">
      <c r="A23" s="20" t="s">
        <v>5</v>
      </c>
      <c r="B23" s="20" t="s">
        <v>14</v>
      </c>
      <c r="C23" s="20" t="s">
        <v>25</v>
      </c>
      <c r="D23" s="20" t="s">
        <v>26</v>
      </c>
      <c r="E23" s="20" t="s">
        <v>2577</v>
      </c>
      <c r="F23" s="20" t="str">
        <f t="shared" si="0"/>
        <v>13101</v>
      </c>
      <c r="G23" s="20" t="s">
        <v>2600</v>
      </c>
      <c r="H23" s="23">
        <v>157.19999999999999</v>
      </c>
      <c r="I23" s="24">
        <f t="shared" si="1"/>
        <v>9.9999999999999995E-8</v>
      </c>
      <c r="J23" s="24">
        <v>1.27E-5</v>
      </c>
      <c r="K23" s="24">
        <f t="shared" si="9"/>
        <v>6.9999999999999997E-7</v>
      </c>
      <c r="L23" s="23">
        <f t="shared" si="2"/>
        <v>1397.2</v>
      </c>
      <c r="M23" s="23">
        <f t="shared" si="3"/>
        <v>1047.9000000000001</v>
      </c>
      <c r="N23" s="23">
        <v>85.49</v>
      </c>
      <c r="O23" s="23">
        <f t="shared" si="4"/>
        <v>-962.41000000000008</v>
      </c>
      <c r="P23" s="23">
        <f t="shared" si="5"/>
        <v>962.41000000000008</v>
      </c>
      <c r="Q23" s="23">
        <f t="shared" si="6"/>
        <v>0</v>
      </c>
      <c r="R23" s="24">
        <f t="shared" si="7"/>
        <v>2.5849999999999999E-4</v>
      </c>
      <c r="S23" s="25">
        <f t="shared" si="8"/>
        <v>1065</v>
      </c>
    </row>
    <row r="24" spans="1:19">
      <c r="A24" s="21" t="s">
        <v>5</v>
      </c>
      <c r="B24" s="21" t="s">
        <v>14</v>
      </c>
      <c r="C24" s="21" t="s">
        <v>27</v>
      </c>
      <c r="D24" s="21" t="s">
        <v>28</v>
      </c>
      <c r="E24" s="21" t="s">
        <v>2577</v>
      </c>
      <c r="F24" s="21" t="str">
        <f t="shared" si="0"/>
        <v>13101</v>
      </c>
      <c r="G24" s="21" t="s">
        <v>2600</v>
      </c>
      <c r="H24" s="26">
        <v>5056.37</v>
      </c>
      <c r="I24" s="27">
        <f t="shared" si="1"/>
        <v>3.1E-6</v>
      </c>
      <c r="J24" s="27">
        <v>3.0700000000000001E-5</v>
      </c>
      <c r="K24" s="27">
        <f t="shared" si="9"/>
        <v>4.5000000000000001E-6</v>
      </c>
      <c r="L24" s="26">
        <f t="shared" si="2"/>
        <v>8982</v>
      </c>
      <c r="M24" s="26">
        <f t="shared" si="3"/>
        <v>6736.5</v>
      </c>
      <c r="N24" s="26">
        <v>8942.2200000000012</v>
      </c>
      <c r="O24" s="26">
        <f t="shared" si="4"/>
        <v>2205.7200000000012</v>
      </c>
      <c r="P24" s="26">
        <f t="shared" si="5"/>
        <v>0</v>
      </c>
      <c r="Q24" s="26">
        <f t="shared" si="6"/>
        <v>2205.7200000000012</v>
      </c>
      <c r="R24" s="24">
        <f t="shared" si="7"/>
        <v>0</v>
      </c>
      <c r="S24" s="25">
        <f t="shared" si="8"/>
        <v>0</v>
      </c>
    </row>
    <row r="25" spans="1:19">
      <c r="A25" s="20" t="s">
        <v>5</v>
      </c>
      <c r="B25" s="20" t="s">
        <v>14</v>
      </c>
      <c r="C25" s="20" t="s">
        <v>29</v>
      </c>
      <c r="D25" s="20" t="s">
        <v>30</v>
      </c>
      <c r="E25" s="20" t="s">
        <v>2577</v>
      </c>
      <c r="F25" s="20" t="str">
        <f t="shared" si="0"/>
        <v>13101</v>
      </c>
      <c r="G25" s="20" t="s">
        <v>2600</v>
      </c>
      <c r="H25" s="23">
        <v>3790.04</v>
      </c>
      <c r="I25" s="24">
        <f t="shared" si="1"/>
        <v>2.3E-6</v>
      </c>
      <c r="J25" s="24">
        <v>1.2500000000000001E-5</v>
      </c>
      <c r="K25" s="24">
        <f t="shared" si="9"/>
        <v>2.7999999999999999E-6</v>
      </c>
      <c r="L25" s="23">
        <f t="shared" si="2"/>
        <v>5588.8</v>
      </c>
      <c r="M25" s="23">
        <f t="shared" si="3"/>
        <v>4191.6000000000004</v>
      </c>
      <c r="N25" s="23">
        <v>2663.3999999999996</v>
      </c>
      <c r="O25" s="23">
        <f t="shared" si="4"/>
        <v>-1528.2000000000007</v>
      </c>
      <c r="P25" s="23">
        <f t="shared" si="5"/>
        <v>1528.2000000000007</v>
      </c>
      <c r="Q25" s="23">
        <f t="shared" si="6"/>
        <v>0</v>
      </c>
      <c r="R25" s="24">
        <f t="shared" si="7"/>
        <v>4.105E-4</v>
      </c>
      <c r="S25" s="25">
        <f t="shared" si="8"/>
        <v>1691</v>
      </c>
    </row>
    <row r="26" spans="1:19">
      <c r="A26" s="21" t="s">
        <v>5</v>
      </c>
      <c r="B26" s="21" t="s">
        <v>14</v>
      </c>
      <c r="C26" s="21" t="s">
        <v>31</v>
      </c>
      <c r="D26" s="21" t="s">
        <v>32</v>
      </c>
      <c r="E26" s="21" t="s">
        <v>2577</v>
      </c>
      <c r="F26" s="21" t="str">
        <f t="shared" si="0"/>
        <v>13101</v>
      </c>
      <c r="G26" s="21" t="s">
        <v>2600</v>
      </c>
      <c r="H26" s="26">
        <v>4125.0600000000004</v>
      </c>
      <c r="I26" s="27">
        <f t="shared" si="1"/>
        <v>2.5000000000000002E-6</v>
      </c>
      <c r="J26" s="27">
        <v>2.02E-5</v>
      </c>
      <c r="K26" s="27">
        <f t="shared" si="9"/>
        <v>3.4000000000000001E-6</v>
      </c>
      <c r="L26" s="26">
        <f t="shared" si="2"/>
        <v>6786.4</v>
      </c>
      <c r="M26" s="26">
        <f t="shared" si="3"/>
        <v>5089.8</v>
      </c>
      <c r="N26" s="26">
        <v>1886.43</v>
      </c>
      <c r="O26" s="26">
        <f t="shared" si="4"/>
        <v>-3203.37</v>
      </c>
      <c r="P26" s="26">
        <f t="shared" si="5"/>
        <v>3203.37</v>
      </c>
      <c r="Q26" s="26">
        <f t="shared" si="6"/>
        <v>0</v>
      </c>
      <c r="R26" s="24">
        <f t="shared" si="7"/>
        <v>8.6050000000000005E-4</v>
      </c>
      <c r="S26" s="25">
        <f t="shared" si="8"/>
        <v>3545</v>
      </c>
    </row>
    <row r="27" spans="1:19">
      <c r="A27" s="20" t="s">
        <v>5</v>
      </c>
      <c r="B27" s="20" t="s">
        <v>14</v>
      </c>
      <c r="C27" s="20" t="s">
        <v>33</v>
      </c>
      <c r="D27" s="20" t="s">
        <v>34</v>
      </c>
      <c r="E27" s="20" t="s">
        <v>2577</v>
      </c>
      <c r="F27" s="20" t="str">
        <f t="shared" si="0"/>
        <v>13101</v>
      </c>
      <c r="G27" s="20" t="s">
        <v>2600</v>
      </c>
      <c r="H27" s="23">
        <v>29354.75</v>
      </c>
      <c r="I27" s="24">
        <f t="shared" si="1"/>
        <v>1.8E-5</v>
      </c>
      <c r="J27" s="24">
        <v>3.7700000000000002E-5</v>
      </c>
      <c r="K27" s="24">
        <f t="shared" si="9"/>
        <v>1.9000000000000001E-5</v>
      </c>
      <c r="L27" s="23">
        <f t="shared" si="2"/>
        <v>37924</v>
      </c>
      <c r="M27" s="23">
        <f t="shared" si="3"/>
        <v>28443</v>
      </c>
      <c r="N27" s="23">
        <v>16260.7</v>
      </c>
      <c r="O27" s="23">
        <f t="shared" si="4"/>
        <v>-12182.3</v>
      </c>
      <c r="P27" s="23">
        <f t="shared" si="5"/>
        <v>12182.3</v>
      </c>
      <c r="Q27" s="23">
        <f t="shared" si="6"/>
        <v>0</v>
      </c>
      <c r="R27" s="24">
        <f t="shared" si="7"/>
        <v>3.2724999999999998E-3</v>
      </c>
      <c r="S27" s="25">
        <f t="shared" si="8"/>
        <v>13482</v>
      </c>
    </row>
    <row r="28" spans="1:19">
      <c r="A28" s="21" t="s">
        <v>5</v>
      </c>
      <c r="B28" s="21" t="s">
        <v>14</v>
      </c>
      <c r="C28" s="21" t="s">
        <v>35</v>
      </c>
      <c r="D28" s="21" t="s">
        <v>36</v>
      </c>
      <c r="E28" s="21" t="s">
        <v>2577</v>
      </c>
      <c r="F28" s="21" t="str">
        <f t="shared" si="0"/>
        <v>13101</v>
      </c>
      <c r="G28" s="21" t="s">
        <v>2600</v>
      </c>
      <c r="H28" s="26">
        <v>12508.6</v>
      </c>
      <c r="I28" s="27">
        <f t="shared" si="1"/>
        <v>7.7000000000000008E-6</v>
      </c>
      <c r="J28" s="27">
        <v>5.1E-5</v>
      </c>
      <c r="K28" s="27">
        <f t="shared" si="9"/>
        <v>9.9000000000000001E-6</v>
      </c>
      <c r="L28" s="26">
        <f t="shared" si="2"/>
        <v>19760.400000000001</v>
      </c>
      <c r="M28" s="26">
        <f t="shared" si="3"/>
        <v>14820.3</v>
      </c>
      <c r="N28" s="26">
        <v>126042.98999999999</v>
      </c>
      <c r="O28" s="26">
        <f t="shared" si="4"/>
        <v>111222.68999999999</v>
      </c>
      <c r="P28" s="26">
        <f t="shared" si="5"/>
        <v>0</v>
      </c>
      <c r="Q28" s="26">
        <f t="shared" si="6"/>
        <v>111222.68999999999</v>
      </c>
      <c r="R28" s="24">
        <f t="shared" si="7"/>
        <v>0</v>
      </c>
      <c r="S28" s="25">
        <f t="shared" si="8"/>
        <v>0</v>
      </c>
    </row>
    <row r="29" spans="1:19">
      <c r="A29" s="20" t="s">
        <v>5</v>
      </c>
      <c r="B29" s="20" t="s">
        <v>14</v>
      </c>
      <c r="C29" s="20" t="s">
        <v>37</v>
      </c>
      <c r="D29" s="20" t="s">
        <v>38</v>
      </c>
      <c r="E29" s="20" t="s">
        <v>2577</v>
      </c>
      <c r="F29" s="20" t="str">
        <f t="shared" si="0"/>
        <v>13101</v>
      </c>
      <c r="G29" s="20" t="s">
        <v>2600</v>
      </c>
      <c r="H29" s="23">
        <v>2196.08</v>
      </c>
      <c r="I29" s="24">
        <f t="shared" si="1"/>
        <v>1.3E-6</v>
      </c>
      <c r="J29" s="24">
        <v>6.0099999999999997E-5</v>
      </c>
      <c r="K29" s="24">
        <f t="shared" si="9"/>
        <v>4.1999999999999996E-6</v>
      </c>
      <c r="L29" s="23">
        <f t="shared" si="2"/>
        <v>8383.2000000000007</v>
      </c>
      <c r="M29" s="23">
        <f t="shared" si="3"/>
        <v>6287.4</v>
      </c>
      <c r="N29" s="23">
        <v>3590.6800000000003</v>
      </c>
      <c r="O29" s="23">
        <f t="shared" si="4"/>
        <v>-2696.7199999999993</v>
      </c>
      <c r="P29" s="23">
        <f t="shared" si="5"/>
        <v>2696.7199999999993</v>
      </c>
      <c r="Q29" s="23">
        <f t="shared" si="6"/>
        <v>0</v>
      </c>
      <c r="R29" s="24">
        <f t="shared" si="7"/>
        <v>7.2440000000000004E-4</v>
      </c>
      <c r="S29" s="25">
        <f t="shared" si="8"/>
        <v>2984</v>
      </c>
    </row>
    <row r="30" spans="1:19">
      <c r="A30" s="21" t="s">
        <v>5</v>
      </c>
      <c r="B30" s="21" t="s">
        <v>14</v>
      </c>
      <c r="C30" s="21" t="s">
        <v>39</v>
      </c>
      <c r="D30" s="21" t="s">
        <v>40</v>
      </c>
      <c r="E30" s="21" t="s">
        <v>2577</v>
      </c>
      <c r="F30" s="21" t="str">
        <f t="shared" si="0"/>
        <v>13101</v>
      </c>
      <c r="G30" s="21" t="s">
        <v>2600</v>
      </c>
      <c r="H30" s="26">
        <v>3458.97</v>
      </c>
      <c r="I30" s="27">
        <f t="shared" si="1"/>
        <v>2.0999999999999998E-6</v>
      </c>
      <c r="J30" s="27">
        <v>3.3399999999999999E-5</v>
      </c>
      <c r="K30" s="27">
        <f t="shared" si="9"/>
        <v>3.7000000000000002E-6</v>
      </c>
      <c r="L30" s="26">
        <f t="shared" si="2"/>
        <v>7385.2</v>
      </c>
      <c r="M30" s="26">
        <f t="shared" si="3"/>
        <v>5538.9</v>
      </c>
      <c r="N30" s="26">
        <v>7024.21</v>
      </c>
      <c r="O30" s="26">
        <f t="shared" si="4"/>
        <v>1485.3100000000004</v>
      </c>
      <c r="P30" s="26">
        <f t="shared" si="5"/>
        <v>0</v>
      </c>
      <c r="Q30" s="26">
        <f t="shared" si="6"/>
        <v>1485.3100000000004</v>
      </c>
      <c r="R30" s="24">
        <f t="shared" si="7"/>
        <v>0</v>
      </c>
      <c r="S30" s="25">
        <f t="shared" si="8"/>
        <v>0</v>
      </c>
    </row>
    <row r="31" spans="1:19">
      <c r="A31" s="20" t="s">
        <v>5</v>
      </c>
      <c r="B31" s="20" t="s">
        <v>14</v>
      </c>
      <c r="C31" s="20" t="s">
        <v>41</v>
      </c>
      <c r="D31" s="20" t="s">
        <v>42</v>
      </c>
      <c r="E31" s="20" t="s">
        <v>2577</v>
      </c>
      <c r="F31" s="20" t="str">
        <f t="shared" si="0"/>
        <v>13101</v>
      </c>
      <c r="G31" s="20" t="s">
        <v>2600</v>
      </c>
      <c r="H31" s="23">
        <v>36400.69</v>
      </c>
      <c r="I31" s="24">
        <f t="shared" si="1"/>
        <v>2.23E-5</v>
      </c>
      <c r="J31" s="24">
        <v>1.261E-4</v>
      </c>
      <c r="K31" s="24">
        <f t="shared" si="9"/>
        <v>2.7500000000000001E-5</v>
      </c>
      <c r="L31" s="23">
        <f t="shared" si="2"/>
        <v>54890</v>
      </c>
      <c r="M31" s="23">
        <f t="shared" si="3"/>
        <v>41167.5</v>
      </c>
      <c r="N31" s="23">
        <v>49918.789999999994</v>
      </c>
      <c r="O31" s="23">
        <f t="shared" si="4"/>
        <v>8751.2899999999936</v>
      </c>
      <c r="P31" s="23">
        <f t="shared" si="5"/>
        <v>0</v>
      </c>
      <c r="Q31" s="23">
        <f t="shared" si="6"/>
        <v>8751.2899999999936</v>
      </c>
      <c r="R31" s="24">
        <f t="shared" si="7"/>
        <v>0</v>
      </c>
      <c r="S31" s="25">
        <f t="shared" si="8"/>
        <v>0</v>
      </c>
    </row>
    <row r="32" spans="1:19">
      <c r="A32" s="21" t="s">
        <v>5</v>
      </c>
      <c r="B32" s="21" t="s">
        <v>14</v>
      </c>
      <c r="C32" s="21" t="s">
        <v>43</v>
      </c>
      <c r="D32" s="21" t="s">
        <v>44</v>
      </c>
      <c r="E32" s="21" t="s">
        <v>2577</v>
      </c>
      <c r="F32" s="21" t="str">
        <f t="shared" si="0"/>
        <v>13101</v>
      </c>
      <c r="G32" s="21" t="s">
        <v>2600</v>
      </c>
      <c r="H32" s="26">
        <v>53523.18</v>
      </c>
      <c r="I32" s="27">
        <f t="shared" si="1"/>
        <v>3.2799999999999998E-5</v>
      </c>
      <c r="J32" s="27">
        <v>9.9599999999999995E-5</v>
      </c>
      <c r="K32" s="27">
        <f t="shared" si="9"/>
        <v>3.6100000000000003E-5</v>
      </c>
      <c r="L32" s="26">
        <f t="shared" si="2"/>
        <v>72055.600000000006</v>
      </c>
      <c r="M32" s="26">
        <f t="shared" si="3"/>
        <v>54041.7</v>
      </c>
      <c r="N32" s="26">
        <v>54615.33</v>
      </c>
      <c r="O32" s="26">
        <f t="shared" si="4"/>
        <v>573.63000000000466</v>
      </c>
      <c r="P32" s="26">
        <f t="shared" si="5"/>
        <v>0</v>
      </c>
      <c r="Q32" s="26">
        <f t="shared" si="6"/>
        <v>573.63000000000466</v>
      </c>
      <c r="R32" s="24">
        <f t="shared" si="7"/>
        <v>0</v>
      </c>
      <c r="S32" s="25">
        <f t="shared" si="8"/>
        <v>0</v>
      </c>
    </row>
    <row r="33" spans="1:19">
      <c r="A33" s="20" t="s">
        <v>5</v>
      </c>
      <c r="B33" s="20" t="s">
        <v>14</v>
      </c>
      <c r="C33" s="20" t="s">
        <v>45</v>
      </c>
      <c r="D33" s="20" t="s">
        <v>46</v>
      </c>
      <c r="E33" s="20" t="s">
        <v>2577</v>
      </c>
      <c r="F33" s="20" t="str">
        <f t="shared" si="0"/>
        <v>13101</v>
      </c>
      <c r="G33" s="20" t="s">
        <v>2600</v>
      </c>
      <c r="H33" s="23">
        <v>22710.46</v>
      </c>
      <c r="I33" s="24">
        <f t="shared" si="1"/>
        <v>1.3900000000000001E-5</v>
      </c>
      <c r="J33" s="24">
        <v>7.4599999999999997E-5</v>
      </c>
      <c r="K33" s="24">
        <f t="shared" si="9"/>
        <v>1.6900000000000001E-5</v>
      </c>
      <c r="L33" s="23">
        <f t="shared" si="2"/>
        <v>33732.400000000001</v>
      </c>
      <c r="M33" s="23">
        <f t="shared" si="3"/>
        <v>25299.3</v>
      </c>
      <c r="N33" s="23">
        <v>11509.330000000002</v>
      </c>
      <c r="O33" s="23">
        <f t="shared" si="4"/>
        <v>-13789.969999999998</v>
      </c>
      <c r="P33" s="23">
        <f t="shared" si="5"/>
        <v>13789.969999999998</v>
      </c>
      <c r="Q33" s="23">
        <f t="shared" si="6"/>
        <v>0</v>
      </c>
      <c r="R33" s="24">
        <f t="shared" si="7"/>
        <v>3.7044000000000001E-3</v>
      </c>
      <c r="S33" s="25">
        <f t="shared" si="8"/>
        <v>15262</v>
      </c>
    </row>
    <row r="34" spans="1:19">
      <c r="A34" s="21" t="s">
        <v>5</v>
      </c>
      <c r="B34" s="21" t="s">
        <v>14</v>
      </c>
      <c r="C34" s="21" t="s">
        <v>47</v>
      </c>
      <c r="D34" s="21" t="s">
        <v>48</v>
      </c>
      <c r="E34" s="21" t="s">
        <v>2577</v>
      </c>
      <c r="F34" s="21" t="str">
        <f t="shared" si="0"/>
        <v>13101</v>
      </c>
      <c r="G34" s="21" t="s">
        <v>2600</v>
      </c>
      <c r="H34" s="26">
        <v>9556.01</v>
      </c>
      <c r="I34" s="27">
        <f t="shared" si="1"/>
        <v>5.9000000000000003E-6</v>
      </c>
      <c r="J34" s="27">
        <v>2.7500000000000001E-5</v>
      </c>
      <c r="K34" s="27">
        <f t="shared" si="9"/>
        <v>6.9999999999999999E-6</v>
      </c>
      <c r="L34" s="26">
        <f t="shared" si="2"/>
        <v>13972</v>
      </c>
      <c r="M34" s="26">
        <f t="shared" si="3"/>
        <v>10479</v>
      </c>
      <c r="N34" s="26">
        <v>4187.4400000000005</v>
      </c>
      <c r="O34" s="26">
        <f t="shared" si="4"/>
        <v>-6291.5599999999995</v>
      </c>
      <c r="P34" s="26">
        <f t="shared" si="5"/>
        <v>6291.5599999999995</v>
      </c>
      <c r="Q34" s="26">
        <f t="shared" si="6"/>
        <v>0</v>
      </c>
      <c r="R34" s="24">
        <f t="shared" si="7"/>
        <v>1.6900999999999999E-3</v>
      </c>
      <c r="S34" s="25">
        <f t="shared" si="8"/>
        <v>6963</v>
      </c>
    </row>
    <row r="35" spans="1:19">
      <c r="A35" s="20" t="s">
        <v>5</v>
      </c>
      <c r="B35" s="20" t="s">
        <v>14</v>
      </c>
      <c r="C35" s="20" t="s">
        <v>49</v>
      </c>
      <c r="D35" s="20" t="s">
        <v>50</v>
      </c>
      <c r="E35" s="20" t="s">
        <v>2577</v>
      </c>
      <c r="F35" s="20" t="str">
        <f t="shared" si="0"/>
        <v>13101</v>
      </c>
      <c r="G35" s="20" t="s">
        <v>2600</v>
      </c>
      <c r="H35" s="23">
        <v>34733.08</v>
      </c>
      <c r="I35" s="24">
        <f t="shared" si="1"/>
        <v>2.1299999999999999E-5</v>
      </c>
      <c r="J35" s="24">
        <v>9.0099999999999995E-5</v>
      </c>
      <c r="K35" s="24">
        <f t="shared" si="9"/>
        <v>2.4700000000000001E-5</v>
      </c>
      <c r="L35" s="23">
        <f t="shared" si="2"/>
        <v>49301.2</v>
      </c>
      <c r="M35" s="23">
        <f t="shared" si="3"/>
        <v>36975.9</v>
      </c>
      <c r="N35" s="23">
        <v>23954.5</v>
      </c>
      <c r="O35" s="23">
        <f t="shared" si="4"/>
        <v>-13021.400000000001</v>
      </c>
      <c r="P35" s="23">
        <f t="shared" si="5"/>
        <v>13021.400000000001</v>
      </c>
      <c r="Q35" s="23">
        <f t="shared" si="6"/>
        <v>0</v>
      </c>
      <c r="R35" s="24">
        <f t="shared" si="7"/>
        <v>3.4979E-3</v>
      </c>
      <c r="S35" s="25">
        <f t="shared" si="8"/>
        <v>14411</v>
      </c>
    </row>
    <row r="36" spans="1:19">
      <c r="A36" s="21" t="s">
        <v>5</v>
      </c>
      <c r="B36" s="21" t="s">
        <v>14</v>
      </c>
      <c r="C36" s="21" t="s">
        <v>51</v>
      </c>
      <c r="D36" s="21" t="s">
        <v>52</v>
      </c>
      <c r="E36" s="21" t="s">
        <v>2577</v>
      </c>
      <c r="F36" s="21" t="str">
        <f t="shared" si="0"/>
        <v>13101</v>
      </c>
      <c r="G36" s="21" t="s">
        <v>2600</v>
      </c>
      <c r="H36" s="26">
        <v>292731.39</v>
      </c>
      <c r="I36" s="27">
        <f t="shared" si="1"/>
        <v>1.794E-4</v>
      </c>
      <c r="J36" s="27">
        <v>3.1000000000000001E-5</v>
      </c>
      <c r="K36" s="27">
        <f t="shared" si="9"/>
        <v>1.7200000000000001E-4</v>
      </c>
      <c r="L36" s="26">
        <f t="shared" si="2"/>
        <v>343312</v>
      </c>
      <c r="M36" s="26">
        <f t="shared" si="3"/>
        <v>257484</v>
      </c>
      <c r="N36" s="26">
        <v>365636.9</v>
      </c>
      <c r="O36" s="26">
        <f t="shared" si="4"/>
        <v>108152.90000000002</v>
      </c>
      <c r="P36" s="26">
        <f t="shared" si="5"/>
        <v>0</v>
      </c>
      <c r="Q36" s="26">
        <f t="shared" si="6"/>
        <v>108152.90000000002</v>
      </c>
      <c r="R36" s="24">
        <f t="shared" si="7"/>
        <v>0</v>
      </c>
      <c r="S36" s="25">
        <f t="shared" si="8"/>
        <v>0</v>
      </c>
    </row>
    <row r="37" spans="1:19">
      <c r="A37" s="20" t="s">
        <v>5</v>
      </c>
      <c r="B37" s="20" t="s">
        <v>14</v>
      </c>
      <c r="C37" s="20" t="s">
        <v>53</v>
      </c>
      <c r="D37" s="20" t="s">
        <v>54</v>
      </c>
      <c r="E37" s="20" t="s">
        <v>2577</v>
      </c>
      <c r="F37" s="20" t="str">
        <f t="shared" si="0"/>
        <v>13101</v>
      </c>
      <c r="G37" s="20" t="s">
        <v>2600</v>
      </c>
      <c r="H37" s="23">
        <v>170346.17</v>
      </c>
      <c r="I37" s="24">
        <f t="shared" si="1"/>
        <v>1.044E-4</v>
      </c>
      <c r="J37" s="24">
        <v>1.011E-4</v>
      </c>
      <c r="K37" s="24">
        <f t="shared" si="9"/>
        <v>1.042E-4</v>
      </c>
      <c r="L37" s="23">
        <f t="shared" si="2"/>
        <v>207983.2</v>
      </c>
      <c r="M37" s="23">
        <f t="shared" si="3"/>
        <v>155987.4</v>
      </c>
      <c r="N37" s="23">
        <v>1093100.81</v>
      </c>
      <c r="O37" s="23">
        <f t="shared" si="4"/>
        <v>937113.41</v>
      </c>
      <c r="P37" s="23">
        <f t="shared" si="5"/>
        <v>0</v>
      </c>
      <c r="Q37" s="23">
        <f t="shared" si="6"/>
        <v>937113.41</v>
      </c>
      <c r="R37" s="24">
        <f t="shared" si="7"/>
        <v>0</v>
      </c>
      <c r="S37" s="25">
        <f t="shared" si="8"/>
        <v>0</v>
      </c>
    </row>
    <row r="38" spans="1:19">
      <c r="A38" s="21" t="s">
        <v>5</v>
      </c>
      <c r="B38" s="21" t="s">
        <v>14</v>
      </c>
      <c r="C38" s="21" t="s">
        <v>55</v>
      </c>
      <c r="D38" s="21" t="s">
        <v>56</v>
      </c>
      <c r="E38" s="21" t="s">
        <v>2577</v>
      </c>
      <c r="F38" s="21" t="str">
        <f t="shared" si="0"/>
        <v>13101</v>
      </c>
      <c r="G38" s="21" t="s">
        <v>2600</v>
      </c>
      <c r="H38" s="26">
        <v>22486.29</v>
      </c>
      <c r="I38" s="27">
        <f t="shared" si="1"/>
        <v>1.38E-5</v>
      </c>
      <c r="J38" s="27">
        <v>3.68E-5</v>
      </c>
      <c r="K38" s="27">
        <f t="shared" si="9"/>
        <v>1.5E-5</v>
      </c>
      <c r="L38" s="26">
        <f t="shared" si="2"/>
        <v>29940</v>
      </c>
      <c r="M38" s="26">
        <f t="shared" si="3"/>
        <v>22455</v>
      </c>
      <c r="N38" s="26">
        <v>35655.660000000003</v>
      </c>
      <c r="O38" s="26">
        <f t="shared" si="4"/>
        <v>13200.660000000003</v>
      </c>
      <c r="P38" s="26">
        <f t="shared" si="5"/>
        <v>0</v>
      </c>
      <c r="Q38" s="26">
        <f t="shared" si="6"/>
        <v>13200.660000000003</v>
      </c>
      <c r="R38" s="24">
        <f t="shared" si="7"/>
        <v>0</v>
      </c>
      <c r="S38" s="25">
        <f t="shared" si="8"/>
        <v>0</v>
      </c>
    </row>
    <row r="39" spans="1:19">
      <c r="A39" s="20" t="s">
        <v>5</v>
      </c>
      <c r="B39" s="20" t="s">
        <v>14</v>
      </c>
      <c r="C39" s="20" t="s">
        <v>57</v>
      </c>
      <c r="D39" s="20" t="s">
        <v>58</v>
      </c>
      <c r="E39" s="20" t="s">
        <v>2577</v>
      </c>
      <c r="F39" s="20" t="str">
        <f t="shared" si="0"/>
        <v>13101</v>
      </c>
      <c r="G39" s="20" t="s">
        <v>2600</v>
      </c>
      <c r="H39" s="23">
        <v>302892.84000000003</v>
      </c>
      <c r="I39" s="24">
        <f t="shared" si="1"/>
        <v>1.8569999999999999E-4</v>
      </c>
      <c r="J39" s="24">
        <v>5.3999999999999998E-5</v>
      </c>
      <c r="K39" s="24">
        <f t="shared" si="9"/>
        <v>1.7909999999999999E-4</v>
      </c>
      <c r="L39" s="23">
        <f t="shared" si="2"/>
        <v>357483.6</v>
      </c>
      <c r="M39" s="23">
        <f t="shared" si="3"/>
        <v>268112.7</v>
      </c>
      <c r="N39" s="23">
        <v>707229.42999999993</v>
      </c>
      <c r="O39" s="23">
        <f t="shared" si="4"/>
        <v>439116.72999999992</v>
      </c>
      <c r="P39" s="23">
        <f t="shared" si="5"/>
        <v>0</v>
      </c>
      <c r="Q39" s="23">
        <f t="shared" si="6"/>
        <v>439116.72999999992</v>
      </c>
      <c r="R39" s="24">
        <f t="shared" si="7"/>
        <v>0</v>
      </c>
      <c r="S39" s="25">
        <f t="shared" si="8"/>
        <v>0</v>
      </c>
    </row>
    <row r="40" spans="1:19">
      <c r="A40" s="21" t="s">
        <v>5</v>
      </c>
      <c r="B40" s="21" t="s">
        <v>14</v>
      </c>
      <c r="C40" s="21" t="s">
        <v>59</v>
      </c>
      <c r="D40" s="21" t="s">
        <v>60</v>
      </c>
      <c r="E40" s="21" t="s">
        <v>2577</v>
      </c>
      <c r="F40" s="21" t="str">
        <f t="shared" si="0"/>
        <v>13101</v>
      </c>
      <c r="G40" s="21" t="s">
        <v>2600</v>
      </c>
      <c r="H40" s="26">
        <v>1366.54</v>
      </c>
      <c r="I40" s="27">
        <f t="shared" si="1"/>
        <v>7.9999999999999996E-7</v>
      </c>
      <c r="J40" s="27">
        <v>3.3699999999999999E-5</v>
      </c>
      <c r="K40" s="27">
        <f t="shared" si="9"/>
        <v>2.3999999999999999E-6</v>
      </c>
      <c r="L40" s="26">
        <f t="shared" si="2"/>
        <v>4790.3999999999996</v>
      </c>
      <c r="M40" s="26">
        <f t="shared" si="3"/>
        <v>3592.8</v>
      </c>
      <c r="N40" s="26">
        <v>4780.3599999999997</v>
      </c>
      <c r="O40" s="26">
        <f t="shared" si="4"/>
        <v>1187.5599999999995</v>
      </c>
      <c r="P40" s="26">
        <f t="shared" si="5"/>
        <v>0</v>
      </c>
      <c r="Q40" s="26">
        <f t="shared" si="6"/>
        <v>1187.5599999999995</v>
      </c>
      <c r="R40" s="24">
        <f t="shared" si="7"/>
        <v>0</v>
      </c>
      <c r="S40" s="25">
        <f t="shared" si="8"/>
        <v>0</v>
      </c>
    </row>
    <row r="41" spans="1:19">
      <c r="A41" s="20" t="s">
        <v>5</v>
      </c>
      <c r="B41" s="20" t="s">
        <v>14</v>
      </c>
      <c r="C41" s="20" t="s">
        <v>61</v>
      </c>
      <c r="D41" s="20" t="s">
        <v>62</v>
      </c>
      <c r="E41" s="20" t="s">
        <v>2577</v>
      </c>
      <c r="F41" s="20" t="str">
        <f t="shared" si="0"/>
        <v>13101</v>
      </c>
      <c r="G41" s="20" t="s">
        <v>2600</v>
      </c>
      <c r="H41" s="23">
        <v>14248.12</v>
      </c>
      <c r="I41" s="24">
        <f t="shared" si="1"/>
        <v>8.6999999999999997E-6</v>
      </c>
      <c r="J41" s="24">
        <v>2.94E-5</v>
      </c>
      <c r="K41" s="24">
        <f t="shared" si="9"/>
        <v>9.7000000000000003E-6</v>
      </c>
      <c r="L41" s="23">
        <f t="shared" si="2"/>
        <v>19361.2</v>
      </c>
      <c r="M41" s="23">
        <f t="shared" si="3"/>
        <v>14520.9</v>
      </c>
      <c r="N41" s="23">
        <v>15446.04</v>
      </c>
      <c r="O41" s="23">
        <f t="shared" si="4"/>
        <v>925.14000000000124</v>
      </c>
      <c r="P41" s="23">
        <f t="shared" si="5"/>
        <v>0</v>
      </c>
      <c r="Q41" s="23">
        <f t="shared" si="6"/>
        <v>925.14000000000124</v>
      </c>
      <c r="R41" s="24">
        <f t="shared" si="7"/>
        <v>0</v>
      </c>
      <c r="S41" s="25">
        <f t="shared" si="8"/>
        <v>0</v>
      </c>
    </row>
    <row r="42" spans="1:19">
      <c r="A42" s="21" t="s">
        <v>5</v>
      </c>
      <c r="B42" s="21" t="s">
        <v>14</v>
      </c>
      <c r="C42" s="21" t="s">
        <v>63</v>
      </c>
      <c r="D42" s="21" t="s">
        <v>64</v>
      </c>
      <c r="E42" s="21" t="s">
        <v>2577</v>
      </c>
      <c r="F42" s="21" t="str">
        <f t="shared" si="0"/>
        <v>13101</v>
      </c>
      <c r="G42" s="21" t="s">
        <v>2600</v>
      </c>
      <c r="H42" s="26">
        <v>8813.8799999999992</v>
      </c>
      <c r="I42" s="27">
        <f t="shared" si="1"/>
        <v>5.4E-6</v>
      </c>
      <c r="J42" s="27">
        <v>6.2399999999999999E-5</v>
      </c>
      <c r="K42" s="27">
        <f t="shared" si="9"/>
        <v>8.3000000000000002E-6</v>
      </c>
      <c r="L42" s="26">
        <f t="shared" si="2"/>
        <v>16566.8</v>
      </c>
      <c r="M42" s="26">
        <f t="shared" si="3"/>
        <v>12425.1</v>
      </c>
      <c r="N42" s="26">
        <v>137211.29</v>
      </c>
      <c r="O42" s="26">
        <f t="shared" si="4"/>
        <v>124786.19</v>
      </c>
      <c r="P42" s="26">
        <f t="shared" si="5"/>
        <v>0</v>
      </c>
      <c r="Q42" s="26">
        <f t="shared" si="6"/>
        <v>124786.19</v>
      </c>
      <c r="R42" s="24">
        <f t="shared" si="7"/>
        <v>0</v>
      </c>
      <c r="S42" s="25">
        <f t="shared" si="8"/>
        <v>0</v>
      </c>
    </row>
    <row r="43" spans="1:19">
      <c r="A43" s="20" t="s">
        <v>5</v>
      </c>
      <c r="B43" s="20" t="s">
        <v>14</v>
      </c>
      <c r="C43" s="20" t="s">
        <v>65</v>
      </c>
      <c r="D43" s="20" t="s">
        <v>66</v>
      </c>
      <c r="E43" s="20" t="s">
        <v>2577</v>
      </c>
      <c r="F43" s="20" t="str">
        <f t="shared" si="0"/>
        <v>13101</v>
      </c>
      <c r="G43" s="20" t="s">
        <v>2600</v>
      </c>
      <c r="H43" s="23">
        <v>49783.44</v>
      </c>
      <c r="I43" s="24">
        <f t="shared" si="1"/>
        <v>3.0499999999999999E-5</v>
      </c>
      <c r="J43" s="24">
        <v>1.117E-4</v>
      </c>
      <c r="K43" s="24">
        <f t="shared" si="9"/>
        <v>3.4600000000000001E-5</v>
      </c>
      <c r="L43" s="23">
        <f t="shared" si="2"/>
        <v>69061.600000000006</v>
      </c>
      <c r="M43" s="23">
        <f t="shared" si="3"/>
        <v>51796.2</v>
      </c>
      <c r="N43" s="23">
        <v>80980.27</v>
      </c>
      <c r="O43" s="23">
        <f t="shared" si="4"/>
        <v>29184.070000000007</v>
      </c>
      <c r="P43" s="23">
        <f t="shared" si="5"/>
        <v>0</v>
      </c>
      <c r="Q43" s="23">
        <f t="shared" si="6"/>
        <v>29184.070000000007</v>
      </c>
      <c r="R43" s="24">
        <f t="shared" si="7"/>
        <v>0</v>
      </c>
      <c r="S43" s="25">
        <f t="shared" si="8"/>
        <v>0</v>
      </c>
    </row>
    <row r="44" spans="1:19">
      <c r="A44" s="21" t="s">
        <v>5</v>
      </c>
      <c r="B44" s="21" t="s">
        <v>14</v>
      </c>
      <c r="C44" s="21" t="s">
        <v>67</v>
      </c>
      <c r="D44" s="21" t="s">
        <v>68</v>
      </c>
      <c r="E44" s="21" t="s">
        <v>2577</v>
      </c>
      <c r="F44" s="21" t="str">
        <f t="shared" si="0"/>
        <v>13101</v>
      </c>
      <c r="G44" s="21" t="s">
        <v>2600</v>
      </c>
      <c r="H44" s="26">
        <v>13610.47</v>
      </c>
      <c r="I44" s="27">
        <f t="shared" si="1"/>
        <v>8.3000000000000002E-6</v>
      </c>
      <c r="J44" s="27">
        <v>4.2700000000000001E-5</v>
      </c>
      <c r="K44" s="27">
        <f t="shared" si="9"/>
        <v>1.0000000000000001E-5</v>
      </c>
      <c r="L44" s="26">
        <f t="shared" si="2"/>
        <v>19960</v>
      </c>
      <c r="M44" s="26">
        <f t="shared" si="3"/>
        <v>14970</v>
      </c>
      <c r="N44" s="26">
        <v>846.70000000000118</v>
      </c>
      <c r="O44" s="26">
        <f t="shared" si="4"/>
        <v>-14123.3</v>
      </c>
      <c r="P44" s="26">
        <f t="shared" si="5"/>
        <v>14123.3</v>
      </c>
      <c r="Q44" s="26">
        <f t="shared" si="6"/>
        <v>0</v>
      </c>
      <c r="R44" s="24">
        <f t="shared" si="7"/>
        <v>3.7938999999999998E-3</v>
      </c>
      <c r="S44" s="25">
        <f t="shared" si="8"/>
        <v>15630</v>
      </c>
    </row>
    <row r="45" spans="1:19">
      <c r="A45" s="20" t="s">
        <v>5</v>
      </c>
      <c r="B45" s="20" t="s">
        <v>14</v>
      </c>
      <c r="C45" s="20" t="s">
        <v>69</v>
      </c>
      <c r="D45" s="20" t="s">
        <v>70</v>
      </c>
      <c r="E45" s="20" t="s">
        <v>2577</v>
      </c>
      <c r="F45" s="20" t="str">
        <f t="shared" si="0"/>
        <v>13101</v>
      </c>
      <c r="G45" s="20" t="s">
        <v>2600</v>
      </c>
      <c r="H45" s="23">
        <v>50151.839999999997</v>
      </c>
      <c r="I45" s="24">
        <f t="shared" si="1"/>
        <v>3.0700000000000001E-5</v>
      </c>
      <c r="J45" s="24">
        <v>1.2990000000000001E-4</v>
      </c>
      <c r="K45" s="24">
        <f t="shared" si="9"/>
        <v>3.57E-5</v>
      </c>
      <c r="L45" s="23">
        <f t="shared" si="2"/>
        <v>71257.2</v>
      </c>
      <c r="M45" s="23">
        <f t="shared" si="3"/>
        <v>53442.9</v>
      </c>
      <c r="N45" s="23">
        <v>70006.959999999992</v>
      </c>
      <c r="O45" s="23">
        <f t="shared" si="4"/>
        <v>16564.05999999999</v>
      </c>
      <c r="P45" s="23">
        <f t="shared" si="5"/>
        <v>0</v>
      </c>
      <c r="Q45" s="23">
        <f t="shared" si="6"/>
        <v>16564.05999999999</v>
      </c>
      <c r="R45" s="24">
        <f t="shared" si="7"/>
        <v>0</v>
      </c>
      <c r="S45" s="25">
        <f t="shared" si="8"/>
        <v>0</v>
      </c>
    </row>
    <row r="46" spans="1:19">
      <c r="A46" s="21" t="s">
        <v>5</v>
      </c>
      <c r="B46" s="21" t="s">
        <v>14</v>
      </c>
      <c r="C46" s="21" t="s">
        <v>71</v>
      </c>
      <c r="D46" s="21" t="s">
        <v>72</v>
      </c>
      <c r="E46" s="21" t="s">
        <v>2577</v>
      </c>
      <c r="F46" s="21" t="str">
        <f t="shared" si="0"/>
        <v>13101</v>
      </c>
      <c r="G46" s="21" t="s">
        <v>2600</v>
      </c>
      <c r="H46" s="26">
        <v>610.45000000000005</v>
      </c>
      <c r="I46" s="27">
        <f t="shared" si="1"/>
        <v>3.9999999999999998E-7</v>
      </c>
      <c r="J46" s="27">
        <v>1.5299999999999999E-5</v>
      </c>
      <c r="K46" s="27">
        <f t="shared" si="9"/>
        <v>1.1000000000000001E-6</v>
      </c>
      <c r="L46" s="26">
        <f t="shared" si="2"/>
        <v>2195.6</v>
      </c>
      <c r="M46" s="26">
        <f t="shared" si="3"/>
        <v>1646.7</v>
      </c>
      <c r="N46" s="26">
        <v>7826</v>
      </c>
      <c r="O46" s="26">
        <f t="shared" si="4"/>
        <v>6179.3</v>
      </c>
      <c r="P46" s="26">
        <f t="shared" si="5"/>
        <v>0</v>
      </c>
      <c r="Q46" s="26">
        <f t="shared" si="6"/>
        <v>6179.3</v>
      </c>
      <c r="R46" s="24">
        <f t="shared" si="7"/>
        <v>0</v>
      </c>
      <c r="S46" s="25">
        <f t="shared" si="8"/>
        <v>0</v>
      </c>
    </row>
    <row r="47" spans="1:19">
      <c r="A47" s="20" t="s">
        <v>5</v>
      </c>
      <c r="B47" s="20" t="s">
        <v>14</v>
      </c>
      <c r="C47" s="20" t="s">
        <v>73</v>
      </c>
      <c r="D47" s="20" t="s">
        <v>74</v>
      </c>
      <c r="E47" s="20" t="s">
        <v>2577</v>
      </c>
      <c r="F47" s="20" t="str">
        <f t="shared" si="0"/>
        <v>13101</v>
      </c>
      <c r="G47" s="20" t="s">
        <v>2600</v>
      </c>
      <c r="H47" s="23">
        <v>123.59</v>
      </c>
      <c r="I47" s="24">
        <f t="shared" si="1"/>
        <v>9.9999999999999995E-8</v>
      </c>
      <c r="J47" s="24">
        <v>1.9300000000000002E-5</v>
      </c>
      <c r="K47" s="24">
        <f t="shared" si="9"/>
        <v>1.1000000000000001E-6</v>
      </c>
      <c r="L47" s="23">
        <f t="shared" si="2"/>
        <v>2195.6</v>
      </c>
      <c r="M47" s="23">
        <f t="shared" si="3"/>
        <v>1646.7</v>
      </c>
      <c r="N47" s="23">
        <v>233.32</v>
      </c>
      <c r="O47" s="23">
        <f t="shared" si="4"/>
        <v>-1413.38</v>
      </c>
      <c r="P47" s="23">
        <f t="shared" si="5"/>
        <v>1413.38</v>
      </c>
      <c r="Q47" s="23">
        <f t="shared" si="6"/>
        <v>0</v>
      </c>
      <c r="R47" s="24">
        <f t="shared" si="7"/>
        <v>3.7970000000000001E-4</v>
      </c>
      <c r="S47" s="25">
        <f t="shared" si="8"/>
        <v>1564</v>
      </c>
    </row>
    <row r="48" spans="1:19">
      <c r="A48" s="21" t="s">
        <v>5</v>
      </c>
      <c r="B48" s="21" t="s">
        <v>14</v>
      </c>
      <c r="C48" s="21" t="s">
        <v>75</v>
      </c>
      <c r="D48" s="21" t="s">
        <v>76</v>
      </c>
      <c r="E48" s="21" t="s">
        <v>2577</v>
      </c>
      <c r="F48" s="21" t="str">
        <f t="shared" si="0"/>
        <v>13101</v>
      </c>
      <c r="G48" s="21" t="s">
        <v>2600</v>
      </c>
      <c r="H48" s="26">
        <v>472.93</v>
      </c>
      <c r="I48" s="27">
        <f t="shared" si="1"/>
        <v>2.9999999999999999E-7</v>
      </c>
      <c r="J48" s="27">
        <v>1.1800000000000001E-5</v>
      </c>
      <c r="K48" s="27">
        <f t="shared" si="9"/>
        <v>8.9999999999999996E-7</v>
      </c>
      <c r="L48" s="26">
        <f t="shared" si="2"/>
        <v>1796.4</v>
      </c>
      <c r="M48" s="26">
        <f t="shared" si="3"/>
        <v>1347.3</v>
      </c>
      <c r="N48" s="26">
        <v>1120.73</v>
      </c>
      <c r="O48" s="26">
        <f t="shared" si="4"/>
        <v>-226.56999999999994</v>
      </c>
      <c r="P48" s="26">
        <f t="shared" si="5"/>
        <v>226.56999999999994</v>
      </c>
      <c r="Q48" s="26">
        <f t="shared" si="6"/>
        <v>0</v>
      </c>
      <c r="R48" s="24">
        <f t="shared" si="7"/>
        <v>6.0900000000000003E-5</v>
      </c>
      <c r="S48" s="25">
        <f t="shared" si="8"/>
        <v>250</v>
      </c>
    </row>
    <row r="49" spans="1:19">
      <c r="A49" s="20" t="s">
        <v>5</v>
      </c>
      <c r="B49" s="20" t="s">
        <v>14</v>
      </c>
      <c r="C49" s="20" t="s">
        <v>77</v>
      </c>
      <c r="D49" s="20" t="s">
        <v>78</v>
      </c>
      <c r="E49" s="20" t="s">
        <v>2577</v>
      </c>
      <c r="F49" s="20" t="str">
        <f t="shared" si="0"/>
        <v>13101</v>
      </c>
      <c r="G49" s="20" t="s">
        <v>2600</v>
      </c>
      <c r="H49" s="23">
        <v>139123.29</v>
      </c>
      <c r="I49" s="24">
        <f t="shared" si="1"/>
        <v>8.53E-5</v>
      </c>
      <c r="J49" s="24">
        <v>1.9819999999999999E-4</v>
      </c>
      <c r="K49" s="24">
        <f t="shared" si="9"/>
        <v>9.09E-5</v>
      </c>
      <c r="L49" s="23">
        <f t="shared" si="2"/>
        <v>181436.4</v>
      </c>
      <c r="M49" s="23">
        <f t="shared" si="3"/>
        <v>136077.29999999999</v>
      </c>
      <c r="N49" s="23">
        <v>118770.58</v>
      </c>
      <c r="O49" s="23">
        <f t="shared" si="4"/>
        <v>-17306.719999999987</v>
      </c>
      <c r="P49" s="23">
        <f t="shared" si="5"/>
        <v>17306.719999999987</v>
      </c>
      <c r="Q49" s="23">
        <f t="shared" si="6"/>
        <v>0</v>
      </c>
      <c r="R49" s="24">
        <f t="shared" si="7"/>
        <v>4.6490999999999998E-3</v>
      </c>
      <c r="S49" s="25">
        <f t="shared" si="8"/>
        <v>19154</v>
      </c>
    </row>
    <row r="50" spans="1:19">
      <c r="A50" s="21" t="s">
        <v>5</v>
      </c>
      <c r="B50" s="21" t="s">
        <v>14</v>
      </c>
      <c r="C50" s="21" t="s">
        <v>79</v>
      </c>
      <c r="D50" s="21" t="s">
        <v>80</v>
      </c>
      <c r="E50" s="21" t="s">
        <v>2577</v>
      </c>
      <c r="F50" s="21" t="str">
        <f t="shared" si="0"/>
        <v>13101</v>
      </c>
      <c r="G50" s="21" t="s">
        <v>2600</v>
      </c>
      <c r="H50" s="26">
        <v>65343.47</v>
      </c>
      <c r="I50" s="27">
        <f t="shared" si="1"/>
        <v>4.0099999999999999E-5</v>
      </c>
      <c r="J50" s="27">
        <v>5.1600000000000001E-5</v>
      </c>
      <c r="K50" s="27">
        <f t="shared" si="9"/>
        <v>4.07E-5</v>
      </c>
      <c r="L50" s="26">
        <f t="shared" si="2"/>
        <v>81237.2</v>
      </c>
      <c r="M50" s="26">
        <f t="shared" si="3"/>
        <v>60927.9</v>
      </c>
      <c r="N50" s="26">
        <v>17668.880000000005</v>
      </c>
      <c r="O50" s="26">
        <f t="shared" si="4"/>
        <v>-43259.02</v>
      </c>
      <c r="P50" s="26">
        <f t="shared" si="5"/>
        <v>43259.02</v>
      </c>
      <c r="Q50" s="26">
        <f t="shared" si="6"/>
        <v>0</v>
      </c>
      <c r="R50" s="24">
        <f t="shared" si="7"/>
        <v>1.16206E-2</v>
      </c>
      <c r="S50" s="25">
        <f t="shared" si="8"/>
        <v>47876</v>
      </c>
    </row>
    <row r="51" spans="1:19">
      <c r="A51" s="20" t="s">
        <v>5</v>
      </c>
      <c r="B51" s="20" t="s">
        <v>14</v>
      </c>
      <c r="C51" s="20" t="s">
        <v>81</v>
      </c>
      <c r="D51" s="20" t="s">
        <v>82</v>
      </c>
      <c r="E51" s="20" t="s">
        <v>2577</v>
      </c>
      <c r="F51" s="20" t="str">
        <f t="shared" si="0"/>
        <v>13101</v>
      </c>
      <c r="G51" s="20" t="s">
        <v>2600</v>
      </c>
      <c r="H51" s="23">
        <v>34987.18</v>
      </c>
      <c r="I51" s="24">
        <f t="shared" si="1"/>
        <v>2.1399999999999998E-5</v>
      </c>
      <c r="J51" s="24">
        <v>1.037E-4</v>
      </c>
      <c r="K51" s="24">
        <f t="shared" si="9"/>
        <v>2.55E-5</v>
      </c>
      <c r="L51" s="23">
        <f t="shared" si="2"/>
        <v>50898</v>
      </c>
      <c r="M51" s="23">
        <f t="shared" si="3"/>
        <v>38173.5</v>
      </c>
      <c r="N51" s="23">
        <v>102646.74</v>
      </c>
      <c r="O51" s="23">
        <f t="shared" si="4"/>
        <v>64473.240000000005</v>
      </c>
      <c r="P51" s="23">
        <f t="shared" si="5"/>
        <v>0</v>
      </c>
      <c r="Q51" s="23">
        <f t="shared" si="6"/>
        <v>64473.240000000005</v>
      </c>
      <c r="R51" s="24">
        <f t="shared" si="7"/>
        <v>0</v>
      </c>
      <c r="S51" s="25">
        <f t="shared" si="8"/>
        <v>0</v>
      </c>
    </row>
    <row r="52" spans="1:19">
      <c r="A52" s="21" t="s">
        <v>5</v>
      </c>
      <c r="B52" s="21" t="s">
        <v>14</v>
      </c>
      <c r="C52" s="21" t="s">
        <v>83</v>
      </c>
      <c r="D52" s="21" t="s">
        <v>84</v>
      </c>
      <c r="E52" s="21" t="s">
        <v>2577</v>
      </c>
      <c r="F52" s="21" t="str">
        <f t="shared" si="0"/>
        <v>13101</v>
      </c>
      <c r="G52" s="21" t="s">
        <v>2600</v>
      </c>
      <c r="H52" s="26">
        <v>4964.95</v>
      </c>
      <c r="I52" s="27">
        <f t="shared" si="1"/>
        <v>3.0000000000000001E-6</v>
      </c>
      <c r="J52" s="27">
        <v>3.0199999999999999E-5</v>
      </c>
      <c r="K52" s="27">
        <f t="shared" si="9"/>
        <v>4.4000000000000002E-6</v>
      </c>
      <c r="L52" s="26">
        <f t="shared" si="2"/>
        <v>8782.4</v>
      </c>
      <c r="M52" s="26">
        <f t="shared" si="3"/>
        <v>6586.8</v>
      </c>
      <c r="N52" s="26">
        <v>25793.809999999998</v>
      </c>
      <c r="O52" s="26">
        <f t="shared" si="4"/>
        <v>19207.009999999998</v>
      </c>
      <c r="P52" s="26">
        <f t="shared" si="5"/>
        <v>0</v>
      </c>
      <c r="Q52" s="26">
        <f t="shared" si="6"/>
        <v>19207.009999999998</v>
      </c>
      <c r="R52" s="24">
        <f t="shared" si="7"/>
        <v>0</v>
      </c>
      <c r="S52" s="25">
        <f t="shared" si="8"/>
        <v>0</v>
      </c>
    </row>
    <row r="53" spans="1:19">
      <c r="A53" s="20" t="s">
        <v>5</v>
      </c>
      <c r="B53" s="20" t="s">
        <v>14</v>
      </c>
      <c r="C53" s="20" t="s">
        <v>85</v>
      </c>
      <c r="D53" s="20" t="s">
        <v>86</v>
      </c>
      <c r="E53" s="20" t="s">
        <v>2577</v>
      </c>
      <c r="F53" s="20" t="str">
        <f t="shared" si="0"/>
        <v>13101</v>
      </c>
      <c r="G53" s="20" t="s">
        <v>2600</v>
      </c>
      <c r="H53" s="23">
        <v>4822.1099999999997</v>
      </c>
      <c r="I53" s="24">
        <f t="shared" si="1"/>
        <v>3.0000000000000001E-6</v>
      </c>
      <c r="J53" s="24">
        <v>2.73E-5</v>
      </c>
      <c r="K53" s="24">
        <f t="shared" si="9"/>
        <v>4.1999999999999996E-6</v>
      </c>
      <c r="L53" s="23">
        <f t="shared" si="2"/>
        <v>8383.2000000000007</v>
      </c>
      <c r="M53" s="23">
        <f t="shared" si="3"/>
        <v>6287.4</v>
      </c>
      <c r="N53" s="23">
        <v>45033.11</v>
      </c>
      <c r="O53" s="23">
        <f t="shared" si="4"/>
        <v>38745.71</v>
      </c>
      <c r="P53" s="23">
        <f t="shared" si="5"/>
        <v>0</v>
      </c>
      <c r="Q53" s="23">
        <f t="shared" si="6"/>
        <v>38745.71</v>
      </c>
      <c r="R53" s="24">
        <f t="shared" si="7"/>
        <v>0</v>
      </c>
      <c r="S53" s="25">
        <f t="shared" si="8"/>
        <v>0</v>
      </c>
    </row>
    <row r="54" spans="1:19">
      <c r="A54" s="21" t="s">
        <v>5</v>
      </c>
      <c r="B54" s="21" t="s">
        <v>14</v>
      </c>
      <c r="C54" s="21" t="s">
        <v>87</v>
      </c>
      <c r="D54" s="21" t="s">
        <v>88</v>
      </c>
      <c r="E54" s="21" t="s">
        <v>2577</v>
      </c>
      <c r="F54" s="21" t="str">
        <f t="shared" si="0"/>
        <v>13101</v>
      </c>
      <c r="G54" s="21" t="s">
        <v>2600</v>
      </c>
      <c r="H54" s="26">
        <v>21231.05</v>
      </c>
      <c r="I54" s="27">
        <f t="shared" si="1"/>
        <v>1.2999999999999999E-5</v>
      </c>
      <c r="J54" s="27">
        <v>1.192E-4</v>
      </c>
      <c r="K54" s="27">
        <f t="shared" si="9"/>
        <v>1.8300000000000001E-5</v>
      </c>
      <c r="L54" s="26">
        <f t="shared" si="2"/>
        <v>36526.800000000003</v>
      </c>
      <c r="M54" s="26">
        <f t="shared" si="3"/>
        <v>27395.1</v>
      </c>
      <c r="N54" s="26">
        <v>23519.31</v>
      </c>
      <c r="O54" s="26">
        <f t="shared" si="4"/>
        <v>-3875.7899999999972</v>
      </c>
      <c r="P54" s="26">
        <f t="shared" si="5"/>
        <v>3875.7899999999972</v>
      </c>
      <c r="Q54" s="26">
        <f t="shared" si="6"/>
        <v>0</v>
      </c>
      <c r="R54" s="24">
        <f t="shared" si="7"/>
        <v>1.0411000000000001E-3</v>
      </c>
      <c r="S54" s="25">
        <f t="shared" si="8"/>
        <v>4289</v>
      </c>
    </row>
    <row r="55" spans="1:19">
      <c r="A55" s="20" t="s">
        <v>5</v>
      </c>
      <c r="B55" s="20" t="s">
        <v>89</v>
      </c>
      <c r="C55" s="20" t="s">
        <v>90</v>
      </c>
      <c r="D55" s="20" t="s">
        <v>91</v>
      </c>
      <c r="E55" s="20" t="s">
        <v>2577</v>
      </c>
      <c r="F55" s="20" t="str">
        <f t="shared" si="0"/>
        <v>13102</v>
      </c>
      <c r="G55" s="20" t="s">
        <v>2601</v>
      </c>
      <c r="H55" s="23">
        <v>171652.05</v>
      </c>
      <c r="I55" s="24">
        <f t="shared" si="1"/>
        <v>1.052E-4</v>
      </c>
      <c r="J55" s="24">
        <v>2.9060000000000002E-4</v>
      </c>
      <c r="K55" s="24">
        <f t="shared" si="9"/>
        <v>1.145E-4</v>
      </c>
      <c r="L55" s="23">
        <f t="shared" si="2"/>
        <v>228542</v>
      </c>
      <c r="M55" s="23">
        <f t="shared" si="3"/>
        <v>171406.5</v>
      </c>
      <c r="N55" s="23">
        <v>170737.72</v>
      </c>
      <c r="O55" s="23">
        <f t="shared" si="4"/>
        <v>-668.77999999999884</v>
      </c>
      <c r="P55" s="23">
        <f t="shared" si="5"/>
        <v>668.77999999999884</v>
      </c>
      <c r="Q55" s="23">
        <f t="shared" si="6"/>
        <v>0</v>
      </c>
      <c r="R55" s="24">
        <f t="shared" si="7"/>
        <v>1.797E-4</v>
      </c>
      <c r="S55" s="25">
        <f t="shared" si="8"/>
        <v>740</v>
      </c>
    </row>
    <row r="56" spans="1:19">
      <c r="A56" s="21" t="s">
        <v>5</v>
      </c>
      <c r="B56" s="21" t="s">
        <v>89</v>
      </c>
      <c r="C56" s="21" t="s">
        <v>92</v>
      </c>
      <c r="D56" s="21" t="s">
        <v>93</v>
      </c>
      <c r="E56" s="21" t="s">
        <v>2577</v>
      </c>
      <c r="F56" s="21" t="str">
        <f t="shared" si="0"/>
        <v>13102</v>
      </c>
      <c r="G56" s="21" t="s">
        <v>2601</v>
      </c>
      <c r="H56" s="26">
        <v>317465.96000000002</v>
      </c>
      <c r="I56" s="27">
        <f t="shared" si="1"/>
        <v>1.9459999999999999E-4</v>
      </c>
      <c r="J56" s="27">
        <v>3.6049999999999998E-4</v>
      </c>
      <c r="K56" s="27">
        <f t="shared" si="9"/>
        <v>2.029E-4</v>
      </c>
      <c r="L56" s="26">
        <f t="shared" si="2"/>
        <v>404988.4</v>
      </c>
      <c r="M56" s="26">
        <f t="shared" si="3"/>
        <v>303741.3</v>
      </c>
      <c r="N56" s="26">
        <v>204367.04</v>
      </c>
      <c r="O56" s="26">
        <f t="shared" si="4"/>
        <v>-99374.25999999998</v>
      </c>
      <c r="P56" s="26">
        <f t="shared" si="5"/>
        <v>99374.25999999998</v>
      </c>
      <c r="Q56" s="26">
        <f t="shared" si="6"/>
        <v>0</v>
      </c>
      <c r="R56" s="24">
        <f t="shared" si="7"/>
        <v>2.6694800000000001E-2</v>
      </c>
      <c r="S56" s="25">
        <f t="shared" si="8"/>
        <v>109982</v>
      </c>
    </row>
    <row r="57" spans="1:19">
      <c r="A57" s="20" t="s">
        <v>5</v>
      </c>
      <c r="B57" s="20" t="s">
        <v>89</v>
      </c>
      <c r="C57" s="20" t="s">
        <v>94</v>
      </c>
      <c r="D57" s="20" t="s">
        <v>95</v>
      </c>
      <c r="E57" s="20" t="s">
        <v>2577</v>
      </c>
      <c r="F57" s="20" t="str">
        <f t="shared" si="0"/>
        <v>13102</v>
      </c>
      <c r="G57" s="20" t="s">
        <v>2601</v>
      </c>
      <c r="H57" s="23">
        <v>80957.86</v>
      </c>
      <c r="I57" s="24">
        <f t="shared" si="1"/>
        <v>4.9599999999999999E-5</v>
      </c>
      <c r="J57" s="24">
        <v>3.5310000000000002E-4</v>
      </c>
      <c r="K57" s="24">
        <f t="shared" si="9"/>
        <v>6.4800000000000003E-5</v>
      </c>
      <c r="L57" s="23">
        <f t="shared" si="2"/>
        <v>129340.8</v>
      </c>
      <c r="M57" s="23">
        <f t="shared" si="3"/>
        <v>97005.6</v>
      </c>
      <c r="N57" s="23">
        <v>88265.16</v>
      </c>
      <c r="O57" s="23">
        <f t="shared" si="4"/>
        <v>-8740.4400000000023</v>
      </c>
      <c r="P57" s="23">
        <f t="shared" si="5"/>
        <v>8740.4400000000023</v>
      </c>
      <c r="Q57" s="23">
        <f t="shared" si="6"/>
        <v>0</v>
      </c>
      <c r="R57" s="24">
        <f t="shared" si="7"/>
        <v>2.3479E-3</v>
      </c>
      <c r="S57" s="25">
        <f t="shared" si="8"/>
        <v>9673</v>
      </c>
    </row>
    <row r="58" spans="1:19">
      <c r="A58" s="21" t="s">
        <v>5</v>
      </c>
      <c r="B58" s="21" t="s">
        <v>89</v>
      </c>
      <c r="C58" s="21" t="s">
        <v>96</v>
      </c>
      <c r="D58" s="21" t="s">
        <v>97</v>
      </c>
      <c r="E58" s="21" t="s">
        <v>2577</v>
      </c>
      <c r="F58" s="21" t="str">
        <f t="shared" si="0"/>
        <v>13102</v>
      </c>
      <c r="G58" s="21" t="s">
        <v>2601</v>
      </c>
      <c r="H58" s="26">
        <v>275154.39</v>
      </c>
      <c r="I58" s="27">
        <f t="shared" si="1"/>
        <v>1.6870000000000001E-4</v>
      </c>
      <c r="J58" s="27">
        <v>4.4640000000000001E-4</v>
      </c>
      <c r="K58" s="27">
        <f t="shared" si="9"/>
        <v>1.8259999999999999E-4</v>
      </c>
      <c r="L58" s="26">
        <f t="shared" si="2"/>
        <v>364469.6</v>
      </c>
      <c r="M58" s="26">
        <f t="shared" si="3"/>
        <v>273352.2</v>
      </c>
      <c r="N58" s="26">
        <v>173745.69</v>
      </c>
      <c r="O58" s="26">
        <f t="shared" si="4"/>
        <v>-99606.510000000009</v>
      </c>
      <c r="P58" s="26">
        <f t="shared" si="5"/>
        <v>99606.510000000009</v>
      </c>
      <c r="Q58" s="26">
        <f t="shared" si="6"/>
        <v>0</v>
      </c>
      <c r="R58" s="24">
        <f t="shared" si="7"/>
        <v>2.6757199999999998E-2</v>
      </c>
      <c r="S58" s="25">
        <f t="shared" si="8"/>
        <v>110239</v>
      </c>
    </row>
    <row r="59" spans="1:19">
      <c r="A59" s="20" t="s">
        <v>5</v>
      </c>
      <c r="B59" s="20" t="s">
        <v>89</v>
      </c>
      <c r="C59" s="20" t="s">
        <v>98</v>
      </c>
      <c r="D59" s="20" t="s">
        <v>99</v>
      </c>
      <c r="E59" s="20" t="s">
        <v>2577</v>
      </c>
      <c r="F59" s="20" t="str">
        <f t="shared" si="0"/>
        <v>13102</v>
      </c>
      <c r="G59" s="20" t="s">
        <v>2601</v>
      </c>
      <c r="H59" s="23">
        <v>24664.07</v>
      </c>
      <c r="I59" s="24">
        <f t="shared" si="1"/>
        <v>1.5099999999999999E-5</v>
      </c>
      <c r="J59" s="24">
        <v>4.5800000000000002E-5</v>
      </c>
      <c r="K59" s="24">
        <f t="shared" si="9"/>
        <v>1.66E-5</v>
      </c>
      <c r="L59" s="23">
        <f t="shared" si="2"/>
        <v>33133.599999999999</v>
      </c>
      <c r="M59" s="23">
        <f t="shared" si="3"/>
        <v>24850.2</v>
      </c>
      <c r="N59" s="23">
        <v>12369.509999999998</v>
      </c>
      <c r="O59" s="23">
        <f t="shared" si="4"/>
        <v>-12480.690000000002</v>
      </c>
      <c r="P59" s="23">
        <f t="shared" si="5"/>
        <v>12480.690000000002</v>
      </c>
      <c r="Q59" s="23">
        <f t="shared" si="6"/>
        <v>0</v>
      </c>
      <c r="R59" s="24">
        <f t="shared" si="7"/>
        <v>3.3527000000000001E-3</v>
      </c>
      <c r="S59" s="25">
        <f t="shared" si="8"/>
        <v>13813</v>
      </c>
    </row>
    <row r="60" spans="1:19">
      <c r="A60" s="21" t="s">
        <v>5</v>
      </c>
      <c r="B60" s="21" t="s">
        <v>89</v>
      </c>
      <c r="C60" s="21" t="s">
        <v>100</v>
      </c>
      <c r="D60" s="21" t="s">
        <v>101</v>
      </c>
      <c r="E60" s="21" t="s">
        <v>2577</v>
      </c>
      <c r="F60" s="21" t="str">
        <f t="shared" si="0"/>
        <v>13102</v>
      </c>
      <c r="G60" s="21" t="s">
        <v>2601</v>
      </c>
      <c r="H60" s="26">
        <v>151758.96</v>
      </c>
      <c r="I60" s="27">
        <f t="shared" si="1"/>
        <v>9.2999999999999997E-5</v>
      </c>
      <c r="J60" s="27">
        <v>2.721E-4</v>
      </c>
      <c r="K60" s="27">
        <f t="shared" si="9"/>
        <v>1.02E-4</v>
      </c>
      <c r="L60" s="26">
        <f t="shared" si="2"/>
        <v>203592</v>
      </c>
      <c r="M60" s="26">
        <f t="shared" si="3"/>
        <v>152694</v>
      </c>
      <c r="N60" s="26">
        <v>164711.84</v>
      </c>
      <c r="O60" s="26">
        <f t="shared" si="4"/>
        <v>12017.839999999997</v>
      </c>
      <c r="P60" s="26">
        <f t="shared" si="5"/>
        <v>0</v>
      </c>
      <c r="Q60" s="26">
        <f t="shared" si="6"/>
        <v>12017.839999999997</v>
      </c>
      <c r="R60" s="24">
        <f t="shared" si="7"/>
        <v>0</v>
      </c>
      <c r="S60" s="25">
        <f t="shared" si="8"/>
        <v>0</v>
      </c>
    </row>
    <row r="61" spans="1:19">
      <c r="A61" s="20" t="s">
        <v>5</v>
      </c>
      <c r="B61" s="20" t="s">
        <v>89</v>
      </c>
      <c r="C61" s="20" t="s">
        <v>102</v>
      </c>
      <c r="D61" s="20" t="s">
        <v>103</v>
      </c>
      <c r="E61" s="20" t="s">
        <v>2577</v>
      </c>
      <c r="F61" s="20" t="str">
        <f t="shared" si="0"/>
        <v>13102</v>
      </c>
      <c r="G61" s="20" t="s">
        <v>2601</v>
      </c>
      <c r="H61" s="23">
        <v>30588.94</v>
      </c>
      <c r="I61" s="24">
        <f t="shared" si="1"/>
        <v>1.8700000000000001E-5</v>
      </c>
      <c r="J61" s="24">
        <v>2.3130000000000001E-4</v>
      </c>
      <c r="K61" s="24">
        <f t="shared" si="9"/>
        <v>2.9300000000000001E-5</v>
      </c>
      <c r="L61" s="23">
        <f t="shared" si="2"/>
        <v>58482.8</v>
      </c>
      <c r="M61" s="23">
        <f t="shared" si="3"/>
        <v>43862.1</v>
      </c>
      <c r="N61" s="23">
        <v>57683.35</v>
      </c>
      <c r="O61" s="23">
        <f t="shared" si="4"/>
        <v>13821.25</v>
      </c>
      <c r="P61" s="23">
        <f t="shared" si="5"/>
        <v>0</v>
      </c>
      <c r="Q61" s="23">
        <f t="shared" si="6"/>
        <v>13821.25</v>
      </c>
      <c r="R61" s="24">
        <f t="shared" si="7"/>
        <v>0</v>
      </c>
      <c r="S61" s="25">
        <f t="shared" si="8"/>
        <v>0</v>
      </c>
    </row>
    <row r="62" spans="1:19">
      <c r="A62" s="21" t="s">
        <v>5</v>
      </c>
      <c r="B62" s="21" t="s">
        <v>89</v>
      </c>
      <c r="C62" s="21" t="s">
        <v>104</v>
      </c>
      <c r="D62" s="21" t="s">
        <v>105</v>
      </c>
      <c r="E62" s="21" t="s">
        <v>2577</v>
      </c>
      <c r="F62" s="21" t="str">
        <f t="shared" si="0"/>
        <v>13102</v>
      </c>
      <c r="G62" s="21" t="s">
        <v>2601</v>
      </c>
      <c r="H62" s="26">
        <v>23631</v>
      </c>
      <c r="I62" s="27">
        <f t="shared" si="1"/>
        <v>1.45E-5</v>
      </c>
      <c r="J62" s="27">
        <v>1.316E-4</v>
      </c>
      <c r="K62" s="27">
        <f t="shared" si="9"/>
        <v>2.0400000000000001E-5</v>
      </c>
      <c r="L62" s="26">
        <f t="shared" si="2"/>
        <v>40718.400000000001</v>
      </c>
      <c r="M62" s="26">
        <f t="shared" si="3"/>
        <v>30538.799999999999</v>
      </c>
      <c r="N62" s="26">
        <v>10422</v>
      </c>
      <c r="O62" s="26">
        <f t="shared" si="4"/>
        <v>-20116.8</v>
      </c>
      <c r="P62" s="26">
        <f t="shared" si="5"/>
        <v>20116.8</v>
      </c>
      <c r="Q62" s="26">
        <f t="shared" si="6"/>
        <v>0</v>
      </c>
      <c r="R62" s="24">
        <f t="shared" si="7"/>
        <v>5.4039999999999999E-3</v>
      </c>
      <c r="S62" s="25">
        <f t="shared" si="8"/>
        <v>22264</v>
      </c>
    </row>
    <row r="63" spans="1:19">
      <c r="A63" s="20" t="s">
        <v>5</v>
      </c>
      <c r="B63" s="20" t="s">
        <v>89</v>
      </c>
      <c r="C63" s="20" t="s">
        <v>106</v>
      </c>
      <c r="D63" s="20" t="s">
        <v>107</v>
      </c>
      <c r="E63" s="20" t="s">
        <v>2577</v>
      </c>
      <c r="F63" s="20" t="str">
        <f t="shared" si="0"/>
        <v>13102</v>
      </c>
      <c r="G63" s="20" t="s">
        <v>2601</v>
      </c>
      <c r="H63" s="23">
        <v>67054.759999999995</v>
      </c>
      <c r="I63" s="24">
        <f t="shared" si="1"/>
        <v>4.1100000000000003E-5</v>
      </c>
      <c r="J63" s="24">
        <v>9.8999999999999994E-5</v>
      </c>
      <c r="K63" s="24">
        <f t="shared" si="9"/>
        <v>4.3999999999999999E-5</v>
      </c>
      <c r="L63" s="23">
        <f t="shared" si="2"/>
        <v>87824</v>
      </c>
      <c r="M63" s="23">
        <f t="shared" si="3"/>
        <v>65868</v>
      </c>
      <c r="N63" s="23">
        <v>37864.300000000003</v>
      </c>
      <c r="O63" s="23">
        <f t="shared" si="4"/>
        <v>-28003.699999999997</v>
      </c>
      <c r="P63" s="23">
        <f t="shared" si="5"/>
        <v>28003.699999999997</v>
      </c>
      <c r="Q63" s="23">
        <f t="shared" si="6"/>
        <v>0</v>
      </c>
      <c r="R63" s="24">
        <f t="shared" si="7"/>
        <v>7.5225999999999999E-3</v>
      </c>
      <c r="S63" s="25">
        <f t="shared" si="8"/>
        <v>30993</v>
      </c>
    </row>
    <row r="64" spans="1:19">
      <c r="A64" s="21" t="s">
        <v>5</v>
      </c>
      <c r="B64" s="21" t="s">
        <v>89</v>
      </c>
      <c r="C64" s="21" t="s">
        <v>108</v>
      </c>
      <c r="D64" s="21" t="s">
        <v>109</v>
      </c>
      <c r="E64" s="21" t="s">
        <v>2577</v>
      </c>
      <c r="F64" s="21" t="str">
        <f t="shared" si="0"/>
        <v>13102</v>
      </c>
      <c r="G64" s="21" t="s">
        <v>2601</v>
      </c>
      <c r="H64" s="26">
        <v>23971.71</v>
      </c>
      <c r="I64" s="27">
        <f t="shared" si="1"/>
        <v>1.47E-5</v>
      </c>
      <c r="J64" s="27">
        <v>1.2400000000000001E-4</v>
      </c>
      <c r="K64" s="27">
        <f t="shared" si="9"/>
        <v>2.02E-5</v>
      </c>
      <c r="L64" s="26">
        <f t="shared" si="2"/>
        <v>40319.199999999997</v>
      </c>
      <c r="M64" s="26">
        <f t="shared" si="3"/>
        <v>30239.4</v>
      </c>
      <c r="N64" s="26">
        <v>21212.489999999998</v>
      </c>
      <c r="O64" s="26">
        <f t="shared" si="4"/>
        <v>-9026.9100000000035</v>
      </c>
      <c r="P64" s="26">
        <f t="shared" si="5"/>
        <v>9026.9100000000035</v>
      </c>
      <c r="Q64" s="26">
        <f t="shared" si="6"/>
        <v>0</v>
      </c>
      <c r="R64" s="24">
        <f t="shared" si="7"/>
        <v>2.4248999999999998E-3</v>
      </c>
      <c r="S64" s="25">
        <f t="shared" si="8"/>
        <v>9990</v>
      </c>
    </row>
    <row r="65" spans="1:19">
      <c r="A65" s="20" t="s">
        <v>5</v>
      </c>
      <c r="B65" s="20" t="s">
        <v>89</v>
      </c>
      <c r="C65" s="20" t="s">
        <v>110</v>
      </c>
      <c r="D65" s="20" t="s">
        <v>111</v>
      </c>
      <c r="E65" s="20" t="s">
        <v>2577</v>
      </c>
      <c r="F65" s="20" t="str">
        <f t="shared" si="0"/>
        <v>13102</v>
      </c>
      <c r="G65" s="20" t="s">
        <v>2601</v>
      </c>
      <c r="H65" s="23">
        <v>97759.16</v>
      </c>
      <c r="I65" s="24">
        <f t="shared" si="1"/>
        <v>5.9899999999999999E-5</v>
      </c>
      <c r="J65" s="24">
        <v>2.1159999999999999E-4</v>
      </c>
      <c r="K65" s="24">
        <f t="shared" si="9"/>
        <v>6.7500000000000001E-5</v>
      </c>
      <c r="L65" s="23">
        <f t="shared" si="2"/>
        <v>134730</v>
      </c>
      <c r="M65" s="23">
        <f t="shared" si="3"/>
        <v>101047.5</v>
      </c>
      <c r="N65" s="23">
        <v>81712.39</v>
      </c>
      <c r="O65" s="23">
        <f t="shared" si="4"/>
        <v>-19335.11</v>
      </c>
      <c r="P65" s="23">
        <f t="shared" si="5"/>
        <v>19335.11</v>
      </c>
      <c r="Q65" s="23">
        <f t="shared" si="6"/>
        <v>0</v>
      </c>
      <c r="R65" s="24">
        <f t="shared" si="7"/>
        <v>5.1939999999999998E-3</v>
      </c>
      <c r="S65" s="25">
        <f t="shared" si="8"/>
        <v>21399</v>
      </c>
    </row>
    <row r="66" spans="1:19">
      <c r="A66" s="21" t="s">
        <v>5</v>
      </c>
      <c r="B66" s="21" t="s">
        <v>89</v>
      </c>
      <c r="C66" s="21" t="s">
        <v>112</v>
      </c>
      <c r="D66" s="21" t="s">
        <v>113</v>
      </c>
      <c r="E66" s="21" t="s">
        <v>2577</v>
      </c>
      <c r="F66" s="21" t="str">
        <f t="shared" si="0"/>
        <v>13102</v>
      </c>
      <c r="G66" s="21" t="s">
        <v>2601</v>
      </c>
      <c r="H66" s="26">
        <v>19564.849999999999</v>
      </c>
      <c r="I66" s="27">
        <f t="shared" si="1"/>
        <v>1.2E-5</v>
      </c>
      <c r="J66" s="27">
        <v>1.284E-4</v>
      </c>
      <c r="K66" s="27">
        <f t="shared" si="9"/>
        <v>1.7799999999999999E-5</v>
      </c>
      <c r="L66" s="26">
        <f t="shared" si="2"/>
        <v>35528.800000000003</v>
      </c>
      <c r="M66" s="26">
        <f t="shared" si="3"/>
        <v>26646.6</v>
      </c>
      <c r="N66" s="26">
        <v>22344.129999999997</v>
      </c>
      <c r="O66" s="26">
        <f t="shared" si="4"/>
        <v>-4302.4700000000012</v>
      </c>
      <c r="P66" s="26">
        <f t="shared" si="5"/>
        <v>4302.4700000000012</v>
      </c>
      <c r="Q66" s="26">
        <f t="shared" si="6"/>
        <v>0</v>
      </c>
      <c r="R66" s="24">
        <f t="shared" si="7"/>
        <v>1.1558E-3</v>
      </c>
      <c r="S66" s="25">
        <f t="shared" si="8"/>
        <v>4761</v>
      </c>
    </row>
    <row r="67" spans="1:19">
      <c r="A67" s="20" t="s">
        <v>5</v>
      </c>
      <c r="B67" s="20" t="s">
        <v>114</v>
      </c>
      <c r="C67" s="20" t="s">
        <v>115</v>
      </c>
      <c r="D67" s="20" t="s">
        <v>116</v>
      </c>
      <c r="E67" s="20" t="s">
        <v>2577</v>
      </c>
      <c r="F67" s="20" t="str">
        <f t="shared" si="0"/>
        <v>13103</v>
      </c>
      <c r="G67" s="20" t="s">
        <v>2602</v>
      </c>
      <c r="H67" s="23">
        <v>1134648.69</v>
      </c>
      <c r="I67" s="24">
        <f t="shared" si="1"/>
        <v>6.9550000000000005E-4</v>
      </c>
      <c r="J67" s="24">
        <v>2.0439E-3</v>
      </c>
      <c r="K67" s="24">
        <f t="shared" si="9"/>
        <v>7.6289999999999995E-4</v>
      </c>
      <c r="L67" s="23">
        <f t="shared" si="2"/>
        <v>1522748.4</v>
      </c>
      <c r="M67" s="23">
        <f t="shared" si="3"/>
        <v>1142061.3</v>
      </c>
      <c r="N67" s="23">
        <v>1235581.1800000002</v>
      </c>
      <c r="O67" s="23">
        <f t="shared" si="4"/>
        <v>93519.880000000121</v>
      </c>
      <c r="P67" s="23">
        <f t="shared" si="5"/>
        <v>0</v>
      </c>
      <c r="Q67" s="23">
        <f t="shared" si="6"/>
        <v>93519.880000000121</v>
      </c>
      <c r="R67" s="24">
        <f t="shared" si="7"/>
        <v>0</v>
      </c>
      <c r="S67" s="25">
        <f t="shared" si="8"/>
        <v>0</v>
      </c>
    </row>
    <row r="68" spans="1:19">
      <c r="A68" s="21" t="s">
        <v>5</v>
      </c>
      <c r="B68" s="21" t="s">
        <v>114</v>
      </c>
      <c r="C68" s="21" t="s">
        <v>117</v>
      </c>
      <c r="D68" s="21" t="s">
        <v>118</v>
      </c>
      <c r="E68" s="21" t="s">
        <v>2577</v>
      </c>
      <c r="F68" s="21" t="str">
        <f t="shared" si="0"/>
        <v>13103</v>
      </c>
      <c r="G68" s="21" t="s">
        <v>2602</v>
      </c>
      <c r="H68" s="26">
        <v>573054.56000000006</v>
      </c>
      <c r="I68" s="27">
        <f t="shared" si="1"/>
        <v>3.5129999999999997E-4</v>
      </c>
      <c r="J68" s="27">
        <v>5.4379999999999999E-4</v>
      </c>
      <c r="K68" s="27">
        <f t="shared" si="9"/>
        <v>3.6089999999999999E-4</v>
      </c>
      <c r="L68" s="26">
        <f t="shared" si="2"/>
        <v>720356.4</v>
      </c>
      <c r="M68" s="26">
        <f t="shared" si="3"/>
        <v>540267.30000000005</v>
      </c>
      <c r="N68" s="26">
        <v>495582.87999999995</v>
      </c>
      <c r="O68" s="26">
        <f t="shared" si="4"/>
        <v>-44684.4200000001</v>
      </c>
      <c r="P68" s="26">
        <f t="shared" si="5"/>
        <v>44684.4200000001</v>
      </c>
      <c r="Q68" s="26">
        <f t="shared" si="6"/>
        <v>0</v>
      </c>
      <c r="R68" s="24">
        <f t="shared" si="7"/>
        <v>1.20035E-2</v>
      </c>
      <c r="S68" s="25">
        <f t="shared" si="8"/>
        <v>49454</v>
      </c>
    </row>
    <row r="69" spans="1:19">
      <c r="A69" s="20" t="s">
        <v>5</v>
      </c>
      <c r="B69" s="20" t="s">
        <v>114</v>
      </c>
      <c r="C69" s="20" t="s">
        <v>119</v>
      </c>
      <c r="D69" s="20" t="s">
        <v>120</v>
      </c>
      <c r="E69" s="20" t="s">
        <v>2577</v>
      </c>
      <c r="F69" s="20" t="str">
        <f t="shared" si="0"/>
        <v>13103</v>
      </c>
      <c r="G69" s="20" t="s">
        <v>2602</v>
      </c>
      <c r="H69" s="23">
        <v>21308.53</v>
      </c>
      <c r="I69" s="24">
        <f t="shared" si="1"/>
        <v>1.31E-5</v>
      </c>
      <c r="J69" s="24">
        <v>1.4210000000000001E-4</v>
      </c>
      <c r="K69" s="24">
        <f t="shared" si="9"/>
        <v>1.9599999999999999E-5</v>
      </c>
      <c r="L69" s="23">
        <f t="shared" si="2"/>
        <v>39121.599999999999</v>
      </c>
      <c r="M69" s="23">
        <f t="shared" si="3"/>
        <v>29341.200000000001</v>
      </c>
      <c r="N69" s="23">
        <v>42501.969999999994</v>
      </c>
      <c r="O69" s="23">
        <f t="shared" si="4"/>
        <v>13160.769999999993</v>
      </c>
      <c r="P69" s="23">
        <f t="shared" si="5"/>
        <v>0</v>
      </c>
      <c r="Q69" s="23">
        <f t="shared" si="6"/>
        <v>13160.769999999993</v>
      </c>
      <c r="R69" s="24">
        <f t="shared" si="7"/>
        <v>0</v>
      </c>
      <c r="S69" s="25">
        <f t="shared" si="8"/>
        <v>0</v>
      </c>
    </row>
    <row r="70" spans="1:19">
      <c r="A70" s="21" t="s">
        <v>5</v>
      </c>
      <c r="B70" s="21" t="s">
        <v>114</v>
      </c>
      <c r="C70" s="21" t="s">
        <v>121</v>
      </c>
      <c r="D70" s="21" t="s">
        <v>122</v>
      </c>
      <c r="E70" s="21" t="s">
        <v>2577</v>
      </c>
      <c r="F70" s="21" t="str">
        <f t="shared" si="0"/>
        <v>13103</v>
      </c>
      <c r="G70" s="21" t="s">
        <v>2602</v>
      </c>
      <c r="H70" s="26">
        <v>47767.07</v>
      </c>
      <c r="I70" s="27">
        <f t="shared" si="1"/>
        <v>2.9300000000000001E-5</v>
      </c>
      <c r="J70" s="27">
        <v>2.275E-4</v>
      </c>
      <c r="K70" s="27">
        <f t="shared" si="9"/>
        <v>3.9199999999999997E-5</v>
      </c>
      <c r="L70" s="26">
        <f t="shared" si="2"/>
        <v>78243.199999999997</v>
      </c>
      <c r="M70" s="26">
        <f t="shared" si="3"/>
        <v>58682.400000000001</v>
      </c>
      <c r="N70" s="26">
        <v>110173.89</v>
      </c>
      <c r="O70" s="26">
        <f t="shared" si="4"/>
        <v>51491.49</v>
      </c>
      <c r="P70" s="26">
        <f t="shared" si="5"/>
        <v>0</v>
      </c>
      <c r="Q70" s="26">
        <f t="shared" si="6"/>
        <v>51491.49</v>
      </c>
      <c r="R70" s="24">
        <f t="shared" si="7"/>
        <v>0</v>
      </c>
      <c r="S70" s="25">
        <f t="shared" si="8"/>
        <v>0</v>
      </c>
    </row>
    <row r="71" spans="1:19">
      <c r="A71" s="20" t="s">
        <v>5</v>
      </c>
      <c r="B71" s="20" t="s">
        <v>123</v>
      </c>
      <c r="C71" s="20" t="s">
        <v>124</v>
      </c>
      <c r="D71" s="20" t="s">
        <v>125</v>
      </c>
      <c r="E71" s="20" t="s">
        <v>2577</v>
      </c>
      <c r="F71" s="20" t="str">
        <f t="shared" si="0"/>
        <v>13104</v>
      </c>
      <c r="G71" s="20" t="s">
        <v>2603</v>
      </c>
      <c r="H71" s="23">
        <v>6801.62</v>
      </c>
      <c r="I71" s="24">
        <f t="shared" si="1"/>
        <v>4.1999999999999996E-6</v>
      </c>
      <c r="J71" s="24">
        <v>1.2349999999999999E-4</v>
      </c>
      <c r="K71" s="24">
        <f t="shared" si="9"/>
        <v>1.0200000000000001E-5</v>
      </c>
      <c r="L71" s="23">
        <f t="shared" si="2"/>
        <v>20359.2</v>
      </c>
      <c r="M71" s="23">
        <f t="shared" si="3"/>
        <v>15269.4</v>
      </c>
      <c r="N71" s="23">
        <v>11287.01</v>
      </c>
      <c r="O71" s="23">
        <f t="shared" si="4"/>
        <v>-3982.3899999999994</v>
      </c>
      <c r="P71" s="23">
        <f t="shared" si="5"/>
        <v>3982.3899999999994</v>
      </c>
      <c r="Q71" s="23">
        <f t="shared" si="6"/>
        <v>0</v>
      </c>
      <c r="R71" s="24">
        <f t="shared" si="7"/>
        <v>1.0698000000000001E-3</v>
      </c>
      <c r="S71" s="25">
        <f t="shared" si="8"/>
        <v>4407</v>
      </c>
    </row>
    <row r="72" spans="1:19">
      <c r="A72" s="21" t="s">
        <v>5</v>
      </c>
      <c r="B72" s="21" t="s">
        <v>123</v>
      </c>
      <c r="C72" s="21" t="s">
        <v>126</v>
      </c>
      <c r="D72" s="21" t="s">
        <v>127</v>
      </c>
      <c r="E72" s="21" t="s">
        <v>2577</v>
      </c>
      <c r="F72" s="21" t="str">
        <f t="shared" si="0"/>
        <v>13104</v>
      </c>
      <c r="G72" s="21" t="s">
        <v>2603</v>
      </c>
      <c r="H72" s="26">
        <v>35771.93</v>
      </c>
      <c r="I72" s="27">
        <f t="shared" si="1"/>
        <v>2.19E-5</v>
      </c>
      <c r="J72" s="27">
        <v>1.6799999999999999E-4</v>
      </c>
      <c r="K72" s="27">
        <f t="shared" si="9"/>
        <v>2.9200000000000002E-5</v>
      </c>
      <c r="L72" s="26">
        <f t="shared" si="2"/>
        <v>58283.199999999997</v>
      </c>
      <c r="M72" s="26">
        <f t="shared" si="3"/>
        <v>43712.4</v>
      </c>
      <c r="N72" s="26">
        <v>33630.619999999995</v>
      </c>
      <c r="O72" s="26">
        <f t="shared" si="4"/>
        <v>-10081.780000000006</v>
      </c>
      <c r="P72" s="26">
        <f t="shared" si="5"/>
        <v>10081.780000000006</v>
      </c>
      <c r="Q72" s="26">
        <f t="shared" si="6"/>
        <v>0</v>
      </c>
      <c r="R72" s="24">
        <f t="shared" si="7"/>
        <v>2.7082999999999999E-3</v>
      </c>
      <c r="S72" s="25">
        <f t="shared" si="8"/>
        <v>11158</v>
      </c>
    </row>
    <row r="73" spans="1:19">
      <c r="A73" s="20" t="s">
        <v>5</v>
      </c>
      <c r="B73" s="20" t="s">
        <v>123</v>
      </c>
      <c r="C73" s="20" t="s">
        <v>128</v>
      </c>
      <c r="D73" s="20" t="s">
        <v>129</v>
      </c>
      <c r="E73" s="20" t="s">
        <v>2577</v>
      </c>
      <c r="F73" s="20" t="str">
        <f t="shared" si="0"/>
        <v>13104</v>
      </c>
      <c r="G73" s="20" t="s">
        <v>2603</v>
      </c>
      <c r="H73" s="23">
        <v>72402.45</v>
      </c>
      <c r="I73" s="24">
        <f t="shared" si="1"/>
        <v>4.4400000000000002E-5</v>
      </c>
      <c r="J73" s="24">
        <v>2.206E-4</v>
      </c>
      <c r="K73" s="24">
        <f t="shared" si="9"/>
        <v>5.3199999999999999E-5</v>
      </c>
      <c r="L73" s="23">
        <f t="shared" si="2"/>
        <v>106187.2</v>
      </c>
      <c r="M73" s="23">
        <f t="shared" si="3"/>
        <v>79640.399999999994</v>
      </c>
      <c r="N73" s="23">
        <v>48504.17</v>
      </c>
      <c r="O73" s="23">
        <f t="shared" si="4"/>
        <v>-31136.229999999996</v>
      </c>
      <c r="P73" s="23">
        <f t="shared" si="5"/>
        <v>31136.229999999996</v>
      </c>
      <c r="Q73" s="23">
        <f t="shared" si="6"/>
        <v>0</v>
      </c>
      <c r="R73" s="24">
        <f t="shared" si="7"/>
        <v>8.3640999999999993E-3</v>
      </c>
      <c r="S73" s="25">
        <f t="shared" si="8"/>
        <v>34460</v>
      </c>
    </row>
    <row r="74" spans="1:19">
      <c r="A74" s="21" t="s">
        <v>5</v>
      </c>
      <c r="B74" s="21" t="s">
        <v>123</v>
      </c>
      <c r="C74" s="21" t="s">
        <v>130</v>
      </c>
      <c r="D74" s="21" t="s">
        <v>131</v>
      </c>
      <c r="E74" s="21" t="s">
        <v>2577</v>
      </c>
      <c r="F74" s="21" t="str">
        <f t="shared" si="0"/>
        <v>13104</v>
      </c>
      <c r="G74" s="21" t="s">
        <v>2603</v>
      </c>
      <c r="H74" s="26">
        <v>1593687.54</v>
      </c>
      <c r="I74" s="27">
        <f t="shared" si="1"/>
        <v>9.7680000000000011E-4</v>
      </c>
      <c r="J74" s="27">
        <v>7.0049999999999995E-4</v>
      </c>
      <c r="K74" s="27">
        <f t="shared" si="9"/>
        <v>9.6299999999999999E-4</v>
      </c>
      <c r="L74" s="26">
        <f t="shared" si="2"/>
        <v>1922148</v>
      </c>
      <c r="M74" s="26">
        <f t="shared" si="3"/>
        <v>1441611</v>
      </c>
      <c r="N74" s="26">
        <v>955849.99</v>
      </c>
      <c r="O74" s="26">
        <f t="shared" si="4"/>
        <v>-485761.01</v>
      </c>
      <c r="P74" s="26">
        <f t="shared" si="5"/>
        <v>485761.01</v>
      </c>
      <c r="Q74" s="26">
        <f t="shared" si="6"/>
        <v>0</v>
      </c>
      <c r="R74" s="24">
        <f t="shared" si="7"/>
        <v>0.13048950000000001</v>
      </c>
      <c r="S74" s="25">
        <f t="shared" si="8"/>
        <v>537616</v>
      </c>
    </row>
    <row r="75" spans="1:19">
      <c r="A75" s="20" t="s">
        <v>5</v>
      </c>
      <c r="B75" s="20" t="s">
        <v>123</v>
      </c>
      <c r="C75" s="20" t="s">
        <v>132</v>
      </c>
      <c r="D75" s="20" t="s">
        <v>133</v>
      </c>
      <c r="E75" s="20" t="s">
        <v>2577</v>
      </c>
      <c r="F75" s="20" t="str">
        <f t="shared" si="0"/>
        <v>13104</v>
      </c>
      <c r="G75" s="20" t="s">
        <v>2603</v>
      </c>
      <c r="H75" s="23">
        <v>30933.96</v>
      </c>
      <c r="I75" s="24">
        <f t="shared" si="1"/>
        <v>1.9000000000000001E-5</v>
      </c>
      <c r="J75" s="24">
        <v>1.7909999999999999E-4</v>
      </c>
      <c r="K75" s="24">
        <f t="shared" si="9"/>
        <v>2.6999999999999999E-5</v>
      </c>
      <c r="L75" s="23">
        <f t="shared" si="2"/>
        <v>53892</v>
      </c>
      <c r="M75" s="23">
        <f t="shared" si="3"/>
        <v>40419</v>
      </c>
      <c r="N75" s="23">
        <v>26904.490000000005</v>
      </c>
      <c r="O75" s="23">
        <f t="shared" si="4"/>
        <v>-13514.509999999995</v>
      </c>
      <c r="P75" s="23">
        <f t="shared" si="5"/>
        <v>13514.509999999995</v>
      </c>
      <c r="Q75" s="23">
        <f t="shared" si="6"/>
        <v>0</v>
      </c>
      <c r="R75" s="24">
        <f t="shared" si="7"/>
        <v>3.6304000000000002E-3</v>
      </c>
      <c r="S75" s="25">
        <f t="shared" si="8"/>
        <v>14957</v>
      </c>
    </row>
    <row r="76" spans="1:19">
      <c r="A76" s="21" t="s">
        <v>5</v>
      </c>
      <c r="B76" s="21" t="s">
        <v>123</v>
      </c>
      <c r="C76" s="21" t="s">
        <v>134</v>
      </c>
      <c r="D76" s="21" t="s">
        <v>135</v>
      </c>
      <c r="E76" s="21" t="s">
        <v>2577</v>
      </c>
      <c r="F76" s="21" t="str">
        <f t="shared" si="0"/>
        <v>13104</v>
      </c>
      <c r="G76" s="21" t="s">
        <v>2603</v>
      </c>
      <c r="H76" s="26">
        <v>82860.45</v>
      </c>
      <c r="I76" s="27">
        <f t="shared" si="1"/>
        <v>5.0800000000000002E-5</v>
      </c>
      <c r="J76" s="27">
        <v>2.6449999999999998E-4</v>
      </c>
      <c r="K76" s="27">
        <f t="shared" si="9"/>
        <v>6.1500000000000004E-5</v>
      </c>
      <c r="L76" s="26">
        <f t="shared" si="2"/>
        <v>122754</v>
      </c>
      <c r="M76" s="26">
        <f t="shared" si="3"/>
        <v>92065.5</v>
      </c>
      <c r="N76" s="26">
        <v>91200.47</v>
      </c>
      <c r="O76" s="26">
        <f t="shared" si="4"/>
        <v>-865.02999999999884</v>
      </c>
      <c r="P76" s="26">
        <f t="shared" si="5"/>
        <v>865.02999999999884</v>
      </c>
      <c r="Q76" s="26">
        <f t="shared" si="6"/>
        <v>0</v>
      </c>
      <c r="R76" s="24">
        <f t="shared" si="7"/>
        <v>2.3240000000000001E-4</v>
      </c>
      <c r="S76" s="25">
        <f t="shared" si="8"/>
        <v>957</v>
      </c>
    </row>
    <row r="77" spans="1:19">
      <c r="A77" s="20" t="s">
        <v>5</v>
      </c>
      <c r="B77" s="20" t="s">
        <v>123</v>
      </c>
      <c r="C77" s="20" t="s">
        <v>136</v>
      </c>
      <c r="D77" s="20" t="s">
        <v>137</v>
      </c>
      <c r="E77" s="20" t="s">
        <v>2577</v>
      </c>
      <c r="F77" s="20" t="str">
        <f t="shared" si="0"/>
        <v>13104</v>
      </c>
      <c r="G77" s="20" t="s">
        <v>2603</v>
      </c>
      <c r="H77" s="23">
        <v>103050.11</v>
      </c>
      <c r="I77" s="24">
        <f t="shared" si="1"/>
        <v>6.3200000000000005E-5</v>
      </c>
      <c r="J77" s="24">
        <v>2.152E-4</v>
      </c>
      <c r="K77" s="24">
        <f t="shared" si="9"/>
        <v>7.08E-5</v>
      </c>
      <c r="L77" s="23">
        <f t="shared" si="2"/>
        <v>141316.79999999999</v>
      </c>
      <c r="M77" s="23">
        <f t="shared" si="3"/>
        <v>105987.6</v>
      </c>
      <c r="N77" s="23">
        <v>55556.540000000008</v>
      </c>
      <c r="O77" s="23">
        <f t="shared" si="4"/>
        <v>-50431.06</v>
      </c>
      <c r="P77" s="23">
        <f t="shared" si="5"/>
        <v>50431.06</v>
      </c>
      <c r="Q77" s="23">
        <f t="shared" si="6"/>
        <v>0</v>
      </c>
      <c r="R77" s="24">
        <f t="shared" si="7"/>
        <v>1.3547200000000001E-2</v>
      </c>
      <c r="S77" s="25">
        <f t="shared" si="8"/>
        <v>55814</v>
      </c>
    </row>
    <row r="78" spans="1:19">
      <c r="A78" s="21" t="s">
        <v>5</v>
      </c>
      <c r="B78" s="21" t="s">
        <v>123</v>
      </c>
      <c r="C78" s="21" t="s">
        <v>138</v>
      </c>
      <c r="D78" s="21" t="s">
        <v>139</v>
      </c>
      <c r="E78" s="21" t="s">
        <v>2577</v>
      </c>
      <c r="F78" s="21" t="str">
        <f t="shared" ref="F78:F141" si="10">CONCATENATE(A78,B78)</f>
        <v>13104</v>
      </c>
      <c r="G78" s="21" t="s">
        <v>2603</v>
      </c>
      <c r="H78" s="26">
        <v>6554.63</v>
      </c>
      <c r="I78" s="27">
        <f t="shared" ref="I78:I141" si="11">ROUND(H78/$H$2315, 7)</f>
        <v>3.9999999999999998E-6</v>
      </c>
      <c r="J78" s="27">
        <v>4.6100000000000002E-5</v>
      </c>
      <c r="K78" s="27">
        <f t="shared" si="9"/>
        <v>6.1E-6</v>
      </c>
      <c r="L78" s="26">
        <f t="shared" ref="L78:L141" si="12">ROUND(1996000000*K78, 2)</f>
        <v>12175.6</v>
      </c>
      <c r="M78" s="26">
        <f t="shared" ref="M78:M141" si="13">ROUND(L78*0.75, 2)</f>
        <v>9131.7000000000007</v>
      </c>
      <c r="N78" s="26">
        <v>5563.32</v>
      </c>
      <c r="O78" s="26">
        <f t="shared" ref="O78:O141" si="14">N78-M78</f>
        <v>-3568.380000000001</v>
      </c>
      <c r="P78" s="26">
        <f t="shared" ref="P78:P141" si="15">IF(M78-N78&gt;0,M78-N78,0)</f>
        <v>3568.380000000001</v>
      </c>
      <c r="Q78" s="26">
        <f t="shared" ref="Q78:Q141" si="16">IF(M78-N78&lt;0,N78-M78,0)</f>
        <v>0</v>
      </c>
      <c r="R78" s="24">
        <f t="shared" ref="R78:R141" si="17">ROUND(P78/$P$2315*100, 7)</f>
        <v>9.5859999999999999E-4</v>
      </c>
      <c r="S78" s="25">
        <f t="shared" ref="S78:S141" si="18">ROUNDDOWN(412000000*R78/100, 0)</f>
        <v>3949</v>
      </c>
    </row>
    <row r="79" spans="1:19">
      <c r="A79" s="20" t="s">
        <v>5</v>
      </c>
      <c r="B79" s="20" t="s">
        <v>123</v>
      </c>
      <c r="C79" s="20" t="s">
        <v>140</v>
      </c>
      <c r="D79" s="20" t="s">
        <v>141</v>
      </c>
      <c r="E79" s="20" t="s">
        <v>2577</v>
      </c>
      <c r="F79" s="20" t="str">
        <f t="shared" si="10"/>
        <v>13104</v>
      </c>
      <c r="G79" s="20" t="s">
        <v>2603</v>
      </c>
      <c r="H79" s="23">
        <v>2543893.9</v>
      </c>
      <c r="I79" s="24">
        <f t="shared" si="11"/>
        <v>1.5593E-3</v>
      </c>
      <c r="J79" s="24">
        <v>7.7839999999999995E-4</v>
      </c>
      <c r="K79" s="24">
        <f t="shared" ref="K79:K142" si="19">ROUND(ROUND(I79*0.95, 10)+ROUND(J79*0.05, 10), 7)</f>
        <v>1.5203E-3</v>
      </c>
      <c r="L79" s="23">
        <f t="shared" si="12"/>
        <v>3034518.8</v>
      </c>
      <c r="M79" s="23">
        <f t="shared" si="13"/>
        <v>2275889.1</v>
      </c>
      <c r="N79" s="23">
        <v>-145637.12000000005</v>
      </c>
      <c r="O79" s="23">
        <f t="shared" si="14"/>
        <v>-2421526.2200000002</v>
      </c>
      <c r="P79" s="23">
        <f t="shared" si="15"/>
        <v>2421526.2200000002</v>
      </c>
      <c r="Q79" s="23">
        <f t="shared" si="16"/>
        <v>0</v>
      </c>
      <c r="R79" s="24">
        <f t="shared" si="17"/>
        <v>0.65049199999999996</v>
      </c>
      <c r="S79" s="25">
        <f t="shared" si="18"/>
        <v>2680027</v>
      </c>
    </row>
    <row r="80" spans="1:19">
      <c r="A80" s="21" t="s">
        <v>5</v>
      </c>
      <c r="B80" s="21" t="s">
        <v>123</v>
      </c>
      <c r="C80" s="21" t="s">
        <v>142</v>
      </c>
      <c r="D80" s="21" t="s">
        <v>143</v>
      </c>
      <c r="E80" s="21" t="s">
        <v>2577</v>
      </c>
      <c r="F80" s="21" t="str">
        <f t="shared" si="10"/>
        <v>13104</v>
      </c>
      <c r="G80" s="21" t="s">
        <v>2603</v>
      </c>
      <c r="H80" s="26">
        <v>434.1</v>
      </c>
      <c r="I80" s="27">
        <f t="shared" si="11"/>
        <v>2.9999999999999999E-7</v>
      </c>
      <c r="J80" s="27">
        <v>4.6799999999999999E-5</v>
      </c>
      <c r="K80" s="27">
        <f t="shared" si="19"/>
        <v>2.6000000000000001E-6</v>
      </c>
      <c r="L80" s="26">
        <f t="shared" si="12"/>
        <v>5189.6000000000004</v>
      </c>
      <c r="M80" s="26">
        <f t="shared" si="13"/>
        <v>3892.2</v>
      </c>
      <c r="N80" s="26">
        <v>1117.23</v>
      </c>
      <c r="O80" s="26">
        <f t="shared" si="14"/>
        <v>-2774.97</v>
      </c>
      <c r="P80" s="26">
        <f t="shared" si="15"/>
        <v>2774.97</v>
      </c>
      <c r="Q80" s="26">
        <f t="shared" si="16"/>
        <v>0</v>
      </c>
      <c r="R80" s="24">
        <f t="shared" si="17"/>
        <v>7.4540000000000001E-4</v>
      </c>
      <c r="S80" s="25">
        <f t="shared" si="18"/>
        <v>3071</v>
      </c>
    </row>
    <row r="81" spans="1:19">
      <c r="A81" s="20" t="s">
        <v>5</v>
      </c>
      <c r="B81" s="20" t="s">
        <v>123</v>
      </c>
      <c r="C81" s="20" t="s">
        <v>144</v>
      </c>
      <c r="D81" s="20" t="s">
        <v>145</v>
      </c>
      <c r="E81" s="20" t="s">
        <v>2577</v>
      </c>
      <c r="F81" s="20" t="str">
        <f t="shared" si="10"/>
        <v>13104</v>
      </c>
      <c r="G81" s="20" t="s">
        <v>2603</v>
      </c>
      <c r="H81" s="23">
        <v>86086.77</v>
      </c>
      <c r="I81" s="24">
        <f t="shared" si="11"/>
        <v>5.2800000000000003E-5</v>
      </c>
      <c r="J81" s="24">
        <v>1.4679999999999999E-4</v>
      </c>
      <c r="K81" s="24">
        <f t="shared" si="19"/>
        <v>5.7500000000000002E-5</v>
      </c>
      <c r="L81" s="23">
        <f t="shared" si="12"/>
        <v>114770</v>
      </c>
      <c r="M81" s="23">
        <f t="shared" si="13"/>
        <v>86077.5</v>
      </c>
      <c r="N81" s="23">
        <v>136339.35999999999</v>
      </c>
      <c r="O81" s="23">
        <f t="shared" si="14"/>
        <v>50261.859999999986</v>
      </c>
      <c r="P81" s="23">
        <f t="shared" si="15"/>
        <v>0</v>
      </c>
      <c r="Q81" s="23">
        <f t="shared" si="16"/>
        <v>50261.859999999986</v>
      </c>
      <c r="R81" s="24">
        <f t="shared" si="17"/>
        <v>0</v>
      </c>
      <c r="S81" s="25">
        <f t="shared" si="18"/>
        <v>0</v>
      </c>
    </row>
    <row r="82" spans="1:19">
      <c r="A82" s="21" t="s">
        <v>5</v>
      </c>
      <c r="B82" s="21" t="s">
        <v>123</v>
      </c>
      <c r="C82" s="21" t="s">
        <v>146</v>
      </c>
      <c r="D82" s="21" t="s">
        <v>147</v>
      </c>
      <c r="E82" s="21" t="s">
        <v>2577</v>
      </c>
      <c r="F82" s="21" t="str">
        <f t="shared" si="10"/>
        <v>13104</v>
      </c>
      <c r="G82" s="21" t="s">
        <v>2603</v>
      </c>
      <c r="H82" s="26">
        <v>28207.27</v>
      </c>
      <c r="I82" s="27">
        <f t="shared" si="11"/>
        <v>1.73E-5</v>
      </c>
      <c r="J82" s="27">
        <v>7.4300000000000004E-5</v>
      </c>
      <c r="K82" s="27">
        <f t="shared" si="19"/>
        <v>2.02E-5</v>
      </c>
      <c r="L82" s="26">
        <f t="shared" si="12"/>
        <v>40319.199999999997</v>
      </c>
      <c r="M82" s="26">
        <f t="shared" si="13"/>
        <v>30239.4</v>
      </c>
      <c r="N82" s="26">
        <v>23254.32</v>
      </c>
      <c r="O82" s="26">
        <f t="shared" si="14"/>
        <v>-6985.0800000000017</v>
      </c>
      <c r="P82" s="26">
        <f t="shared" si="15"/>
        <v>6985.0800000000017</v>
      </c>
      <c r="Q82" s="26">
        <f t="shared" si="16"/>
        <v>0</v>
      </c>
      <c r="R82" s="24">
        <f t="shared" si="17"/>
        <v>1.8764000000000001E-3</v>
      </c>
      <c r="S82" s="25">
        <f t="shared" si="18"/>
        <v>7730</v>
      </c>
    </row>
    <row r="83" spans="1:19">
      <c r="A83" s="20" t="s">
        <v>5</v>
      </c>
      <c r="B83" s="20" t="s">
        <v>123</v>
      </c>
      <c r="C83" s="20" t="s">
        <v>148</v>
      </c>
      <c r="D83" s="20" t="s">
        <v>149</v>
      </c>
      <c r="E83" s="20" t="s">
        <v>2577</v>
      </c>
      <c r="F83" s="20" t="str">
        <f t="shared" si="10"/>
        <v>13104</v>
      </c>
      <c r="G83" s="20" t="s">
        <v>2603</v>
      </c>
      <c r="H83" s="23">
        <v>113584.03</v>
      </c>
      <c r="I83" s="24">
        <f t="shared" si="11"/>
        <v>6.9599999999999998E-5</v>
      </c>
      <c r="J83" s="24">
        <v>1.5779999999999999E-4</v>
      </c>
      <c r="K83" s="24">
        <f t="shared" si="19"/>
        <v>7.3999999999999996E-5</v>
      </c>
      <c r="L83" s="23">
        <f t="shared" si="12"/>
        <v>147704</v>
      </c>
      <c r="M83" s="23">
        <f t="shared" si="13"/>
        <v>110778</v>
      </c>
      <c r="N83" s="23">
        <v>109142.78</v>
      </c>
      <c r="O83" s="23">
        <f t="shared" si="14"/>
        <v>-1635.2200000000012</v>
      </c>
      <c r="P83" s="23">
        <f t="shared" si="15"/>
        <v>1635.2200000000012</v>
      </c>
      <c r="Q83" s="23">
        <f t="shared" si="16"/>
        <v>0</v>
      </c>
      <c r="R83" s="24">
        <f t="shared" si="17"/>
        <v>4.393E-4</v>
      </c>
      <c r="S83" s="25">
        <f t="shared" si="18"/>
        <v>1809</v>
      </c>
    </row>
    <row r="84" spans="1:19">
      <c r="A84" s="21" t="s">
        <v>5</v>
      </c>
      <c r="B84" s="21" t="s">
        <v>123</v>
      </c>
      <c r="C84" s="21" t="s">
        <v>150</v>
      </c>
      <c r="D84" s="21" t="s">
        <v>151</v>
      </c>
      <c r="E84" s="21" t="s">
        <v>2577</v>
      </c>
      <c r="F84" s="21" t="str">
        <f t="shared" si="10"/>
        <v>13104</v>
      </c>
      <c r="G84" s="21" t="s">
        <v>2603</v>
      </c>
      <c r="H84" s="26">
        <v>117556.86</v>
      </c>
      <c r="I84" s="27">
        <f t="shared" si="11"/>
        <v>7.2100000000000004E-5</v>
      </c>
      <c r="J84" s="27">
        <v>3.2840000000000001E-4</v>
      </c>
      <c r="K84" s="27">
        <f t="shared" si="19"/>
        <v>8.4900000000000004E-5</v>
      </c>
      <c r="L84" s="26">
        <f t="shared" si="12"/>
        <v>169460.4</v>
      </c>
      <c r="M84" s="26">
        <f t="shared" si="13"/>
        <v>127095.3</v>
      </c>
      <c r="N84" s="26">
        <v>101720.59</v>
      </c>
      <c r="O84" s="26">
        <f t="shared" si="14"/>
        <v>-25374.710000000006</v>
      </c>
      <c r="P84" s="26">
        <f t="shared" si="15"/>
        <v>25374.710000000006</v>
      </c>
      <c r="Q84" s="26">
        <f t="shared" si="16"/>
        <v>0</v>
      </c>
      <c r="R84" s="24">
        <f t="shared" si="17"/>
        <v>6.8164000000000002E-3</v>
      </c>
      <c r="S84" s="25">
        <f t="shared" si="18"/>
        <v>28083</v>
      </c>
    </row>
    <row r="85" spans="1:19">
      <c r="A85" s="20" t="s">
        <v>5</v>
      </c>
      <c r="B85" s="20" t="s">
        <v>123</v>
      </c>
      <c r="C85" s="20" t="s">
        <v>152</v>
      </c>
      <c r="D85" s="20" t="s">
        <v>153</v>
      </c>
      <c r="E85" s="20" t="s">
        <v>2577</v>
      </c>
      <c r="F85" s="20" t="str">
        <f t="shared" si="10"/>
        <v>13104</v>
      </c>
      <c r="G85" s="20" t="s">
        <v>2603</v>
      </c>
      <c r="H85" s="23">
        <v>106720.72</v>
      </c>
      <c r="I85" s="24">
        <f t="shared" si="11"/>
        <v>6.5400000000000004E-5</v>
      </c>
      <c r="J85" s="24">
        <v>2.942E-4</v>
      </c>
      <c r="K85" s="24">
        <f t="shared" si="19"/>
        <v>7.6799999999999997E-5</v>
      </c>
      <c r="L85" s="23">
        <f t="shared" si="12"/>
        <v>153292.79999999999</v>
      </c>
      <c r="M85" s="23">
        <f t="shared" si="13"/>
        <v>114969.60000000001</v>
      </c>
      <c r="N85" s="23">
        <v>103560.42</v>
      </c>
      <c r="O85" s="23">
        <f t="shared" si="14"/>
        <v>-11409.180000000008</v>
      </c>
      <c r="P85" s="23">
        <f t="shared" si="15"/>
        <v>11409.180000000008</v>
      </c>
      <c r="Q85" s="23">
        <f t="shared" si="16"/>
        <v>0</v>
      </c>
      <c r="R85" s="24">
        <f t="shared" si="17"/>
        <v>3.0647999999999999E-3</v>
      </c>
      <c r="S85" s="25">
        <f t="shared" si="18"/>
        <v>12626</v>
      </c>
    </row>
    <row r="86" spans="1:19">
      <c r="A86" s="21" t="s">
        <v>5</v>
      </c>
      <c r="B86" s="21" t="s">
        <v>123</v>
      </c>
      <c r="C86" s="21" t="s">
        <v>154</v>
      </c>
      <c r="D86" s="21" t="s">
        <v>155</v>
      </c>
      <c r="E86" s="21" t="s">
        <v>2577</v>
      </c>
      <c r="F86" s="21" t="str">
        <f t="shared" si="10"/>
        <v>13104</v>
      </c>
      <c r="G86" s="21" t="s">
        <v>2603</v>
      </c>
      <c r="H86" s="26">
        <v>187810.39</v>
      </c>
      <c r="I86" s="27">
        <f t="shared" si="11"/>
        <v>1.1510000000000001E-4</v>
      </c>
      <c r="J86" s="27">
        <v>3.433E-4</v>
      </c>
      <c r="K86" s="27">
        <f t="shared" si="19"/>
        <v>1.2650000000000001E-4</v>
      </c>
      <c r="L86" s="26">
        <f t="shared" si="12"/>
        <v>252494</v>
      </c>
      <c r="M86" s="26">
        <f t="shared" si="13"/>
        <v>189370.5</v>
      </c>
      <c r="N86" s="26">
        <v>300452.15999999997</v>
      </c>
      <c r="O86" s="26">
        <f t="shared" si="14"/>
        <v>111081.65999999997</v>
      </c>
      <c r="P86" s="26">
        <f t="shared" si="15"/>
        <v>0</v>
      </c>
      <c r="Q86" s="26">
        <f t="shared" si="16"/>
        <v>111081.65999999997</v>
      </c>
      <c r="R86" s="24">
        <f t="shared" si="17"/>
        <v>0</v>
      </c>
      <c r="S86" s="25">
        <f t="shared" si="18"/>
        <v>0</v>
      </c>
    </row>
    <row r="87" spans="1:19">
      <c r="A87" s="20" t="s">
        <v>5</v>
      </c>
      <c r="B87" s="20" t="s">
        <v>123</v>
      </c>
      <c r="C87" s="20" t="s">
        <v>156</v>
      </c>
      <c r="D87" s="20" t="s">
        <v>157</v>
      </c>
      <c r="E87" s="20" t="s">
        <v>2577</v>
      </c>
      <c r="F87" s="20" t="str">
        <f t="shared" si="10"/>
        <v>13104</v>
      </c>
      <c r="G87" s="20" t="s">
        <v>2603</v>
      </c>
      <c r="H87" s="23">
        <v>782970.77</v>
      </c>
      <c r="I87" s="24">
        <f t="shared" si="11"/>
        <v>4.7990000000000001E-4</v>
      </c>
      <c r="J87" s="24">
        <v>4.6870000000000001E-4</v>
      </c>
      <c r="K87" s="24">
        <f t="shared" si="19"/>
        <v>4.793E-4</v>
      </c>
      <c r="L87" s="23">
        <f t="shared" si="12"/>
        <v>956682.8</v>
      </c>
      <c r="M87" s="23">
        <f t="shared" si="13"/>
        <v>717512.1</v>
      </c>
      <c r="N87" s="23">
        <v>870536.33000000007</v>
      </c>
      <c r="O87" s="23">
        <f t="shared" si="14"/>
        <v>153024.2300000001</v>
      </c>
      <c r="P87" s="23">
        <f t="shared" si="15"/>
        <v>0</v>
      </c>
      <c r="Q87" s="23">
        <f t="shared" si="16"/>
        <v>153024.2300000001</v>
      </c>
      <c r="R87" s="24">
        <f t="shared" si="17"/>
        <v>0</v>
      </c>
      <c r="S87" s="25">
        <f t="shared" si="18"/>
        <v>0</v>
      </c>
    </row>
    <row r="88" spans="1:19">
      <c r="A88" s="21" t="s">
        <v>158</v>
      </c>
      <c r="B88" s="21" t="s">
        <v>114</v>
      </c>
      <c r="C88" s="21" t="s">
        <v>27</v>
      </c>
      <c r="D88" s="21" t="s">
        <v>159</v>
      </c>
      <c r="E88" s="21" t="s">
        <v>2260</v>
      </c>
      <c r="F88" s="21" t="str">
        <f t="shared" si="10"/>
        <v>13203</v>
      </c>
      <c r="G88" s="21" t="s">
        <v>2604</v>
      </c>
      <c r="H88" s="26">
        <v>1944890.65</v>
      </c>
      <c r="I88" s="27">
        <f t="shared" si="11"/>
        <v>1.1921E-3</v>
      </c>
      <c r="J88" s="27">
        <v>1.06E-3</v>
      </c>
      <c r="K88" s="27">
        <f t="shared" si="19"/>
        <v>1.1854999999999999E-3</v>
      </c>
      <c r="L88" s="26">
        <f t="shared" si="12"/>
        <v>2366258</v>
      </c>
      <c r="M88" s="26">
        <f t="shared" si="13"/>
        <v>1774693.5</v>
      </c>
      <c r="N88" s="26">
        <v>781679.66999999993</v>
      </c>
      <c r="O88" s="26">
        <f t="shared" si="14"/>
        <v>-993013.83000000007</v>
      </c>
      <c r="P88" s="26">
        <f t="shared" si="15"/>
        <v>993013.83000000007</v>
      </c>
      <c r="Q88" s="26">
        <f t="shared" si="16"/>
        <v>0</v>
      </c>
      <c r="R88" s="24">
        <f t="shared" si="17"/>
        <v>0.26675219999999999</v>
      </c>
      <c r="S88" s="25">
        <f t="shared" si="18"/>
        <v>1099019</v>
      </c>
    </row>
    <row r="89" spans="1:19">
      <c r="A89" s="20" t="s">
        <v>158</v>
      </c>
      <c r="B89" s="20" t="s">
        <v>114</v>
      </c>
      <c r="C89" s="20" t="s">
        <v>160</v>
      </c>
      <c r="D89" s="20" t="s">
        <v>161</v>
      </c>
      <c r="E89" s="20" t="s">
        <v>2260</v>
      </c>
      <c r="F89" s="20" t="str">
        <f t="shared" si="10"/>
        <v>13203</v>
      </c>
      <c r="G89" s="20" t="s">
        <v>2604</v>
      </c>
      <c r="H89" s="23">
        <v>173755.29</v>
      </c>
      <c r="I89" s="24">
        <f t="shared" si="11"/>
        <v>1.065E-4</v>
      </c>
      <c r="J89" s="24">
        <v>2.241E-4</v>
      </c>
      <c r="K89" s="24">
        <f t="shared" si="19"/>
        <v>1.1239999999999999E-4</v>
      </c>
      <c r="L89" s="23">
        <f t="shared" si="12"/>
        <v>224350.4</v>
      </c>
      <c r="M89" s="23">
        <f t="shared" si="13"/>
        <v>168262.8</v>
      </c>
      <c r="N89" s="23">
        <v>44319.01</v>
      </c>
      <c r="O89" s="23">
        <f t="shared" si="14"/>
        <v>-123943.78999999998</v>
      </c>
      <c r="P89" s="23">
        <f t="shared" si="15"/>
        <v>123943.78999999998</v>
      </c>
      <c r="Q89" s="23">
        <f t="shared" si="16"/>
        <v>0</v>
      </c>
      <c r="R89" s="24">
        <f t="shared" si="17"/>
        <v>3.3294900000000002E-2</v>
      </c>
      <c r="S89" s="25">
        <f t="shared" si="18"/>
        <v>137174</v>
      </c>
    </row>
    <row r="90" spans="1:19">
      <c r="A90" s="21" t="s">
        <v>158</v>
      </c>
      <c r="B90" s="21" t="s">
        <v>114</v>
      </c>
      <c r="C90" s="21" t="s">
        <v>33</v>
      </c>
      <c r="D90" s="21" t="s">
        <v>162</v>
      </c>
      <c r="E90" s="21" t="s">
        <v>2260</v>
      </c>
      <c r="F90" s="21" t="str">
        <f t="shared" si="10"/>
        <v>13203</v>
      </c>
      <c r="G90" s="21" t="s">
        <v>2604</v>
      </c>
      <c r="H90" s="26">
        <v>22081.55</v>
      </c>
      <c r="I90" s="27">
        <f t="shared" si="11"/>
        <v>1.3499999999999999E-5</v>
      </c>
      <c r="J90" s="27">
        <v>1.4809999999999999E-4</v>
      </c>
      <c r="K90" s="27">
        <f t="shared" si="19"/>
        <v>2.02E-5</v>
      </c>
      <c r="L90" s="26">
        <f t="shared" si="12"/>
        <v>40319.199999999997</v>
      </c>
      <c r="M90" s="26">
        <f t="shared" si="13"/>
        <v>30239.4</v>
      </c>
      <c r="N90" s="26">
        <v>25584.05</v>
      </c>
      <c r="O90" s="26">
        <f t="shared" si="14"/>
        <v>-4655.3500000000022</v>
      </c>
      <c r="P90" s="26">
        <f t="shared" si="15"/>
        <v>4655.3500000000022</v>
      </c>
      <c r="Q90" s="26">
        <f t="shared" si="16"/>
        <v>0</v>
      </c>
      <c r="R90" s="24">
        <f t="shared" si="17"/>
        <v>1.2505999999999999E-3</v>
      </c>
      <c r="S90" s="25">
        <f t="shared" si="18"/>
        <v>5152</v>
      </c>
    </row>
    <row r="91" spans="1:19">
      <c r="A91" s="20" t="s">
        <v>158</v>
      </c>
      <c r="B91" s="20" t="s">
        <v>114</v>
      </c>
      <c r="C91" s="20" t="s">
        <v>102</v>
      </c>
      <c r="D91" s="20" t="s">
        <v>163</v>
      </c>
      <c r="E91" s="20" t="s">
        <v>2260</v>
      </c>
      <c r="F91" s="20" t="str">
        <f t="shared" si="10"/>
        <v>13203</v>
      </c>
      <c r="G91" s="20" t="s">
        <v>2604</v>
      </c>
      <c r="H91" s="23">
        <v>683970.88</v>
      </c>
      <c r="I91" s="24">
        <f t="shared" si="11"/>
        <v>4.192E-4</v>
      </c>
      <c r="J91" s="24">
        <v>3.098E-4</v>
      </c>
      <c r="K91" s="24">
        <f t="shared" si="19"/>
        <v>4.1370000000000003E-4</v>
      </c>
      <c r="L91" s="23">
        <f t="shared" si="12"/>
        <v>825745.2</v>
      </c>
      <c r="M91" s="23">
        <f t="shared" si="13"/>
        <v>619308.9</v>
      </c>
      <c r="N91" s="23">
        <v>624055.99</v>
      </c>
      <c r="O91" s="23">
        <f t="shared" si="14"/>
        <v>4747.0899999999674</v>
      </c>
      <c r="P91" s="23">
        <f t="shared" si="15"/>
        <v>0</v>
      </c>
      <c r="Q91" s="23">
        <f t="shared" si="16"/>
        <v>4747.0899999999674</v>
      </c>
      <c r="R91" s="24">
        <f t="shared" si="17"/>
        <v>0</v>
      </c>
      <c r="S91" s="25">
        <f t="shared" si="18"/>
        <v>0</v>
      </c>
    </row>
    <row r="92" spans="1:19">
      <c r="A92" s="21" t="s">
        <v>158</v>
      </c>
      <c r="B92" s="21" t="s">
        <v>114</v>
      </c>
      <c r="C92" s="21" t="s">
        <v>51</v>
      </c>
      <c r="D92" s="21" t="s">
        <v>164</v>
      </c>
      <c r="E92" s="21" t="s">
        <v>2260</v>
      </c>
      <c r="F92" s="21" t="str">
        <f t="shared" si="10"/>
        <v>13203</v>
      </c>
      <c r="G92" s="21" t="s">
        <v>2604</v>
      </c>
      <c r="H92" s="26">
        <v>1970020.66</v>
      </c>
      <c r="I92" s="27">
        <f t="shared" si="11"/>
        <v>1.2075E-3</v>
      </c>
      <c r="J92" s="27">
        <v>1.5095E-3</v>
      </c>
      <c r="K92" s="27">
        <f t="shared" si="19"/>
        <v>1.2225999999999999E-3</v>
      </c>
      <c r="L92" s="26">
        <f t="shared" si="12"/>
        <v>2440309.6</v>
      </c>
      <c r="M92" s="26">
        <f t="shared" si="13"/>
        <v>1830232.2</v>
      </c>
      <c r="N92" s="26">
        <v>851724.96000000008</v>
      </c>
      <c r="O92" s="26">
        <f t="shared" si="14"/>
        <v>-978507.23999999987</v>
      </c>
      <c r="P92" s="26">
        <f t="shared" si="15"/>
        <v>978507.23999999987</v>
      </c>
      <c r="Q92" s="26">
        <f t="shared" si="16"/>
        <v>0</v>
      </c>
      <c r="R92" s="24">
        <f t="shared" si="17"/>
        <v>0.26285540000000002</v>
      </c>
      <c r="S92" s="25">
        <f t="shared" si="18"/>
        <v>1082964</v>
      </c>
    </row>
    <row r="93" spans="1:19">
      <c r="A93" s="20" t="s">
        <v>158</v>
      </c>
      <c r="B93" s="20" t="s">
        <v>114</v>
      </c>
      <c r="C93" s="20" t="s">
        <v>112</v>
      </c>
      <c r="D93" s="20" t="s">
        <v>165</v>
      </c>
      <c r="E93" s="20" t="s">
        <v>2260</v>
      </c>
      <c r="F93" s="20" t="str">
        <f t="shared" si="10"/>
        <v>13203</v>
      </c>
      <c r="G93" s="20" t="s">
        <v>2604</v>
      </c>
      <c r="H93" s="23">
        <v>25138.5</v>
      </c>
      <c r="I93" s="24">
        <f t="shared" si="11"/>
        <v>1.5400000000000002E-5</v>
      </c>
      <c r="J93" s="24">
        <v>2.5299999999999998E-5</v>
      </c>
      <c r="K93" s="24">
        <f t="shared" si="19"/>
        <v>1.59E-5</v>
      </c>
      <c r="L93" s="23">
        <f t="shared" si="12"/>
        <v>31736.400000000001</v>
      </c>
      <c r="M93" s="23">
        <f t="shared" si="13"/>
        <v>23802.3</v>
      </c>
      <c r="N93" s="23">
        <v>17954.440000000002</v>
      </c>
      <c r="O93" s="23">
        <f t="shared" si="14"/>
        <v>-5847.8599999999969</v>
      </c>
      <c r="P93" s="23">
        <f t="shared" si="15"/>
        <v>5847.8599999999969</v>
      </c>
      <c r="Q93" s="23">
        <f t="shared" si="16"/>
        <v>0</v>
      </c>
      <c r="R93" s="24">
        <f t="shared" si="17"/>
        <v>1.5709000000000001E-3</v>
      </c>
      <c r="S93" s="25">
        <f t="shared" si="18"/>
        <v>6472</v>
      </c>
    </row>
    <row r="94" spans="1:19">
      <c r="A94" s="21" t="s">
        <v>158</v>
      </c>
      <c r="B94" s="21" t="s">
        <v>114</v>
      </c>
      <c r="C94" s="21" t="s">
        <v>71</v>
      </c>
      <c r="D94" s="21" t="s">
        <v>166</v>
      </c>
      <c r="E94" s="21" t="s">
        <v>2260</v>
      </c>
      <c r="F94" s="21" t="str">
        <f t="shared" si="10"/>
        <v>13203</v>
      </c>
      <c r="G94" s="21" t="s">
        <v>2604</v>
      </c>
      <c r="H94" s="26">
        <v>421762.12</v>
      </c>
      <c r="I94" s="27">
        <f t="shared" si="11"/>
        <v>2.5849999999999999E-4</v>
      </c>
      <c r="J94" s="27">
        <v>2.2709999999999999E-4</v>
      </c>
      <c r="K94" s="27">
        <f t="shared" si="19"/>
        <v>2.5690000000000001E-4</v>
      </c>
      <c r="L94" s="26">
        <f t="shared" si="12"/>
        <v>512772.4</v>
      </c>
      <c r="M94" s="26">
        <f t="shared" si="13"/>
        <v>384579.3</v>
      </c>
      <c r="N94" s="26">
        <v>410047.85</v>
      </c>
      <c r="O94" s="26">
        <f t="shared" si="14"/>
        <v>25468.549999999988</v>
      </c>
      <c r="P94" s="26">
        <f t="shared" si="15"/>
        <v>0</v>
      </c>
      <c r="Q94" s="26">
        <f t="shared" si="16"/>
        <v>25468.549999999988</v>
      </c>
      <c r="R94" s="24">
        <f t="shared" si="17"/>
        <v>0</v>
      </c>
      <c r="S94" s="25">
        <f t="shared" si="18"/>
        <v>0</v>
      </c>
    </row>
    <row r="95" spans="1:19">
      <c r="A95" s="20" t="s">
        <v>158</v>
      </c>
      <c r="B95" s="20" t="s">
        <v>114</v>
      </c>
      <c r="C95" s="20" t="s">
        <v>75</v>
      </c>
      <c r="D95" s="20" t="s">
        <v>167</v>
      </c>
      <c r="E95" s="20" t="s">
        <v>2260</v>
      </c>
      <c r="F95" s="20" t="str">
        <f t="shared" si="10"/>
        <v>13203</v>
      </c>
      <c r="G95" s="20" t="s">
        <v>2604</v>
      </c>
      <c r="H95" s="23">
        <v>120209.95</v>
      </c>
      <c r="I95" s="24">
        <f t="shared" si="11"/>
        <v>7.3700000000000002E-5</v>
      </c>
      <c r="J95" s="24">
        <v>7.7200000000000006E-5</v>
      </c>
      <c r="K95" s="24">
        <f t="shared" si="19"/>
        <v>7.3899999999999994E-5</v>
      </c>
      <c r="L95" s="23">
        <f t="shared" si="12"/>
        <v>147504.4</v>
      </c>
      <c r="M95" s="23">
        <f t="shared" si="13"/>
        <v>110628.3</v>
      </c>
      <c r="N95" s="23">
        <v>7572.9499999999971</v>
      </c>
      <c r="O95" s="23">
        <f t="shared" si="14"/>
        <v>-103055.35</v>
      </c>
      <c r="P95" s="23">
        <f t="shared" si="15"/>
        <v>103055.35</v>
      </c>
      <c r="Q95" s="23">
        <f t="shared" si="16"/>
        <v>0</v>
      </c>
      <c r="R95" s="24">
        <f t="shared" si="17"/>
        <v>2.7683599999999999E-2</v>
      </c>
      <c r="S95" s="25">
        <f t="shared" si="18"/>
        <v>114056</v>
      </c>
    </row>
    <row r="96" spans="1:19">
      <c r="A96" s="21" t="s">
        <v>158</v>
      </c>
      <c r="B96" s="21" t="s">
        <v>114</v>
      </c>
      <c r="C96" s="21" t="s">
        <v>168</v>
      </c>
      <c r="D96" s="21" t="s">
        <v>169</v>
      </c>
      <c r="E96" s="21" t="s">
        <v>2260</v>
      </c>
      <c r="F96" s="21" t="str">
        <f t="shared" si="10"/>
        <v>13203</v>
      </c>
      <c r="G96" s="21" t="s">
        <v>2604</v>
      </c>
      <c r="H96" s="26">
        <v>34658.78</v>
      </c>
      <c r="I96" s="27">
        <f t="shared" si="11"/>
        <v>2.12E-5</v>
      </c>
      <c r="J96" s="27">
        <v>7.8700000000000002E-5</v>
      </c>
      <c r="K96" s="27">
        <f t="shared" si="19"/>
        <v>2.41E-5</v>
      </c>
      <c r="L96" s="26">
        <f t="shared" si="12"/>
        <v>48103.6</v>
      </c>
      <c r="M96" s="26">
        <f t="shared" si="13"/>
        <v>36077.699999999997</v>
      </c>
      <c r="N96" s="26">
        <v>27700.329999999998</v>
      </c>
      <c r="O96" s="26">
        <f t="shared" si="14"/>
        <v>-8377.369999999999</v>
      </c>
      <c r="P96" s="26">
        <f t="shared" si="15"/>
        <v>8377.369999999999</v>
      </c>
      <c r="Q96" s="26">
        <f t="shared" si="16"/>
        <v>0</v>
      </c>
      <c r="R96" s="24">
        <f t="shared" si="17"/>
        <v>2.2504000000000001E-3</v>
      </c>
      <c r="S96" s="25">
        <f t="shared" si="18"/>
        <v>9271</v>
      </c>
    </row>
    <row r="97" spans="1:19">
      <c r="A97" s="20" t="s">
        <v>158</v>
      </c>
      <c r="B97" s="20" t="s">
        <v>114</v>
      </c>
      <c r="C97" s="20" t="s">
        <v>170</v>
      </c>
      <c r="D97" s="20" t="s">
        <v>171</v>
      </c>
      <c r="E97" s="20" t="s">
        <v>2260</v>
      </c>
      <c r="F97" s="20" t="str">
        <f t="shared" si="10"/>
        <v>13203</v>
      </c>
      <c r="G97" s="20" t="s">
        <v>2604</v>
      </c>
      <c r="H97" s="23">
        <v>1077989.49</v>
      </c>
      <c r="I97" s="24">
        <f t="shared" si="11"/>
        <v>6.6069999999999996E-4</v>
      </c>
      <c r="J97" s="24">
        <v>5.2840000000000005E-4</v>
      </c>
      <c r="K97" s="24">
        <f t="shared" si="19"/>
        <v>6.5410000000000002E-4</v>
      </c>
      <c r="L97" s="23">
        <f t="shared" si="12"/>
        <v>1305583.6000000001</v>
      </c>
      <c r="M97" s="23">
        <f t="shared" si="13"/>
        <v>979187.7</v>
      </c>
      <c r="N97" s="23">
        <v>408162.72000000003</v>
      </c>
      <c r="O97" s="23">
        <f t="shared" si="14"/>
        <v>-571024.98</v>
      </c>
      <c r="P97" s="23">
        <f t="shared" si="15"/>
        <v>571024.98</v>
      </c>
      <c r="Q97" s="23">
        <f t="shared" si="16"/>
        <v>0</v>
      </c>
      <c r="R97" s="24">
        <f t="shared" si="17"/>
        <v>0.1533938</v>
      </c>
      <c r="S97" s="25">
        <f t="shared" si="18"/>
        <v>631982</v>
      </c>
    </row>
    <row r="98" spans="1:19">
      <c r="A98" s="21" t="s">
        <v>158</v>
      </c>
      <c r="B98" s="21" t="s">
        <v>172</v>
      </c>
      <c r="C98" s="21" t="s">
        <v>6</v>
      </c>
      <c r="D98" s="21" t="s">
        <v>173</v>
      </c>
      <c r="E98" s="21" t="s">
        <v>2260</v>
      </c>
      <c r="F98" s="21" t="str">
        <f t="shared" si="10"/>
        <v>13206</v>
      </c>
      <c r="G98" s="21" t="s">
        <v>2605</v>
      </c>
      <c r="H98" s="26">
        <v>13594.58</v>
      </c>
      <c r="I98" s="27">
        <f t="shared" si="11"/>
        <v>8.3000000000000002E-6</v>
      </c>
      <c r="J98" s="27">
        <v>8.6399999999999999E-5</v>
      </c>
      <c r="K98" s="27">
        <f t="shared" si="19"/>
        <v>1.22E-5</v>
      </c>
      <c r="L98" s="26">
        <f t="shared" si="12"/>
        <v>24351.200000000001</v>
      </c>
      <c r="M98" s="26">
        <f t="shared" si="13"/>
        <v>18263.400000000001</v>
      </c>
      <c r="N98" s="26">
        <v>24124.22</v>
      </c>
      <c r="O98" s="26">
        <f t="shared" si="14"/>
        <v>5860.82</v>
      </c>
      <c r="P98" s="26">
        <f t="shared" si="15"/>
        <v>0</v>
      </c>
      <c r="Q98" s="26">
        <f t="shared" si="16"/>
        <v>5860.82</v>
      </c>
      <c r="R98" s="24">
        <f t="shared" si="17"/>
        <v>0</v>
      </c>
      <c r="S98" s="25">
        <f t="shared" si="18"/>
        <v>0</v>
      </c>
    </row>
    <row r="99" spans="1:19">
      <c r="A99" s="20" t="s">
        <v>158</v>
      </c>
      <c r="B99" s="20" t="s">
        <v>172</v>
      </c>
      <c r="C99" s="20" t="s">
        <v>174</v>
      </c>
      <c r="D99" s="20" t="s">
        <v>175</v>
      </c>
      <c r="E99" s="20" t="s">
        <v>2260</v>
      </c>
      <c r="F99" s="20" t="str">
        <f t="shared" si="10"/>
        <v>13206</v>
      </c>
      <c r="G99" s="20" t="s">
        <v>2605</v>
      </c>
      <c r="H99" s="23">
        <v>47060.09</v>
      </c>
      <c r="I99" s="24">
        <f t="shared" si="11"/>
        <v>2.8799999999999999E-5</v>
      </c>
      <c r="J99" s="24">
        <v>1.7819999999999999E-4</v>
      </c>
      <c r="K99" s="24">
        <f t="shared" si="19"/>
        <v>3.6300000000000001E-5</v>
      </c>
      <c r="L99" s="23">
        <f t="shared" si="12"/>
        <v>72454.8</v>
      </c>
      <c r="M99" s="23">
        <f t="shared" si="13"/>
        <v>54341.1</v>
      </c>
      <c r="N99" s="23">
        <v>25111.040000000001</v>
      </c>
      <c r="O99" s="23">
        <f t="shared" si="14"/>
        <v>-29230.059999999998</v>
      </c>
      <c r="P99" s="23">
        <f t="shared" si="15"/>
        <v>29230.059999999998</v>
      </c>
      <c r="Q99" s="23">
        <f t="shared" si="16"/>
        <v>0</v>
      </c>
      <c r="R99" s="24">
        <f t="shared" si="17"/>
        <v>7.8519999999999996E-3</v>
      </c>
      <c r="S99" s="25">
        <f t="shared" si="18"/>
        <v>32350</v>
      </c>
    </row>
    <row r="100" spans="1:19">
      <c r="A100" s="21" t="s">
        <v>158</v>
      </c>
      <c r="B100" s="21" t="s">
        <v>172</v>
      </c>
      <c r="C100" s="21" t="s">
        <v>176</v>
      </c>
      <c r="D100" s="21" t="s">
        <v>177</v>
      </c>
      <c r="E100" s="21" t="s">
        <v>2260</v>
      </c>
      <c r="F100" s="21" t="str">
        <f t="shared" si="10"/>
        <v>13206</v>
      </c>
      <c r="G100" s="21" t="s">
        <v>2605</v>
      </c>
      <c r="H100" s="26">
        <v>184938.26</v>
      </c>
      <c r="I100" s="27">
        <f t="shared" si="11"/>
        <v>1.1340000000000001E-4</v>
      </c>
      <c r="J100" s="27">
        <v>1.7330000000000001E-4</v>
      </c>
      <c r="K100" s="27">
        <f t="shared" si="19"/>
        <v>1.164E-4</v>
      </c>
      <c r="L100" s="26">
        <f t="shared" si="12"/>
        <v>232334.4</v>
      </c>
      <c r="M100" s="26">
        <f t="shared" si="13"/>
        <v>174250.8</v>
      </c>
      <c r="N100" s="26">
        <v>102234.46999999999</v>
      </c>
      <c r="O100" s="26">
        <f t="shared" si="14"/>
        <v>-72016.33</v>
      </c>
      <c r="P100" s="26">
        <f t="shared" si="15"/>
        <v>72016.33</v>
      </c>
      <c r="Q100" s="26">
        <f t="shared" si="16"/>
        <v>0</v>
      </c>
      <c r="R100" s="24">
        <f t="shared" si="17"/>
        <v>1.93457E-2</v>
      </c>
      <c r="S100" s="25">
        <f t="shared" si="18"/>
        <v>79704</v>
      </c>
    </row>
    <row r="101" spans="1:19">
      <c r="A101" s="20" t="s">
        <v>158</v>
      </c>
      <c r="B101" s="20" t="s">
        <v>172</v>
      </c>
      <c r="C101" s="20" t="s">
        <v>117</v>
      </c>
      <c r="D101" s="20" t="s">
        <v>178</v>
      </c>
      <c r="E101" s="20" t="s">
        <v>2260</v>
      </c>
      <c r="F101" s="20" t="str">
        <f t="shared" si="10"/>
        <v>13206</v>
      </c>
      <c r="G101" s="20" t="s">
        <v>2605</v>
      </c>
      <c r="H101" s="23">
        <v>44089.35</v>
      </c>
      <c r="I101" s="24">
        <f t="shared" si="11"/>
        <v>2.6999999999999999E-5</v>
      </c>
      <c r="J101" s="24">
        <v>1.4669999999999999E-4</v>
      </c>
      <c r="K101" s="24">
        <f t="shared" si="19"/>
        <v>3.3000000000000003E-5</v>
      </c>
      <c r="L101" s="23">
        <f t="shared" si="12"/>
        <v>65868</v>
      </c>
      <c r="M101" s="23">
        <f t="shared" si="13"/>
        <v>49401</v>
      </c>
      <c r="N101" s="23">
        <v>43343.65</v>
      </c>
      <c r="O101" s="23">
        <f t="shared" si="14"/>
        <v>-6057.3499999999985</v>
      </c>
      <c r="P101" s="23">
        <f t="shared" si="15"/>
        <v>6057.3499999999985</v>
      </c>
      <c r="Q101" s="23">
        <f t="shared" si="16"/>
        <v>0</v>
      </c>
      <c r="R101" s="24">
        <f t="shared" si="17"/>
        <v>1.6272000000000001E-3</v>
      </c>
      <c r="S101" s="25">
        <f t="shared" si="18"/>
        <v>6704</v>
      </c>
    </row>
    <row r="102" spans="1:19">
      <c r="A102" s="21" t="s">
        <v>158</v>
      </c>
      <c r="B102" s="21" t="s">
        <v>172</v>
      </c>
      <c r="C102" s="21" t="s">
        <v>35</v>
      </c>
      <c r="D102" s="21" t="s">
        <v>179</v>
      </c>
      <c r="E102" s="21" t="s">
        <v>2260</v>
      </c>
      <c r="F102" s="21" t="str">
        <f t="shared" si="10"/>
        <v>13206</v>
      </c>
      <c r="G102" s="21" t="s">
        <v>2605</v>
      </c>
      <c r="H102" s="26">
        <v>300022.83</v>
      </c>
      <c r="I102" s="27">
        <f t="shared" si="11"/>
        <v>1.839E-4</v>
      </c>
      <c r="J102" s="27">
        <v>2.0799999999999999E-4</v>
      </c>
      <c r="K102" s="27">
        <f t="shared" si="19"/>
        <v>1.851E-4</v>
      </c>
      <c r="L102" s="26">
        <f t="shared" si="12"/>
        <v>369459.6</v>
      </c>
      <c r="M102" s="26">
        <f t="shared" si="13"/>
        <v>277094.7</v>
      </c>
      <c r="N102" s="26">
        <v>727502.53</v>
      </c>
      <c r="O102" s="26">
        <f t="shared" si="14"/>
        <v>450407.83</v>
      </c>
      <c r="P102" s="26">
        <f t="shared" si="15"/>
        <v>0</v>
      </c>
      <c r="Q102" s="26">
        <f t="shared" si="16"/>
        <v>450407.83</v>
      </c>
      <c r="R102" s="24">
        <f t="shared" si="17"/>
        <v>0</v>
      </c>
      <c r="S102" s="25">
        <f t="shared" si="18"/>
        <v>0</v>
      </c>
    </row>
    <row r="103" spans="1:19">
      <c r="A103" s="20" t="s">
        <v>158</v>
      </c>
      <c r="B103" s="20" t="s">
        <v>172</v>
      </c>
      <c r="C103" s="20" t="s">
        <v>43</v>
      </c>
      <c r="D103" s="20" t="s">
        <v>180</v>
      </c>
      <c r="E103" s="20" t="s">
        <v>2260</v>
      </c>
      <c r="F103" s="20" t="str">
        <f t="shared" si="10"/>
        <v>13206</v>
      </c>
      <c r="G103" s="20" t="s">
        <v>2605</v>
      </c>
      <c r="H103" s="23">
        <v>60325.04</v>
      </c>
      <c r="I103" s="24">
        <f t="shared" si="11"/>
        <v>3.6999999999999998E-5</v>
      </c>
      <c r="J103" s="24">
        <v>1.3689999999999999E-4</v>
      </c>
      <c r="K103" s="24">
        <f t="shared" si="19"/>
        <v>4.1999999999999998E-5</v>
      </c>
      <c r="L103" s="23">
        <f t="shared" si="12"/>
        <v>83832</v>
      </c>
      <c r="M103" s="23">
        <f t="shared" si="13"/>
        <v>62874</v>
      </c>
      <c r="N103" s="23">
        <v>48766.520000000004</v>
      </c>
      <c r="O103" s="23">
        <f t="shared" si="14"/>
        <v>-14107.479999999996</v>
      </c>
      <c r="P103" s="23">
        <f t="shared" si="15"/>
        <v>14107.479999999996</v>
      </c>
      <c r="Q103" s="23">
        <f t="shared" si="16"/>
        <v>0</v>
      </c>
      <c r="R103" s="24">
        <f t="shared" si="17"/>
        <v>3.7897E-3</v>
      </c>
      <c r="S103" s="25">
        <f t="shared" si="18"/>
        <v>15613</v>
      </c>
    </row>
    <row r="104" spans="1:19">
      <c r="A104" s="21" t="s">
        <v>158</v>
      </c>
      <c r="B104" s="21" t="s">
        <v>172</v>
      </c>
      <c r="C104" s="21" t="s">
        <v>181</v>
      </c>
      <c r="D104" s="21" t="s">
        <v>182</v>
      </c>
      <c r="E104" s="21" t="s">
        <v>2260</v>
      </c>
      <c r="F104" s="21" t="str">
        <f t="shared" si="10"/>
        <v>13206</v>
      </c>
      <c r="G104" s="21" t="s">
        <v>2605</v>
      </c>
      <c r="H104" s="26">
        <v>16626.71</v>
      </c>
      <c r="I104" s="27">
        <f t="shared" si="11"/>
        <v>1.0200000000000001E-5</v>
      </c>
      <c r="J104" s="27">
        <v>2.2029999999999999E-4</v>
      </c>
      <c r="K104" s="27">
        <f t="shared" si="19"/>
        <v>2.0699999999999998E-5</v>
      </c>
      <c r="L104" s="26">
        <f t="shared" si="12"/>
        <v>41317.199999999997</v>
      </c>
      <c r="M104" s="26">
        <f t="shared" si="13"/>
        <v>30987.9</v>
      </c>
      <c r="N104" s="26">
        <v>12091.619999999999</v>
      </c>
      <c r="O104" s="26">
        <f t="shared" si="14"/>
        <v>-18896.280000000002</v>
      </c>
      <c r="P104" s="26">
        <f t="shared" si="15"/>
        <v>18896.280000000002</v>
      </c>
      <c r="Q104" s="26">
        <f t="shared" si="16"/>
        <v>0</v>
      </c>
      <c r="R104" s="24">
        <f t="shared" si="17"/>
        <v>5.0761000000000001E-3</v>
      </c>
      <c r="S104" s="25">
        <f t="shared" si="18"/>
        <v>20913</v>
      </c>
    </row>
    <row r="105" spans="1:19">
      <c r="A105" s="20" t="s">
        <v>158</v>
      </c>
      <c r="B105" s="20" t="s">
        <v>172</v>
      </c>
      <c r="C105" s="20" t="s">
        <v>49</v>
      </c>
      <c r="D105" s="20" t="s">
        <v>183</v>
      </c>
      <c r="E105" s="20" t="s">
        <v>2260</v>
      </c>
      <c r="F105" s="20" t="str">
        <f t="shared" si="10"/>
        <v>13206</v>
      </c>
      <c r="G105" s="20" t="s">
        <v>2605</v>
      </c>
      <c r="H105" s="23">
        <v>1195581.22</v>
      </c>
      <c r="I105" s="24">
        <f t="shared" si="11"/>
        <v>7.3280000000000003E-4</v>
      </c>
      <c r="J105" s="24">
        <v>5.2119999999999998E-4</v>
      </c>
      <c r="K105" s="24">
        <f t="shared" si="19"/>
        <v>7.2219999999999999E-4</v>
      </c>
      <c r="L105" s="23">
        <f t="shared" si="12"/>
        <v>1441511.2</v>
      </c>
      <c r="M105" s="23">
        <f t="shared" si="13"/>
        <v>1081133.3999999999</v>
      </c>
      <c r="N105" s="23">
        <v>1202752.8499999999</v>
      </c>
      <c r="O105" s="23">
        <f t="shared" si="14"/>
        <v>121619.44999999995</v>
      </c>
      <c r="P105" s="23">
        <f t="shared" si="15"/>
        <v>0</v>
      </c>
      <c r="Q105" s="23">
        <f t="shared" si="16"/>
        <v>121619.44999999995</v>
      </c>
      <c r="R105" s="24">
        <f t="shared" si="17"/>
        <v>0</v>
      </c>
      <c r="S105" s="25">
        <f t="shared" si="18"/>
        <v>0</v>
      </c>
    </row>
    <row r="106" spans="1:19">
      <c r="A106" s="21" t="s">
        <v>158</v>
      </c>
      <c r="B106" s="21" t="s">
        <v>172</v>
      </c>
      <c r="C106" s="21" t="s">
        <v>10</v>
      </c>
      <c r="D106" s="21" t="s">
        <v>184</v>
      </c>
      <c r="E106" s="21" t="s">
        <v>2260</v>
      </c>
      <c r="F106" s="21" t="str">
        <f t="shared" si="10"/>
        <v>13206</v>
      </c>
      <c r="G106" s="21" t="s">
        <v>2605</v>
      </c>
      <c r="H106" s="26">
        <v>414.52</v>
      </c>
      <c r="I106" s="27">
        <f t="shared" si="11"/>
        <v>2.9999999999999999E-7</v>
      </c>
      <c r="J106" s="27">
        <v>1.73E-5</v>
      </c>
      <c r="K106" s="27">
        <f t="shared" si="19"/>
        <v>1.1999999999999999E-6</v>
      </c>
      <c r="L106" s="26">
        <f t="shared" si="12"/>
        <v>2395.1999999999998</v>
      </c>
      <c r="M106" s="26">
        <f t="shared" si="13"/>
        <v>1796.4</v>
      </c>
      <c r="N106" s="26">
        <v>223.91</v>
      </c>
      <c r="O106" s="26">
        <f t="shared" si="14"/>
        <v>-1572.49</v>
      </c>
      <c r="P106" s="26">
        <f t="shared" si="15"/>
        <v>1572.49</v>
      </c>
      <c r="Q106" s="26">
        <f t="shared" si="16"/>
        <v>0</v>
      </c>
      <c r="R106" s="24">
        <f t="shared" si="17"/>
        <v>4.2240000000000002E-4</v>
      </c>
      <c r="S106" s="25">
        <f t="shared" si="18"/>
        <v>1740</v>
      </c>
    </row>
    <row r="107" spans="1:19">
      <c r="A107" s="20" t="s">
        <v>158</v>
      </c>
      <c r="B107" s="20" t="s">
        <v>172</v>
      </c>
      <c r="C107" s="20" t="s">
        <v>185</v>
      </c>
      <c r="D107" s="20" t="s">
        <v>186</v>
      </c>
      <c r="E107" s="20" t="s">
        <v>2260</v>
      </c>
      <c r="F107" s="20" t="str">
        <f t="shared" si="10"/>
        <v>13206</v>
      </c>
      <c r="G107" s="20" t="s">
        <v>2605</v>
      </c>
      <c r="H107" s="23">
        <v>115258.1</v>
      </c>
      <c r="I107" s="24">
        <f t="shared" si="11"/>
        <v>7.0599999999999995E-5</v>
      </c>
      <c r="J107" s="24">
        <v>2.8160000000000001E-4</v>
      </c>
      <c r="K107" s="24">
        <f t="shared" si="19"/>
        <v>8.1199999999999995E-5</v>
      </c>
      <c r="L107" s="23">
        <f t="shared" si="12"/>
        <v>162075.20000000001</v>
      </c>
      <c r="M107" s="23">
        <f t="shared" si="13"/>
        <v>121556.4</v>
      </c>
      <c r="N107" s="23">
        <v>57090.06</v>
      </c>
      <c r="O107" s="23">
        <f t="shared" si="14"/>
        <v>-64466.34</v>
      </c>
      <c r="P107" s="23">
        <f t="shared" si="15"/>
        <v>64466.34</v>
      </c>
      <c r="Q107" s="23">
        <f t="shared" si="16"/>
        <v>0</v>
      </c>
      <c r="R107" s="24">
        <f t="shared" si="17"/>
        <v>1.73175E-2</v>
      </c>
      <c r="S107" s="25">
        <f t="shared" si="18"/>
        <v>71348</v>
      </c>
    </row>
    <row r="108" spans="1:19">
      <c r="A108" s="21" t="s">
        <v>158</v>
      </c>
      <c r="B108" s="21" t="s">
        <v>172</v>
      </c>
      <c r="C108" s="21" t="s">
        <v>187</v>
      </c>
      <c r="D108" s="21" t="s">
        <v>188</v>
      </c>
      <c r="E108" s="21" t="s">
        <v>2260</v>
      </c>
      <c r="F108" s="21" t="str">
        <f t="shared" si="10"/>
        <v>13206</v>
      </c>
      <c r="G108" s="21" t="s">
        <v>2605</v>
      </c>
      <c r="H108" s="26">
        <v>42039.83</v>
      </c>
      <c r="I108" s="27">
        <f t="shared" si="11"/>
        <v>2.58E-5</v>
      </c>
      <c r="J108" s="27">
        <v>2.5300000000000002E-4</v>
      </c>
      <c r="K108" s="27">
        <f t="shared" si="19"/>
        <v>3.7200000000000003E-5</v>
      </c>
      <c r="L108" s="26">
        <f t="shared" si="12"/>
        <v>74251.199999999997</v>
      </c>
      <c r="M108" s="26">
        <f t="shared" si="13"/>
        <v>55688.4</v>
      </c>
      <c r="N108" s="26">
        <v>81240.91</v>
      </c>
      <c r="O108" s="26">
        <f t="shared" si="14"/>
        <v>25552.510000000002</v>
      </c>
      <c r="P108" s="26">
        <f t="shared" si="15"/>
        <v>0</v>
      </c>
      <c r="Q108" s="26">
        <f t="shared" si="16"/>
        <v>25552.510000000002</v>
      </c>
      <c r="R108" s="24">
        <f t="shared" si="17"/>
        <v>0</v>
      </c>
      <c r="S108" s="25">
        <f t="shared" si="18"/>
        <v>0</v>
      </c>
    </row>
    <row r="109" spans="1:19">
      <c r="A109" s="20" t="s">
        <v>158</v>
      </c>
      <c r="B109" s="20" t="s">
        <v>172</v>
      </c>
      <c r="C109" s="20" t="s">
        <v>189</v>
      </c>
      <c r="D109" s="20" t="s">
        <v>190</v>
      </c>
      <c r="E109" s="20" t="s">
        <v>2260</v>
      </c>
      <c r="F109" s="20" t="str">
        <f t="shared" si="10"/>
        <v>13206</v>
      </c>
      <c r="G109" s="20" t="s">
        <v>2605</v>
      </c>
      <c r="H109" s="23">
        <v>16760.39</v>
      </c>
      <c r="I109" s="24">
        <f t="shared" si="11"/>
        <v>1.03E-5</v>
      </c>
      <c r="J109" s="24">
        <v>2.9300000000000001E-5</v>
      </c>
      <c r="K109" s="24">
        <f t="shared" si="19"/>
        <v>1.13E-5</v>
      </c>
      <c r="L109" s="23">
        <f t="shared" si="12"/>
        <v>22554.799999999999</v>
      </c>
      <c r="M109" s="23">
        <f t="shared" si="13"/>
        <v>16916.099999999999</v>
      </c>
      <c r="N109" s="23">
        <v>12735.82</v>
      </c>
      <c r="O109" s="23">
        <f t="shared" si="14"/>
        <v>-4180.2799999999988</v>
      </c>
      <c r="P109" s="23">
        <f t="shared" si="15"/>
        <v>4180.2799999999988</v>
      </c>
      <c r="Q109" s="23">
        <f t="shared" si="16"/>
        <v>0</v>
      </c>
      <c r="R109" s="24">
        <f t="shared" si="17"/>
        <v>1.1229E-3</v>
      </c>
      <c r="S109" s="25">
        <f t="shared" si="18"/>
        <v>4626</v>
      </c>
    </row>
    <row r="110" spans="1:19">
      <c r="A110" s="21" t="s">
        <v>158</v>
      </c>
      <c r="B110" s="21" t="s">
        <v>191</v>
      </c>
      <c r="C110" s="21" t="s">
        <v>192</v>
      </c>
      <c r="D110" s="21" t="s">
        <v>193</v>
      </c>
      <c r="E110" s="21" t="s">
        <v>2260</v>
      </c>
      <c r="F110" s="21" t="str">
        <f t="shared" si="10"/>
        <v>13207</v>
      </c>
      <c r="G110" s="21" t="s">
        <v>2606</v>
      </c>
      <c r="H110" s="26">
        <v>512585.56</v>
      </c>
      <c r="I110" s="27">
        <f t="shared" si="11"/>
        <v>3.1419999999999999E-4</v>
      </c>
      <c r="J110" s="27">
        <v>5.9310000000000005E-4</v>
      </c>
      <c r="K110" s="27">
        <f t="shared" si="19"/>
        <v>3.2810000000000001E-4</v>
      </c>
      <c r="L110" s="26">
        <f t="shared" si="12"/>
        <v>654887.6</v>
      </c>
      <c r="M110" s="26">
        <f t="shared" si="13"/>
        <v>491165.7</v>
      </c>
      <c r="N110" s="26">
        <v>546380.25</v>
      </c>
      <c r="O110" s="26">
        <f t="shared" si="14"/>
        <v>55214.549999999988</v>
      </c>
      <c r="P110" s="26">
        <f t="shared" si="15"/>
        <v>0</v>
      </c>
      <c r="Q110" s="26">
        <f t="shared" si="16"/>
        <v>55214.549999999988</v>
      </c>
      <c r="R110" s="24">
        <f t="shared" si="17"/>
        <v>0</v>
      </c>
      <c r="S110" s="25">
        <f t="shared" si="18"/>
        <v>0</v>
      </c>
    </row>
    <row r="111" spans="1:19">
      <c r="A111" s="20" t="s">
        <v>158</v>
      </c>
      <c r="B111" s="20" t="s">
        <v>191</v>
      </c>
      <c r="C111" s="20" t="s">
        <v>45</v>
      </c>
      <c r="D111" s="20" t="s">
        <v>194</v>
      </c>
      <c r="E111" s="20" t="s">
        <v>2260</v>
      </c>
      <c r="F111" s="20" t="str">
        <f t="shared" si="10"/>
        <v>13207</v>
      </c>
      <c r="G111" s="20" t="s">
        <v>2606</v>
      </c>
      <c r="H111" s="23">
        <v>1150670.98</v>
      </c>
      <c r="I111" s="24">
        <f t="shared" si="11"/>
        <v>7.0529999999999996E-4</v>
      </c>
      <c r="J111" s="24">
        <v>4.5239999999999999E-4</v>
      </c>
      <c r="K111" s="24">
        <f t="shared" si="19"/>
        <v>6.9269999999999998E-4</v>
      </c>
      <c r="L111" s="23">
        <f t="shared" si="12"/>
        <v>1382629.2</v>
      </c>
      <c r="M111" s="23">
        <f t="shared" si="13"/>
        <v>1036971.9</v>
      </c>
      <c r="N111" s="23">
        <v>1035192.9199999999</v>
      </c>
      <c r="O111" s="23">
        <f t="shared" si="14"/>
        <v>-1778.9800000000978</v>
      </c>
      <c r="P111" s="23">
        <f t="shared" si="15"/>
        <v>1778.9800000000978</v>
      </c>
      <c r="Q111" s="23">
        <f t="shared" si="16"/>
        <v>0</v>
      </c>
      <c r="R111" s="24">
        <f t="shared" si="17"/>
        <v>4.7790000000000002E-4</v>
      </c>
      <c r="S111" s="25">
        <f t="shared" si="18"/>
        <v>1968</v>
      </c>
    </row>
    <row r="112" spans="1:19">
      <c r="A112" s="21" t="s">
        <v>158</v>
      </c>
      <c r="B112" s="21" t="s">
        <v>191</v>
      </c>
      <c r="C112" s="21" t="s">
        <v>195</v>
      </c>
      <c r="D112" s="21" t="s">
        <v>196</v>
      </c>
      <c r="E112" s="21" t="s">
        <v>2260</v>
      </c>
      <c r="F112" s="21" t="str">
        <f t="shared" si="10"/>
        <v>13207</v>
      </c>
      <c r="G112" s="21" t="s">
        <v>2606</v>
      </c>
      <c r="H112" s="26">
        <v>19656.91</v>
      </c>
      <c r="I112" s="27">
        <f t="shared" si="11"/>
        <v>1.2E-5</v>
      </c>
      <c r="J112" s="27">
        <v>1.44E-4</v>
      </c>
      <c r="K112" s="27">
        <f t="shared" si="19"/>
        <v>1.8600000000000001E-5</v>
      </c>
      <c r="L112" s="26">
        <f t="shared" si="12"/>
        <v>37125.599999999999</v>
      </c>
      <c r="M112" s="26">
        <f t="shared" si="13"/>
        <v>27844.2</v>
      </c>
      <c r="N112" s="26">
        <v>23460.160000000003</v>
      </c>
      <c r="O112" s="26">
        <f t="shared" si="14"/>
        <v>-4384.0399999999972</v>
      </c>
      <c r="P112" s="26">
        <f t="shared" si="15"/>
        <v>4384.0399999999972</v>
      </c>
      <c r="Q112" s="26">
        <f t="shared" si="16"/>
        <v>0</v>
      </c>
      <c r="R112" s="24">
        <f t="shared" si="17"/>
        <v>1.1777000000000001E-3</v>
      </c>
      <c r="S112" s="25">
        <f t="shared" si="18"/>
        <v>4852</v>
      </c>
    </row>
    <row r="113" spans="1:19">
      <c r="A113" s="20" t="s">
        <v>158</v>
      </c>
      <c r="B113" s="20" t="s">
        <v>191</v>
      </c>
      <c r="C113" s="20" t="s">
        <v>197</v>
      </c>
      <c r="D113" s="20" t="s">
        <v>198</v>
      </c>
      <c r="E113" s="20" t="s">
        <v>2260</v>
      </c>
      <c r="F113" s="20" t="str">
        <f t="shared" si="10"/>
        <v>13207</v>
      </c>
      <c r="G113" s="20" t="s">
        <v>2606</v>
      </c>
      <c r="H113" s="23">
        <v>1786534.13</v>
      </c>
      <c r="I113" s="24">
        <f t="shared" si="11"/>
        <v>1.0950000000000001E-3</v>
      </c>
      <c r="J113" s="24">
        <v>2.0977000000000001E-3</v>
      </c>
      <c r="K113" s="24">
        <f t="shared" si="19"/>
        <v>1.1451E-3</v>
      </c>
      <c r="L113" s="23">
        <f t="shared" si="12"/>
        <v>2285619.6</v>
      </c>
      <c r="M113" s="23">
        <f t="shared" si="13"/>
        <v>1714214.7</v>
      </c>
      <c r="N113" s="23">
        <v>2014132.6</v>
      </c>
      <c r="O113" s="23">
        <f t="shared" si="14"/>
        <v>299917.90000000014</v>
      </c>
      <c r="P113" s="23">
        <f t="shared" si="15"/>
        <v>0</v>
      </c>
      <c r="Q113" s="23">
        <f t="shared" si="16"/>
        <v>299917.90000000014</v>
      </c>
      <c r="R113" s="24">
        <f t="shared" si="17"/>
        <v>0</v>
      </c>
      <c r="S113" s="25">
        <f t="shared" si="18"/>
        <v>0</v>
      </c>
    </row>
    <row r="114" spans="1:19">
      <c r="A114" s="21" t="s">
        <v>158</v>
      </c>
      <c r="B114" s="21" t="s">
        <v>191</v>
      </c>
      <c r="C114" s="21" t="s">
        <v>67</v>
      </c>
      <c r="D114" s="21" t="s">
        <v>199</v>
      </c>
      <c r="E114" s="21" t="s">
        <v>2260</v>
      </c>
      <c r="F114" s="21" t="str">
        <f t="shared" si="10"/>
        <v>13207</v>
      </c>
      <c r="G114" s="21" t="s">
        <v>2606</v>
      </c>
      <c r="H114" s="26">
        <v>1062112.3700000001</v>
      </c>
      <c r="I114" s="27">
        <f t="shared" si="11"/>
        <v>6.5099999999999999E-4</v>
      </c>
      <c r="J114" s="27">
        <v>1.4404000000000001E-3</v>
      </c>
      <c r="K114" s="27">
        <f t="shared" si="19"/>
        <v>6.9050000000000003E-4</v>
      </c>
      <c r="L114" s="26">
        <f t="shared" si="12"/>
        <v>1378238</v>
      </c>
      <c r="M114" s="26">
        <f t="shared" si="13"/>
        <v>1033678.5</v>
      </c>
      <c r="N114" s="26">
        <v>1051503.49</v>
      </c>
      <c r="O114" s="26">
        <f t="shared" si="14"/>
        <v>17824.989999999991</v>
      </c>
      <c r="P114" s="26">
        <f t="shared" si="15"/>
        <v>0</v>
      </c>
      <c r="Q114" s="26">
        <f t="shared" si="16"/>
        <v>17824.989999999991</v>
      </c>
      <c r="R114" s="24">
        <f t="shared" si="17"/>
        <v>0</v>
      </c>
      <c r="S114" s="25">
        <f t="shared" si="18"/>
        <v>0</v>
      </c>
    </row>
    <row r="115" spans="1:19">
      <c r="A115" s="20" t="s">
        <v>158</v>
      </c>
      <c r="B115" s="20" t="s">
        <v>191</v>
      </c>
      <c r="C115" s="20" t="s">
        <v>73</v>
      </c>
      <c r="D115" s="20" t="s">
        <v>200</v>
      </c>
      <c r="E115" s="20" t="s">
        <v>2260</v>
      </c>
      <c r="F115" s="20" t="str">
        <f t="shared" si="10"/>
        <v>13207</v>
      </c>
      <c r="G115" s="20" t="s">
        <v>2606</v>
      </c>
      <c r="H115" s="23">
        <v>1300515.52</v>
      </c>
      <c r="I115" s="24">
        <f t="shared" si="11"/>
        <v>7.9710000000000002E-4</v>
      </c>
      <c r="J115" s="24">
        <v>1.0704E-3</v>
      </c>
      <c r="K115" s="24">
        <f t="shared" si="19"/>
        <v>8.1079999999999998E-4</v>
      </c>
      <c r="L115" s="23">
        <f t="shared" si="12"/>
        <v>1618356.8</v>
      </c>
      <c r="M115" s="23">
        <f t="shared" si="13"/>
        <v>1213767.6000000001</v>
      </c>
      <c r="N115" s="23">
        <v>1359322.8</v>
      </c>
      <c r="O115" s="23">
        <f t="shared" si="14"/>
        <v>145555.19999999995</v>
      </c>
      <c r="P115" s="23">
        <f t="shared" si="15"/>
        <v>0</v>
      </c>
      <c r="Q115" s="23">
        <f t="shared" si="16"/>
        <v>145555.19999999995</v>
      </c>
      <c r="R115" s="24">
        <f t="shared" si="17"/>
        <v>0</v>
      </c>
      <c r="S115" s="25">
        <f t="shared" si="18"/>
        <v>0</v>
      </c>
    </row>
    <row r="116" spans="1:19">
      <c r="A116" s="21" t="s">
        <v>158</v>
      </c>
      <c r="B116" s="21" t="s">
        <v>201</v>
      </c>
      <c r="C116" s="21" t="s">
        <v>21</v>
      </c>
      <c r="D116" s="21" t="s">
        <v>202</v>
      </c>
      <c r="E116" s="21" t="s">
        <v>2260</v>
      </c>
      <c r="F116" s="21" t="str">
        <f t="shared" si="10"/>
        <v>13208</v>
      </c>
      <c r="G116" s="21" t="s">
        <v>2607</v>
      </c>
      <c r="H116" s="26">
        <v>241170.47</v>
      </c>
      <c r="I116" s="27">
        <f t="shared" si="11"/>
        <v>1.4779999999999999E-4</v>
      </c>
      <c r="J116" s="27">
        <v>6.1030000000000004E-4</v>
      </c>
      <c r="K116" s="27">
        <f t="shared" si="19"/>
        <v>1.7090000000000001E-4</v>
      </c>
      <c r="L116" s="26">
        <f t="shared" si="12"/>
        <v>341116.4</v>
      </c>
      <c r="M116" s="26">
        <f t="shared" si="13"/>
        <v>255837.3</v>
      </c>
      <c r="N116" s="26">
        <v>248314.52</v>
      </c>
      <c r="O116" s="26">
        <f t="shared" si="14"/>
        <v>-7522.7799999999988</v>
      </c>
      <c r="P116" s="26">
        <f t="shared" si="15"/>
        <v>7522.7799999999988</v>
      </c>
      <c r="Q116" s="26">
        <f t="shared" si="16"/>
        <v>0</v>
      </c>
      <c r="R116" s="24">
        <f t="shared" si="17"/>
        <v>2.0208000000000001E-3</v>
      </c>
      <c r="S116" s="25">
        <f t="shared" si="18"/>
        <v>8325</v>
      </c>
    </row>
    <row r="117" spans="1:19">
      <c r="A117" s="20" t="s">
        <v>158</v>
      </c>
      <c r="B117" s="20" t="s">
        <v>201</v>
      </c>
      <c r="C117" s="20" t="s">
        <v>94</v>
      </c>
      <c r="D117" s="20" t="s">
        <v>203</v>
      </c>
      <c r="E117" s="20" t="s">
        <v>2260</v>
      </c>
      <c r="F117" s="20" t="str">
        <f t="shared" si="10"/>
        <v>13208</v>
      </c>
      <c r="G117" s="20" t="s">
        <v>2607</v>
      </c>
      <c r="H117" s="23">
        <v>71925.5</v>
      </c>
      <c r="I117" s="24">
        <f t="shared" si="11"/>
        <v>4.4100000000000001E-5</v>
      </c>
      <c r="J117" s="24">
        <v>1.9709999999999999E-4</v>
      </c>
      <c r="K117" s="24">
        <f t="shared" si="19"/>
        <v>5.1799999999999999E-5</v>
      </c>
      <c r="L117" s="23">
        <f t="shared" si="12"/>
        <v>103392.8</v>
      </c>
      <c r="M117" s="23">
        <f t="shared" si="13"/>
        <v>77544.600000000006</v>
      </c>
      <c r="N117" s="23">
        <v>46965.130000000005</v>
      </c>
      <c r="O117" s="23">
        <f t="shared" si="14"/>
        <v>-30579.47</v>
      </c>
      <c r="P117" s="23">
        <f t="shared" si="15"/>
        <v>30579.47</v>
      </c>
      <c r="Q117" s="23">
        <f t="shared" si="16"/>
        <v>0</v>
      </c>
      <c r="R117" s="24">
        <f t="shared" si="17"/>
        <v>8.2144999999999996E-3</v>
      </c>
      <c r="S117" s="25">
        <f t="shared" si="18"/>
        <v>33843</v>
      </c>
    </row>
    <row r="118" spans="1:19">
      <c r="A118" s="21" t="s">
        <v>158</v>
      </c>
      <c r="B118" s="21" t="s">
        <v>201</v>
      </c>
      <c r="C118" s="21" t="s">
        <v>128</v>
      </c>
      <c r="D118" s="21" t="s">
        <v>204</v>
      </c>
      <c r="E118" s="21" t="s">
        <v>2260</v>
      </c>
      <c r="F118" s="21" t="str">
        <f t="shared" si="10"/>
        <v>13208</v>
      </c>
      <c r="G118" s="21" t="s">
        <v>2607</v>
      </c>
      <c r="H118" s="26">
        <v>75608.38</v>
      </c>
      <c r="I118" s="27">
        <f t="shared" si="11"/>
        <v>4.6300000000000001E-5</v>
      </c>
      <c r="J118" s="27">
        <v>9.8200000000000002E-5</v>
      </c>
      <c r="K118" s="27">
        <f t="shared" si="19"/>
        <v>4.8900000000000003E-5</v>
      </c>
      <c r="L118" s="26">
        <f t="shared" si="12"/>
        <v>97604.4</v>
      </c>
      <c r="M118" s="26">
        <f t="shared" si="13"/>
        <v>73203.3</v>
      </c>
      <c r="N118" s="26">
        <v>125199.31</v>
      </c>
      <c r="O118" s="26">
        <f t="shared" si="14"/>
        <v>51996.009999999995</v>
      </c>
      <c r="P118" s="26">
        <f t="shared" si="15"/>
        <v>0</v>
      </c>
      <c r="Q118" s="26">
        <f t="shared" si="16"/>
        <v>51996.009999999995</v>
      </c>
      <c r="R118" s="24">
        <f t="shared" si="17"/>
        <v>0</v>
      </c>
      <c r="S118" s="25">
        <f t="shared" si="18"/>
        <v>0</v>
      </c>
    </row>
    <row r="119" spans="1:19">
      <c r="A119" s="20" t="s">
        <v>158</v>
      </c>
      <c r="B119" s="20" t="s">
        <v>201</v>
      </c>
      <c r="C119" s="20" t="s">
        <v>205</v>
      </c>
      <c r="D119" s="20" t="s">
        <v>206</v>
      </c>
      <c r="E119" s="20" t="s">
        <v>2260</v>
      </c>
      <c r="F119" s="20" t="str">
        <f t="shared" si="10"/>
        <v>13208</v>
      </c>
      <c r="G119" s="20" t="s">
        <v>2607</v>
      </c>
      <c r="H119" s="23">
        <v>161219.85</v>
      </c>
      <c r="I119" s="24">
        <f t="shared" si="11"/>
        <v>9.8800000000000003E-5</v>
      </c>
      <c r="J119" s="24">
        <v>4.4559999999999999E-4</v>
      </c>
      <c r="K119" s="24">
        <f t="shared" si="19"/>
        <v>1.161E-4</v>
      </c>
      <c r="L119" s="23">
        <f t="shared" si="12"/>
        <v>231735.6</v>
      </c>
      <c r="M119" s="23">
        <f t="shared" si="13"/>
        <v>173801.7</v>
      </c>
      <c r="N119" s="23">
        <v>259294.44</v>
      </c>
      <c r="O119" s="23">
        <f t="shared" si="14"/>
        <v>85492.739999999991</v>
      </c>
      <c r="P119" s="23">
        <f t="shared" si="15"/>
        <v>0</v>
      </c>
      <c r="Q119" s="23">
        <f t="shared" si="16"/>
        <v>85492.739999999991</v>
      </c>
      <c r="R119" s="24">
        <f t="shared" si="17"/>
        <v>0</v>
      </c>
      <c r="S119" s="25">
        <f t="shared" si="18"/>
        <v>0</v>
      </c>
    </row>
    <row r="120" spans="1:19">
      <c r="A120" s="21" t="s">
        <v>158</v>
      </c>
      <c r="B120" s="21" t="s">
        <v>201</v>
      </c>
      <c r="C120" s="21" t="s">
        <v>207</v>
      </c>
      <c r="D120" s="21" t="s">
        <v>208</v>
      </c>
      <c r="E120" s="21" t="s">
        <v>2260</v>
      </c>
      <c r="F120" s="21" t="str">
        <f t="shared" si="10"/>
        <v>13208</v>
      </c>
      <c r="G120" s="21" t="s">
        <v>2607</v>
      </c>
      <c r="H120" s="26">
        <v>27769.79</v>
      </c>
      <c r="I120" s="27">
        <f t="shared" si="11"/>
        <v>1.7E-5</v>
      </c>
      <c r="J120" s="27">
        <v>1.652E-4</v>
      </c>
      <c r="K120" s="27">
        <f t="shared" si="19"/>
        <v>2.44E-5</v>
      </c>
      <c r="L120" s="26">
        <f t="shared" si="12"/>
        <v>48702.400000000001</v>
      </c>
      <c r="M120" s="26">
        <f t="shared" si="13"/>
        <v>36526.800000000003</v>
      </c>
      <c r="N120" s="26">
        <v>9796.9900000000016</v>
      </c>
      <c r="O120" s="26">
        <f t="shared" si="14"/>
        <v>-26729.81</v>
      </c>
      <c r="P120" s="26">
        <f t="shared" si="15"/>
        <v>26729.81</v>
      </c>
      <c r="Q120" s="26">
        <f t="shared" si="16"/>
        <v>0</v>
      </c>
      <c r="R120" s="24">
        <f t="shared" si="17"/>
        <v>7.1804E-3</v>
      </c>
      <c r="S120" s="25">
        <f t="shared" si="18"/>
        <v>29583</v>
      </c>
    </row>
    <row r="121" spans="1:19">
      <c r="A121" s="20" t="s">
        <v>158</v>
      </c>
      <c r="B121" s="20" t="s">
        <v>201</v>
      </c>
      <c r="C121" s="20" t="s">
        <v>209</v>
      </c>
      <c r="D121" s="20" t="s">
        <v>210</v>
      </c>
      <c r="E121" s="20" t="s">
        <v>2260</v>
      </c>
      <c r="F121" s="20" t="str">
        <f t="shared" si="10"/>
        <v>13208</v>
      </c>
      <c r="G121" s="20" t="s">
        <v>2607</v>
      </c>
      <c r="H121" s="23">
        <v>3769269.03</v>
      </c>
      <c r="I121" s="24">
        <f t="shared" si="11"/>
        <v>2.3104000000000002E-3</v>
      </c>
      <c r="J121" s="24">
        <v>1.7145999999999999E-3</v>
      </c>
      <c r="K121" s="24">
        <f t="shared" si="19"/>
        <v>2.2805999999999998E-3</v>
      </c>
      <c r="L121" s="23">
        <f t="shared" si="12"/>
        <v>4552077.5999999996</v>
      </c>
      <c r="M121" s="23">
        <f t="shared" si="13"/>
        <v>3414058.2</v>
      </c>
      <c r="N121" s="23">
        <v>2985074.78</v>
      </c>
      <c r="O121" s="23">
        <f t="shared" si="14"/>
        <v>-428983.42000000039</v>
      </c>
      <c r="P121" s="23">
        <f t="shared" si="15"/>
        <v>428983.42000000039</v>
      </c>
      <c r="Q121" s="23">
        <f t="shared" si="16"/>
        <v>0</v>
      </c>
      <c r="R121" s="24">
        <f t="shared" si="17"/>
        <v>0.1152374</v>
      </c>
      <c r="S121" s="25">
        <f t="shared" si="18"/>
        <v>474778</v>
      </c>
    </row>
    <row r="122" spans="1:19">
      <c r="A122" s="21" t="s">
        <v>158</v>
      </c>
      <c r="B122" s="21" t="s">
        <v>211</v>
      </c>
      <c r="C122" s="21" t="s">
        <v>90</v>
      </c>
      <c r="D122" s="21" t="s">
        <v>212</v>
      </c>
      <c r="E122" s="21" t="s">
        <v>2260</v>
      </c>
      <c r="F122" s="21" t="str">
        <f t="shared" si="10"/>
        <v>13209</v>
      </c>
      <c r="G122" s="21" t="s">
        <v>2608</v>
      </c>
      <c r="H122" s="26">
        <v>351258.53</v>
      </c>
      <c r="I122" s="27">
        <f t="shared" si="11"/>
        <v>2.153E-4</v>
      </c>
      <c r="J122" s="27">
        <v>3.4890000000000002E-4</v>
      </c>
      <c r="K122" s="27">
        <f t="shared" si="19"/>
        <v>2.22E-4</v>
      </c>
      <c r="L122" s="26">
        <f t="shared" si="12"/>
        <v>443112</v>
      </c>
      <c r="M122" s="26">
        <f t="shared" si="13"/>
        <v>332334</v>
      </c>
      <c r="N122" s="26">
        <v>224261.02000000002</v>
      </c>
      <c r="O122" s="26">
        <f t="shared" si="14"/>
        <v>-108072.97999999998</v>
      </c>
      <c r="P122" s="26">
        <f t="shared" si="15"/>
        <v>108072.97999999998</v>
      </c>
      <c r="Q122" s="26">
        <f t="shared" si="16"/>
        <v>0</v>
      </c>
      <c r="R122" s="24">
        <f t="shared" si="17"/>
        <v>2.9031499999999998E-2</v>
      </c>
      <c r="S122" s="25">
        <f t="shared" si="18"/>
        <v>119609</v>
      </c>
    </row>
    <row r="123" spans="1:19">
      <c r="A123" s="20" t="s">
        <v>158</v>
      </c>
      <c r="B123" s="20" t="s">
        <v>211</v>
      </c>
      <c r="C123" s="20" t="s">
        <v>115</v>
      </c>
      <c r="D123" s="20" t="s">
        <v>213</v>
      </c>
      <c r="E123" s="20" t="s">
        <v>2260</v>
      </c>
      <c r="F123" s="20" t="str">
        <f t="shared" si="10"/>
        <v>13209</v>
      </c>
      <c r="G123" s="20" t="s">
        <v>2608</v>
      </c>
      <c r="H123" s="23">
        <v>4792283.4800000004</v>
      </c>
      <c r="I123" s="24">
        <f t="shared" si="11"/>
        <v>2.9374000000000002E-3</v>
      </c>
      <c r="J123" s="24">
        <v>1.9938999999999998E-3</v>
      </c>
      <c r="K123" s="24">
        <f t="shared" si="19"/>
        <v>2.8901999999999999E-3</v>
      </c>
      <c r="L123" s="23">
        <f t="shared" si="12"/>
        <v>5768839.2000000002</v>
      </c>
      <c r="M123" s="23">
        <f t="shared" si="13"/>
        <v>4326629.4000000004</v>
      </c>
      <c r="N123" s="23">
        <v>4504494.83</v>
      </c>
      <c r="O123" s="23">
        <f t="shared" si="14"/>
        <v>177865.4299999997</v>
      </c>
      <c r="P123" s="23">
        <f t="shared" si="15"/>
        <v>0</v>
      </c>
      <c r="Q123" s="23">
        <f t="shared" si="16"/>
        <v>177865.4299999997</v>
      </c>
      <c r="R123" s="24">
        <f t="shared" si="17"/>
        <v>0</v>
      </c>
      <c r="S123" s="25">
        <f t="shared" si="18"/>
        <v>0</v>
      </c>
    </row>
    <row r="124" spans="1:19">
      <c r="A124" s="21" t="s">
        <v>158</v>
      </c>
      <c r="B124" s="21" t="s">
        <v>211</v>
      </c>
      <c r="C124" s="21" t="s">
        <v>214</v>
      </c>
      <c r="D124" s="21" t="s">
        <v>215</v>
      </c>
      <c r="E124" s="21" t="s">
        <v>2260</v>
      </c>
      <c r="F124" s="21" t="str">
        <f t="shared" si="10"/>
        <v>13209</v>
      </c>
      <c r="G124" s="21" t="s">
        <v>2608</v>
      </c>
      <c r="H124" s="26">
        <v>67290.399999999994</v>
      </c>
      <c r="I124" s="27">
        <f t="shared" si="11"/>
        <v>4.1199999999999999E-5</v>
      </c>
      <c r="J124" s="27">
        <v>6.8499999999999998E-5</v>
      </c>
      <c r="K124" s="27">
        <f t="shared" si="19"/>
        <v>4.2599999999999999E-5</v>
      </c>
      <c r="L124" s="26">
        <f t="shared" si="12"/>
        <v>85029.6</v>
      </c>
      <c r="M124" s="26">
        <f t="shared" si="13"/>
        <v>63772.2</v>
      </c>
      <c r="N124" s="26">
        <v>-23708.53</v>
      </c>
      <c r="O124" s="26">
        <f t="shared" si="14"/>
        <v>-87480.73</v>
      </c>
      <c r="P124" s="26">
        <f t="shared" si="15"/>
        <v>87480.73</v>
      </c>
      <c r="Q124" s="26">
        <f t="shared" si="16"/>
        <v>0</v>
      </c>
      <c r="R124" s="24">
        <f t="shared" si="17"/>
        <v>2.3499900000000001E-2</v>
      </c>
      <c r="S124" s="25">
        <f t="shared" si="18"/>
        <v>96819</v>
      </c>
    </row>
    <row r="125" spans="1:19">
      <c r="A125" s="20" t="s">
        <v>158</v>
      </c>
      <c r="B125" s="20" t="s">
        <v>211</v>
      </c>
      <c r="C125" s="20" t="s">
        <v>216</v>
      </c>
      <c r="D125" s="20" t="s">
        <v>217</v>
      </c>
      <c r="E125" s="20" t="s">
        <v>2260</v>
      </c>
      <c r="F125" s="20" t="str">
        <f t="shared" si="10"/>
        <v>13209</v>
      </c>
      <c r="G125" s="20" t="s">
        <v>2608</v>
      </c>
      <c r="H125" s="23">
        <v>80113.52</v>
      </c>
      <c r="I125" s="24">
        <f t="shared" si="11"/>
        <v>4.9100000000000001E-5</v>
      </c>
      <c r="J125" s="24">
        <v>8.7299999999999994E-5</v>
      </c>
      <c r="K125" s="24">
        <f t="shared" si="19"/>
        <v>5.1E-5</v>
      </c>
      <c r="L125" s="23">
        <f t="shared" si="12"/>
        <v>101796</v>
      </c>
      <c r="M125" s="23">
        <f t="shared" si="13"/>
        <v>76347</v>
      </c>
      <c r="N125" s="23">
        <v>40620.060000000005</v>
      </c>
      <c r="O125" s="23">
        <f t="shared" si="14"/>
        <v>-35726.939999999995</v>
      </c>
      <c r="P125" s="23">
        <f t="shared" si="15"/>
        <v>35726.939999999995</v>
      </c>
      <c r="Q125" s="23">
        <f t="shared" si="16"/>
        <v>0</v>
      </c>
      <c r="R125" s="24">
        <f t="shared" si="17"/>
        <v>9.5972999999999996E-3</v>
      </c>
      <c r="S125" s="25">
        <f t="shared" si="18"/>
        <v>39540</v>
      </c>
    </row>
    <row r="126" spans="1:19">
      <c r="A126" s="21" t="s">
        <v>158</v>
      </c>
      <c r="B126" s="21" t="s">
        <v>211</v>
      </c>
      <c r="C126" s="21" t="s">
        <v>119</v>
      </c>
      <c r="D126" s="21" t="s">
        <v>218</v>
      </c>
      <c r="E126" s="21" t="s">
        <v>2260</v>
      </c>
      <c r="F126" s="21" t="str">
        <f t="shared" si="10"/>
        <v>13209</v>
      </c>
      <c r="G126" s="21" t="s">
        <v>2608</v>
      </c>
      <c r="H126" s="26">
        <v>454488.48</v>
      </c>
      <c r="I126" s="27">
        <f t="shared" si="11"/>
        <v>2.786E-4</v>
      </c>
      <c r="J126" s="27">
        <v>4.529E-4</v>
      </c>
      <c r="K126" s="27">
        <f t="shared" si="19"/>
        <v>2.8729999999999999E-4</v>
      </c>
      <c r="L126" s="26">
        <f t="shared" si="12"/>
        <v>573450.80000000005</v>
      </c>
      <c r="M126" s="26">
        <f t="shared" si="13"/>
        <v>430088.1</v>
      </c>
      <c r="N126" s="26">
        <v>507831.06</v>
      </c>
      <c r="O126" s="26">
        <f t="shared" si="14"/>
        <v>77742.960000000021</v>
      </c>
      <c r="P126" s="26">
        <f t="shared" si="15"/>
        <v>0</v>
      </c>
      <c r="Q126" s="26">
        <f t="shared" si="16"/>
        <v>77742.960000000021</v>
      </c>
      <c r="R126" s="24">
        <f t="shared" si="17"/>
        <v>0</v>
      </c>
      <c r="S126" s="25">
        <f t="shared" si="18"/>
        <v>0</v>
      </c>
    </row>
    <row r="127" spans="1:19">
      <c r="A127" s="20" t="s">
        <v>158</v>
      </c>
      <c r="B127" s="20" t="s">
        <v>211</v>
      </c>
      <c r="C127" s="20" t="s">
        <v>37</v>
      </c>
      <c r="D127" s="20" t="s">
        <v>219</v>
      </c>
      <c r="E127" s="20" t="s">
        <v>2260</v>
      </c>
      <c r="F127" s="20" t="str">
        <f t="shared" si="10"/>
        <v>13209</v>
      </c>
      <c r="G127" s="20" t="s">
        <v>2608</v>
      </c>
      <c r="H127" s="23">
        <v>62700.81</v>
      </c>
      <c r="I127" s="24">
        <f t="shared" si="11"/>
        <v>3.8399999999999998E-5</v>
      </c>
      <c r="J127" s="24">
        <v>1.092E-4</v>
      </c>
      <c r="K127" s="24">
        <f t="shared" si="19"/>
        <v>4.1900000000000002E-5</v>
      </c>
      <c r="L127" s="23">
        <f t="shared" si="12"/>
        <v>83632.399999999994</v>
      </c>
      <c r="M127" s="23">
        <f t="shared" si="13"/>
        <v>62724.3</v>
      </c>
      <c r="N127" s="23">
        <v>82619.19</v>
      </c>
      <c r="O127" s="23">
        <f t="shared" si="14"/>
        <v>19894.89</v>
      </c>
      <c r="P127" s="23">
        <f t="shared" si="15"/>
        <v>0</v>
      </c>
      <c r="Q127" s="23">
        <f t="shared" si="16"/>
        <v>19894.89</v>
      </c>
      <c r="R127" s="24">
        <f t="shared" si="17"/>
        <v>0</v>
      </c>
      <c r="S127" s="25">
        <f t="shared" si="18"/>
        <v>0</v>
      </c>
    </row>
    <row r="128" spans="1:19">
      <c r="A128" s="21" t="s">
        <v>158</v>
      </c>
      <c r="B128" s="21" t="s">
        <v>211</v>
      </c>
      <c r="C128" s="21" t="s">
        <v>104</v>
      </c>
      <c r="D128" s="21" t="s">
        <v>220</v>
      </c>
      <c r="E128" s="21" t="s">
        <v>2260</v>
      </c>
      <c r="F128" s="21" t="str">
        <f t="shared" si="10"/>
        <v>13209</v>
      </c>
      <c r="G128" s="21" t="s">
        <v>2608</v>
      </c>
      <c r="H128" s="26">
        <v>336701.17</v>
      </c>
      <c r="I128" s="27">
        <f t="shared" si="11"/>
        <v>2.064E-4</v>
      </c>
      <c r="J128" s="27">
        <v>4.7150000000000002E-4</v>
      </c>
      <c r="K128" s="27">
        <f t="shared" si="19"/>
        <v>2.197E-4</v>
      </c>
      <c r="L128" s="26">
        <f t="shared" si="12"/>
        <v>438521.2</v>
      </c>
      <c r="M128" s="26">
        <f t="shared" si="13"/>
        <v>328890.90000000002</v>
      </c>
      <c r="N128" s="26">
        <v>395130.97</v>
      </c>
      <c r="O128" s="26">
        <f t="shared" si="14"/>
        <v>66240.069999999949</v>
      </c>
      <c r="P128" s="26">
        <f t="shared" si="15"/>
        <v>0</v>
      </c>
      <c r="Q128" s="26">
        <f t="shared" si="16"/>
        <v>66240.069999999949</v>
      </c>
      <c r="R128" s="24">
        <f t="shared" si="17"/>
        <v>0</v>
      </c>
      <c r="S128" s="25">
        <f t="shared" si="18"/>
        <v>0</v>
      </c>
    </row>
    <row r="129" spans="1:19">
      <c r="A129" s="20" t="s">
        <v>158</v>
      </c>
      <c r="B129" s="20" t="s">
        <v>211</v>
      </c>
      <c r="C129" s="20" t="s">
        <v>47</v>
      </c>
      <c r="D129" s="20" t="s">
        <v>221</v>
      </c>
      <c r="E129" s="20" t="s">
        <v>2260</v>
      </c>
      <c r="F129" s="20" t="str">
        <f t="shared" si="10"/>
        <v>13209</v>
      </c>
      <c r="G129" s="20" t="s">
        <v>2608</v>
      </c>
      <c r="H129" s="23">
        <v>26447.5</v>
      </c>
      <c r="I129" s="24">
        <f t="shared" si="11"/>
        <v>1.6200000000000001E-5</v>
      </c>
      <c r="J129" s="24">
        <v>1.4410000000000001E-4</v>
      </c>
      <c r="K129" s="24">
        <f t="shared" si="19"/>
        <v>2.26E-5</v>
      </c>
      <c r="L129" s="23">
        <f t="shared" si="12"/>
        <v>45109.599999999999</v>
      </c>
      <c r="M129" s="23">
        <f t="shared" si="13"/>
        <v>33832.199999999997</v>
      </c>
      <c r="N129" s="23">
        <v>29546.26</v>
      </c>
      <c r="O129" s="23">
        <f t="shared" si="14"/>
        <v>-4285.9399999999987</v>
      </c>
      <c r="P129" s="23">
        <f t="shared" si="15"/>
        <v>4285.9399999999987</v>
      </c>
      <c r="Q129" s="23">
        <f t="shared" si="16"/>
        <v>0</v>
      </c>
      <c r="R129" s="24">
        <f t="shared" si="17"/>
        <v>1.1513000000000001E-3</v>
      </c>
      <c r="S129" s="25">
        <f t="shared" si="18"/>
        <v>4743</v>
      </c>
    </row>
    <row r="130" spans="1:19">
      <c r="A130" s="21" t="s">
        <v>158</v>
      </c>
      <c r="B130" s="21" t="s">
        <v>211</v>
      </c>
      <c r="C130" s="21" t="s">
        <v>132</v>
      </c>
      <c r="D130" s="21" t="s">
        <v>222</v>
      </c>
      <c r="E130" s="21" t="s">
        <v>2260</v>
      </c>
      <c r="F130" s="21" t="str">
        <f t="shared" si="10"/>
        <v>13209</v>
      </c>
      <c r="G130" s="21" t="s">
        <v>2608</v>
      </c>
      <c r="H130" s="26">
        <v>38017.870000000003</v>
      </c>
      <c r="I130" s="27">
        <f t="shared" si="11"/>
        <v>2.3300000000000001E-5</v>
      </c>
      <c r="J130" s="27">
        <v>1.761E-4</v>
      </c>
      <c r="K130" s="27">
        <f t="shared" si="19"/>
        <v>3.0899999999999999E-5</v>
      </c>
      <c r="L130" s="26">
        <f t="shared" si="12"/>
        <v>61676.4</v>
      </c>
      <c r="M130" s="26">
        <f t="shared" si="13"/>
        <v>46257.3</v>
      </c>
      <c r="N130" s="26">
        <v>52099.149999999994</v>
      </c>
      <c r="O130" s="26">
        <f t="shared" si="14"/>
        <v>5841.8499999999913</v>
      </c>
      <c r="P130" s="26">
        <f t="shared" si="15"/>
        <v>0</v>
      </c>
      <c r="Q130" s="26">
        <f t="shared" si="16"/>
        <v>5841.8499999999913</v>
      </c>
      <c r="R130" s="24">
        <f t="shared" si="17"/>
        <v>0</v>
      </c>
      <c r="S130" s="25">
        <f t="shared" si="18"/>
        <v>0</v>
      </c>
    </row>
    <row r="131" spans="1:19">
      <c r="A131" s="20" t="s">
        <v>158</v>
      </c>
      <c r="B131" s="20" t="s">
        <v>211</v>
      </c>
      <c r="C131" s="20" t="s">
        <v>63</v>
      </c>
      <c r="D131" s="20" t="s">
        <v>223</v>
      </c>
      <c r="E131" s="20" t="s">
        <v>2260</v>
      </c>
      <c r="F131" s="20" t="str">
        <f t="shared" si="10"/>
        <v>13209</v>
      </c>
      <c r="G131" s="20" t="s">
        <v>2608</v>
      </c>
      <c r="H131" s="23">
        <v>76874.78</v>
      </c>
      <c r="I131" s="24">
        <f t="shared" si="11"/>
        <v>4.71E-5</v>
      </c>
      <c r="J131" s="24">
        <v>2.3020000000000001E-4</v>
      </c>
      <c r="K131" s="24">
        <f t="shared" si="19"/>
        <v>5.63E-5</v>
      </c>
      <c r="L131" s="23">
        <f t="shared" si="12"/>
        <v>112374.8</v>
      </c>
      <c r="M131" s="23">
        <f t="shared" si="13"/>
        <v>84281.1</v>
      </c>
      <c r="N131" s="23">
        <v>12052.91</v>
      </c>
      <c r="O131" s="23">
        <f t="shared" si="14"/>
        <v>-72228.19</v>
      </c>
      <c r="P131" s="23">
        <f t="shared" si="15"/>
        <v>72228.19</v>
      </c>
      <c r="Q131" s="23">
        <f t="shared" si="16"/>
        <v>0</v>
      </c>
      <c r="R131" s="24">
        <f t="shared" si="17"/>
        <v>1.9402599999999999E-2</v>
      </c>
      <c r="S131" s="25">
        <f t="shared" si="18"/>
        <v>79938</v>
      </c>
    </row>
    <row r="132" spans="1:19">
      <c r="A132" s="21" t="s">
        <v>158</v>
      </c>
      <c r="B132" s="21" t="s">
        <v>211</v>
      </c>
      <c r="C132" s="21" t="s">
        <v>224</v>
      </c>
      <c r="D132" s="21" t="s">
        <v>225</v>
      </c>
      <c r="E132" s="21" t="s">
        <v>2260</v>
      </c>
      <c r="F132" s="21" t="str">
        <f t="shared" si="10"/>
        <v>13209</v>
      </c>
      <c r="G132" s="21" t="s">
        <v>2608</v>
      </c>
      <c r="H132" s="26">
        <v>7018.5</v>
      </c>
      <c r="I132" s="27">
        <f t="shared" si="11"/>
        <v>4.3000000000000003E-6</v>
      </c>
      <c r="J132" s="27">
        <v>1.4200000000000001E-4</v>
      </c>
      <c r="K132" s="27">
        <f t="shared" si="19"/>
        <v>1.1199999999999999E-5</v>
      </c>
      <c r="L132" s="26">
        <f t="shared" si="12"/>
        <v>22355.200000000001</v>
      </c>
      <c r="M132" s="26">
        <f t="shared" si="13"/>
        <v>16766.400000000001</v>
      </c>
      <c r="N132" s="26">
        <v>5714.68</v>
      </c>
      <c r="O132" s="26">
        <f t="shared" si="14"/>
        <v>-11051.720000000001</v>
      </c>
      <c r="P132" s="26">
        <f t="shared" si="15"/>
        <v>11051.720000000001</v>
      </c>
      <c r="Q132" s="26">
        <f t="shared" si="16"/>
        <v>0</v>
      </c>
      <c r="R132" s="24">
        <f t="shared" si="17"/>
        <v>2.9688000000000002E-3</v>
      </c>
      <c r="S132" s="25">
        <f t="shared" si="18"/>
        <v>12231</v>
      </c>
    </row>
    <row r="133" spans="1:19">
      <c r="A133" s="20" t="s">
        <v>158</v>
      </c>
      <c r="B133" s="20" t="s">
        <v>211</v>
      </c>
      <c r="C133" s="20" t="s">
        <v>136</v>
      </c>
      <c r="D133" s="20" t="s">
        <v>226</v>
      </c>
      <c r="E133" s="20" t="s">
        <v>2260</v>
      </c>
      <c r="F133" s="20" t="str">
        <f t="shared" si="10"/>
        <v>13209</v>
      </c>
      <c r="G133" s="20" t="s">
        <v>2608</v>
      </c>
      <c r="H133" s="23">
        <v>297612.43</v>
      </c>
      <c r="I133" s="24">
        <f t="shared" si="11"/>
        <v>1.8239999999999999E-4</v>
      </c>
      <c r="J133" s="24">
        <v>2.3609999999999999E-4</v>
      </c>
      <c r="K133" s="24">
        <f t="shared" si="19"/>
        <v>1.851E-4</v>
      </c>
      <c r="L133" s="23">
        <f t="shared" si="12"/>
        <v>369459.6</v>
      </c>
      <c r="M133" s="23">
        <f t="shared" si="13"/>
        <v>277094.7</v>
      </c>
      <c r="N133" s="23">
        <v>82931.39</v>
      </c>
      <c r="O133" s="23">
        <f t="shared" si="14"/>
        <v>-194163.31</v>
      </c>
      <c r="P133" s="23">
        <f t="shared" si="15"/>
        <v>194163.31</v>
      </c>
      <c r="Q133" s="23">
        <f t="shared" si="16"/>
        <v>0</v>
      </c>
      <c r="R133" s="24">
        <f t="shared" si="17"/>
        <v>5.21579E-2</v>
      </c>
      <c r="S133" s="25">
        <f t="shared" si="18"/>
        <v>214890</v>
      </c>
    </row>
    <row r="134" spans="1:19">
      <c r="A134" s="21" t="s">
        <v>158</v>
      </c>
      <c r="B134" s="21" t="s">
        <v>211</v>
      </c>
      <c r="C134" s="21" t="s">
        <v>227</v>
      </c>
      <c r="D134" s="21" t="s">
        <v>228</v>
      </c>
      <c r="E134" s="21" t="s">
        <v>2260</v>
      </c>
      <c r="F134" s="21" t="str">
        <f t="shared" si="10"/>
        <v>13209</v>
      </c>
      <c r="G134" s="21" t="s">
        <v>2608</v>
      </c>
      <c r="H134" s="26">
        <v>169829.52</v>
      </c>
      <c r="I134" s="27">
        <f t="shared" si="11"/>
        <v>1.041E-4</v>
      </c>
      <c r="J134" s="27">
        <v>1.761E-4</v>
      </c>
      <c r="K134" s="27">
        <f t="shared" si="19"/>
        <v>1.077E-4</v>
      </c>
      <c r="L134" s="26">
        <f t="shared" si="12"/>
        <v>214969.2</v>
      </c>
      <c r="M134" s="26">
        <f t="shared" si="13"/>
        <v>161226.9</v>
      </c>
      <c r="N134" s="26">
        <v>240226.35000000003</v>
      </c>
      <c r="O134" s="26">
        <f t="shared" si="14"/>
        <v>78999.450000000041</v>
      </c>
      <c r="P134" s="26">
        <f t="shared" si="15"/>
        <v>0</v>
      </c>
      <c r="Q134" s="26">
        <f t="shared" si="16"/>
        <v>78999.450000000041</v>
      </c>
      <c r="R134" s="24">
        <f t="shared" si="17"/>
        <v>0</v>
      </c>
      <c r="S134" s="25">
        <f t="shared" si="18"/>
        <v>0</v>
      </c>
    </row>
    <row r="135" spans="1:19">
      <c r="A135" s="20" t="s">
        <v>158</v>
      </c>
      <c r="B135" s="20" t="s">
        <v>211</v>
      </c>
      <c r="C135" s="20" t="s">
        <v>229</v>
      </c>
      <c r="D135" s="20" t="s">
        <v>230</v>
      </c>
      <c r="E135" s="20" t="s">
        <v>2260</v>
      </c>
      <c r="F135" s="20" t="str">
        <f t="shared" si="10"/>
        <v>13209</v>
      </c>
      <c r="G135" s="20" t="s">
        <v>2608</v>
      </c>
      <c r="H135" s="23">
        <v>382370.79</v>
      </c>
      <c r="I135" s="24">
        <f t="shared" si="11"/>
        <v>2.3440000000000001E-4</v>
      </c>
      <c r="J135" s="24">
        <v>4.7530000000000001E-4</v>
      </c>
      <c r="K135" s="24">
        <f t="shared" si="19"/>
        <v>2.4640000000000003E-4</v>
      </c>
      <c r="L135" s="23">
        <f t="shared" si="12"/>
        <v>491814.40000000002</v>
      </c>
      <c r="M135" s="23">
        <f t="shared" si="13"/>
        <v>368860.8</v>
      </c>
      <c r="N135" s="23">
        <v>239214.00999999998</v>
      </c>
      <c r="O135" s="23">
        <f t="shared" si="14"/>
        <v>-129646.79000000001</v>
      </c>
      <c r="P135" s="23">
        <f t="shared" si="15"/>
        <v>129646.79000000001</v>
      </c>
      <c r="Q135" s="23">
        <f t="shared" si="16"/>
        <v>0</v>
      </c>
      <c r="R135" s="24">
        <f t="shared" si="17"/>
        <v>3.4826900000000001E-2</v>
      </c>
      <c r="S135" s="25">
        <f t="shared" si="18"/>
        <v>143486</v>
      </c>
    </row>
    <row r="136" spans="1:19">
      <c r="A136" s="21" t="s">
        <v>158</v>
      </c>
      <c r="B136" s="21" t="s">
        <v>211</v>
      </c>
      <c r="C136" s="21" t="s">
        <v>231</v>
      </c>
      <c r="D136" s="21" t="s">
        <v>232</v>
      </c>
      <c r="E136" s="21" t="s">
        <v>2260</v>
      </c>
      <c r="F136" s="21" t="str">
        <f t="shared" si="10"/>
        <v>13209</v>
      </c>
      <c r="G136" s="21" t="s">
        <v>2608</v>
      </c>
      <c r="H136" s="26">
        <v>753238.54</v>
      </c>
      <c r="I136" s="27">
        <f t="shared" si="11"/>
        <v>4.617E-4</v>
      </c>
      <c r="J136" s="27">
        <v>2.7080000000000002E-4</v>
      </c>
      <c r="K136" s="27">
        <f t="shared" si="19"/>
        <v>4.5219999999999999E-4</v>
      </c>
      <c r="L136" s="26">
        <f t="shared" si="12"/>
        <v>902591.2</v>
      </c>
      <c r="M136" s="26">
        <f t="shared" si="13"/>
        <v>676943.4</v>
      </c>
      <c r="N136" s="26">
        <v>436224.69999999995</v>
      </c>
      <c r="O136" s="26">
        <f t="shared" si="14"/>
        <v>-240718.70000000007</v>
      </c>
      <c r="P136" s="26">
        <f t="shared" si="15"/>
        <v>240718.70000000007</v>
      </c>
      <c r="Q136" s="26">
        <f t="shared" si="16"/>
        <v>0</v>
      </c>
      <c r="R136" s="24">
        <f t="shared" si="17"/>
        <v>6.4663999999999999E-2</v>
      </c>
      <c r="S136" s="25">
        <f t="shared" si="18"/>
        <v>266415</v>
      </c>
    </row>
    <row r="137" spans="1:19">
      <c r="A137" s="20" t="s">
        <v>158</v>
      </c>
      <c r="B137" s="20" t="s">
        <v>211</v>
      </c>
      <c r="C137" s="20" t="s">
        <v>233</v>
      </c>
      <c r="D137" s="20" t="s">
        <v>234</v>
      </c>
      <c r="E137" s="20" t="s">
        <v>2260</v>
      </c>
      <c r="F137" s="20" t="str">
        <f t="shared" si="10"/>
        <v>13209</v>
      </c>
      <c r="G137" s="20" t="s">
        <v>2608</v>
      </c>
      <c r="H137" s="23">
        <v>20581.310000000001</v>
      </c>
      <c r="I137" s="24">
        <f t="shared" si="11"/>
        <v>1.26E-5</v>
      </c>
      <c r="J137" s="24">
        <v>1.3740000000000001E-4</v>
      </c>
      <c r="K137" s="24">
        <f t="shared" si="19"/>
        <v>1.88E-5</v>
      </c>
      <c r="L137" s="23">
        <f t="shared" si="12"/>
        <v>37524.800000000003</v>
      </c>
      <c r="M137" s="23">
        <f t="shared" si="13"/>
        <v>28143.599999999999</v>
      </c>
      <c r="N137" s="23">
        <v>40544.020000000004</v>
      </c>
      <c r="O137" s="23">
        <f t="shared" si="14"/>
        <v>12400.420000000006</v>
      </c>
      <c r="P137" s="23">
        <f t="shared" si="15"/>
        <v>0</v>
      </c>
      <c r="Q137" s="23">
        <f t="shared" si="16"/>
        <v>12400.420000000006</v>
      </c>
      <c r="R137" s="24">
        <f t="shared" si="17"/>
        <v>0</v>
      </c>
      <c r="S137" s="25">
        <f t="shared" si="18"/>
        <v>0</v>
      </c>
    </row>
    <row r="138" spans="1:19">
      <c r="A138" s="21" t="s">
        <v>158</v>
      </c>
      <c r="B138" s="21" t="s">
        <v>211</v>
      </c>
      <c r="C138" s="21" t="s">
        <v>1</v>
      </c>
      <c r="D138" s="21" t="s">
        <v>235</v>
      </c>
      <c r="E138" s="21" t="s">
        <v>2260</v>
      </c>
      <c r="F138" s="21" t="str">
        <f t="shared" si="10"/>
        <v>13209</v>
      </c>
      <c r="G138" s="21" t="s">
        <v>2608</v>
      </c>
      <c r="H138" s="26">
        <v>89097.74</v>
      </c>
      <c r="I138" s="27">
        <f t="shared" si="11"/>
        <v>5.4599999999999999E-5</v>
      </c>
      <c r="J138" s="27">
        <v>2.876E-4</v>
      </c>
      <c r="K138" s="27">
        <f t="shared" si="19"/>
        <v>6.6299999999999999E-5</v>
      </c>
      <c r="L138" s="26">
        <f t="shared" si="12"/>
        <v>132334.79999999999</v>
      </c>
      <c r="M138" s="26">
        <f t="shared" si="13"/>
        <v>99251.1</v>
      </c>
      <c r="N138" s="26">
        <v>68827.61</v>
      </c>
      <c r="O138" s="26">
        <f t="shared" si="14"/>
        <v>-30423.490000000005</v>
      </c>
      <c r="P138" s="26">
        <f t="shared" si="15"/>
        <v>30423.490000000005</v>
      </c>
      <c r="Q138" s="26">
        <f t="shared" si="16"/>
        <v>0</v>
      </c>
      <c r="R138" s="24">
        <f t="shared" si="17"/>
        <v>8.1726000000000004E-3</v>
      </c>
      <c r="S138" s="25">
        <f t="shared" si="18"/>
        <v>33671</v>
      </c>
    </row>
    <row r="139" spans="1:19">
      <c r="A139" s="20" t="s">
        <v>158</v>
      </c>
      <c r="B139" s="20" t="s">
        <v>236</v>
      </c>
      <c r="C139" s="20" t="s">
        <v>15</v>
      </c>
      <c r="D139" s="20" t="s">
        <v>237</v>
      </c>
      <c r="E139" s="20" t="s">
        <v>2260</v>
      </c>
      <c r="F139" s="20" t="str">
        <f t="shared" si="10"/>
        <v>13210</v>
      </c>
      <c r="G139" s="20" t="s">
        <v>2609</v>
      </c>
      <c r="H139" s="23">
        <v>12911</v>
      </c>
      <c r="I139" s="24">
        <f t="shared" si="11"/>
        <v>7.9000000000000006E-6</v>
      </c>
      <c r="J139" s="24">
        <v>7.75E-5</v>
      </c>
      <c r="K139" s="24">
        <f t="shared" si="19"/>
        <v>1.1399999999999999E-5</v>
      </c>
      <c r="L139" s="23">
        <f t="shared" si="12"/>
        <v>22754.400000000001</v>
      </c>
      <c r="M139" s="23">
        <f t="shared" si="13"/>
        <v>17065.8</v>
      </c>
      <c r="N139" s="23">
        <v>105189.47</v>
      </c>
      <c r="O139" s="23">
        <f t="shared" si="14"/>
        <v>88123.67</v>
      </c>
      <c r="P139" s="23">
        <f t="shared" si="15"/>
        <v>0</v>
      </c>
      <c r="Q139" s="23">
        <f t="shared" si="16"/>
        <v>88123.67</v>
      </c>
      <c r="R139" s="24">
        <f t="shared" si="17"/>
        <v>0</v>
      </c>
      <c r="S139" s="25">
        <f t="shared" si="18"/>
        <v>0</v>
      </c>
    </row>
    <row r="140" spans="1:19">
      <c r="A140" s="21" t="s">
        <v>158</v>
      </c>
      <c r="B140" s="21" t="s">
        <v>236</v>
      </c>
      <c r="C140" s="21" t="s">
        <v>17</v>
      </c>
      <c r="D140" s="21" t="s">
        <v>238</v>
      </c>
      <c r="E140" s="21" t="s">
        <v>2260</v>
      </c>
      <c r="F140" s="21" t="str">
        <f t="shared" si="10"/>
        <v>13210</v>
      </c>
      <c r="G140" s="21" t="s">
        <v>2609</v>
      </c>
      <c r="H140" s="26">
        <v>11522.88</v>
      </c>
      <c r="I140" s="27">
        <f t="shared" si="11"/>
        <v>7.0999999999999998E-6</v>
      </c>
      <c r="J140" s="27">
        <v>1.9599999999999999E-5</v>
      </c>
      <c r="K140" s="27">
        <f t="shared" si="19"/>
        <v>7.7000000000000008E-6</v>
      </c>
      <c r="L140" s="26">
        <f t="shared" si="12"/>
        <v>15369.2</v>
      </c>
      <c r="M140" s="26">
        <f t="shared" si="13"/>
        <v>11526.9</v>
      </c>
      <c r="N140" s="26">
        <v>7910.95</v>
      </c>
      <c r="O140" s="26">
        <f t="shared" si="14"/>
        <v>-3615.95</v>
      </c>
      <c r="P140" s="26">
        <f t="shared" si="15"/>
        <v>3615.95</v>
      </c>
      <c r="Q140" s="26">
        <f t="shared" si="16"/>
        <v>0</v>
      </c>
      <c r="R140" s="24">
        <f t="shared" si="17"/>
        <v>9.7130000000000003E-4</v>
      </c>
      <c r="S140" s="25">
        <f t="shared" si="18"/>
        <v>4001</v>
      </c>
    </row>
    <row r="141" spans="1:19">
      <c r="A141" s="20" t="s">
        <v>158</v>
      </c>
      <c r="B141" s="20" t="s">
        <v>236</v>
      </c>
      <c r="C141" s="20" t="s">
        <v>19</v>
      </c>
      <c r="D141" s="20" t="s">
        <v>239</v>
      </c>
      <c r="E141" s="20" t="s">
        <v>2260</v>
      </c>
      <c r="F141" s="20" t="str">
        <f t="shared" si="10"/>
        <v>13210</v>
      </c>
      <c r="G141" s="20" t="s">
        <v>2609</v>
      </c>
      <c r="H141" s="23">
        <v>17175.47</v>
      </c>
      <c r="I141" s="24">
        <f t="shared" si="11"/>
        <v>1.0499999999999999E-5</v>
      </c>
      <c r="J141" s="24">
        <v>4.21E-5</v>
      </c>
      <c r="K141" s="24">
        <f t="shared" si="19"/>
        <v>1.2099999999999999E-5</v>
      </c>
      <c r="L141" s="23">
        <f t="shared" si="12"/>
        <v>24151.599999999999</v>
      </c>
      <c r="M141" s="23">
        <f t="shared" si="13"/>
        <v>18113.7</v>
      </c>
      <c r="N141" s="23">
        <v>19659.73</v>
      </c>
      <c r="O141" s="23">
        <f t="shared" si="14"/>
        <v>1546.0299999999988</v>
      </c>
      <c r="P141" s="23">
        <f t="shared" si="15"/>
        <v>0</v>
      </c>
      <c r="Q141" s="23">
        <f t="shared" si="16"/>
        <v>1546.0299999999988</v>
      </c>
      <c r="R141" s="24">
        <f t="shared" si="17"/>
        <v>0</v>
      </c>
      <c r="S141" s="25">
        <f t="shared" si="18"/>
        <v>0</v>
      </c>
    </row>
    <row r="142" spans="1:19">
      <c r="A142" s="21" t="s">
        <v>158</v>
      </c>
      <c r="B142" s="21" t="s">
        <v>236</v>
      </c>
      <c r="C142" s="21" t="s">
        <v>23</v>
      </c>
      <c r="D142" s="21" t="s">
        <v>240</v>
      </c>
      <c r="E142" s="21" t="s">
        <v>2260</v>
      </c>
      <c r="F142" s="21" t="str">
        <f t="shared" ref="F142:F205" si="20">CONCATENATE(A142,B142)</f>
        <v>13210</v>
      </c>
      <c r="G142" s="21" t="s">
        <v>2609</v>
      </c>
      <c r="H142" s="26">
        <v>68074.5</v>
      </c>
      <c r="I142" s="27">
        <f t="shared" ref="I142:I205" si="21">ROUND(H142/$H$2315, 7)</f>
        <v>4.1699999999999997E-5</v>
      </c>
      <c r="J142" s="27">
        <v>1.5239999999999999E-4</v>
      </c>
      <c r="K142" s="27">
        <f t="shared" si="19"/>
        <v>4.7200000000000002E-5</v>
      </c>
      <c r="L142" s="26">
        <f t="shared" ref="L142:L205" si="22">ROUND(1996000000*K142, 2)</f>
        <v>94211.199999999997</v>
      </c>
      <c r="M142" s="26">
        <f t="shared" ref="M142:M205" si="23">ROUND(L142*0.75, 2)</f>
        <v>70658.399999999994</v>
      </c>
      <c r="N142" s="26">
        <v>86729.45</v>
      </c>
      <c r="O142" s="26">
        <f t="shared" ref="O142:O205" si="24">N142-M142</f>
        <v>16071.050000000003</v>
      </c>
      <c r="P142" s="26">
        <f t="shared" ref="P142:P205" si="25">IF(M142-N142&gt;0,M142-N142,0)</f>
        <v>0</v>
      </c>
      <c r="Q142" s="26">
        <f t="shared" ref="Q142:Q205" si="26">IF(M142-N142&lt;0,N142-M142,0)</f>
        <v>16071.050000000003</v>
      </c>
      <c r="R142" s="24">
        <f t="shared" ref="R142:R205" si="27">ROUND(P142/$P$2315*100, 7)</f>
        <v>0</v>
      </c>
      <c r="S142" s="25">
        <f t="shared" ref="S142:S205" si="28">ROUNDDOWN(412000000*R142/100, 0)</f>
        <v>0</v>
      </c>
    </row>
    <row r="143" spans="1:19">
      <c r="A143" s="20" t="s">
        <v>158</v>
      </c>
      <c r="B143" s="20" t="s">
        <v>236</v>
      </c>
      <c r="C143" s="20" t="s">
        <v>25</v>
      </c>
      <c r="D143" s="20" t="s">
        <v>241</v>
      </c>
      <c r="E143" s="20" t="s">
        <v>2260</v>
      </c>
      <c r="F143" s="20" t="str">
        <f t="shared" si="20"/>
        <v>13210</v>
      </c>
      <c r="G143" s="20" t="s">
        <v>2609</v>
      </c>
      <c r="H143" s="23">
        <v>22644.78</v>
      </c>
      <c r="I143" s="24">
        <f t="shared" si="21"/>
        <v>1.3900000000000001E-5</v>
      </c>
      <c r="J143" s="24">
        <v>9.0299999999999999E-5</v>
      </c>
      <c r="K143" s="24">
        <f t="shared" ref="K143:K206" si="29">ROUND(ROUND(I143*0.95, 10)+ROUND(J143*0.05, 10), 7)</f>
        <v>1.77E-5</v>
      </c>
      <c r="L143" s="23">
        <f t="shared" si="22"/>
        <v>35329.199999999997</v>
      </c>
      <c r="M143" s="23">
        <f t="shared" si="23"/>
        <v>26496.9</v>
      </c>
      <c r="N143" s="23">
        <v>45739.16</v>
      </c>
      <c r="O143" s="23">
        <f t="shared" si="24"/>
        <v>19242.260000000002</v>
      </c>
      <c r="P143" s="23">
        <f t="shared" si="25"/>
        <v>0</v>
      </c>
      <c r="Q143" s="23">
        <f t="shared" si="26"/>
        <v>19242.260000000002</v>
      </c>
      <c r="R143" s="24">
        <f t="shared" si="27"/>
        <v>0</v>
      </c>
      <c r="S143" s="25">
        <f t="shared" si="28"/>
        <v>0</v>
      </c>
    </row>
    <row r="144" spans="1:19">
      <c r="A144" s="21" t="s">
        <v>158</v>
      </c>
      <c r="B144" s="21" t="s">
        <v>236</v>
      </c>
      <c r="C144" s="21" t="s">
        <v>124</v>
      </c>
      <c r="D144" s="21" t="s">
        <v>242</v>
      </c>
      <c r="E144" s="21" t="s">
        <v>2260</v>
      </c>
      <c r="F144" s="21" t="str">
        <f t="shared" si="20"/>
        <v>13210</v>
      </c>
      <c r="G144" s="21" t="s">
        <v>2609</v>
      </c>
      <c r="H144" s="26">
        <v>36657.53</v>
      </c>
      <c r="I144" s="27">
        <f t="shared" si="21"/>
        <v>2.2500000000000001E-5</v>
      </c>
      <c r="J144" s="27">
        <v>8.0199999999999998E-5</v>
      </c>
      <c r="K144" s="27">
        <f t="shared" si="29"/>
        <v>2.5400000000000001E-5</v>
      </c>
      <c r="L144" s="26">
        <f t="shared" si="22"/>
        <v>50698.400000000001</v>
      </c>
      <c r="M144" s="26">
        <f t="shared" si="23"/>
        <v>38023.800000000003</v>
      </c>
      <c r="N144" s="26">
        <v>39114.369999999995</v>
      </c>
      <c r="O144" s="26">
        <f t="shared" si="24"/>
        <v>1090.5699999999924</v>
      </c>
      <c r="P144" s="26">
        <f t="shared" si="25"/>
        <v>0</v>
      </c>
      <c r="Q144" s="26">
        <f t="shared" si="26"/>
        <v>1090.5699999999924</v>
      </c>
      <c r="R144" s="24">
        <f t="shared" si="27"/>
        <v>0</v>
      </c>
      <c r="S144" s="25">
        <f t="shared" si="28"/>
        <v>0</v>
      </c>
    </row>
    <row r="145" spans="1:19">
      <c r="A145" s="20" t="s">
        <v>158</v>
      </c>
      <c r="B145" s="20" t="s">
        <v>236</v>
      </c>
      <c r="C145" s="20" t="s">
        <v>96</v>
      </c>
      <c r="D145" s="20" t="s">
        <v>243</v>
      </c>
      <c r="E145" s="20" t="s">
        <v>2260</v>
      </c>
      <c r="F145" s="20" t="str">
        <f t="shared" si="20"/>
        <v>13210</v>
      </c>
      <c r="G145" s="20" t="s">
        <v>2609</v>
      </c>
      <c r="H145" s="23">
        <v>9906.5</v>
      </c>
      <c r="I145" s="24">
        <f t="shared" si="21"/>
        <v>6.1E-6</v>
      </c>
      <c r="J145" s="24">
        <v>8.2700000000000004E-5</v>
      </c>
      <c r="K145" s="24">
        <f t="shared" si="29"/>
        <v>9.9000000000000001E-6</v>
      </c>
      <c r="L145" s="23">
        <f t="shared" si="22"/>
        <v>19760.400000000001</v>
      </c>
      <c r="M145" s="23">
        <f t="shared" si="23"/>
        <v>14820.3</v>
      </c>
      <c r="N145" s="23">
        <v>35567.180000000008</v>
      </c>
      <c r="O145" s="23">
        <f t="shared" si="24"/>
        <v>20746.880000000008</v>
      </c>
      <c r="P145" s="23">
        <f t="shared" si="25"/>
        <v>0</v>
      </c>
      <c r="Q145" s="23">
        <f t="shared" si="26"/>
        <v>20746.880000000008</v>
      </c>
      <c r="R145" s="24">
        <f t="shared" si="27"/>
        <v>0</v>
      </c>
      <c r="S145" s="25">
        <f t="shared" si="28"/>
        <v>0</v>
      </c>
    </row>
    <row r="146" spans="1:19">
      <c r="A146" s="21" t="s">
        <v>158</v>
      </c>
      <c r="B146" s="21" t="s">
        <v>236</v>
      </c>
      <c r="C146" s="21" t="s">
        <v>31</v>
      </c>
      <c r="D146" s="21" t="s">
        <v>244</v>
      </c>
      <c r="E146" s="21" t="s">
        <v>2260</v>
      </c>
      <c r="F146" s="21" t="str">
        <f t="shared" si="20"/>
        <v>13210</v>
      </c>
      <c r="G146" s="21" t="s">
        <v>2609</v>
      </c>
      <c r="H146" s="26">
        <v>390040.68</v>
      </c>
      <c r="I146" s="27">
        <f t="shared" si="21"/>
        <v>2.3910000000000001E-4</v>
      </c>
      <c r="J146" s="27">
        <v>1.027E-4</v>
      </c>
      <c r="K146" s="27">
        <f t="shared" si="29"/>
        <v>2.3230000000000001E-4</v>
      </c>
      <c r="L146" s="26">
        <f t="shared" si="22"/>
        <v>463670.8</v>
      </c>
      <c r="M146" s="26">
        <f t="shared" si="23"/>
        <v>347753.1</v>
      </c>
      <c r="N146" s="26">
        <v>229745.7</v>
      </c>
      <c r="O146" s="26">
        <f t="shared" si="24"/>
        <v>-118007.39999999997</v>
      </c>
      <c r="P146" s="26">
        <f t="shared" si="25"/>
        <v>118007.39999999997</v>
      </c>
      <c r="Q146" s="26">
        <f t="shared" si="26"/>
        <v>0</v>
      </c>
      <c r="R146" s="24">
        <f t="shared" si="27"/>
        <v>3.1700199999999998E-2</v>
      </c>
      <c r="S146" s="25">
        <f t="shared" si="28"/>
        <v>130604</v>
      </c>
    </row>
    <row r="147" spans="1:19">
      <c r="A147" s="20" t="s">
        <v>158</v>
      </c>
      <c r="B147" s="20" t="s">
        <v>236</v>
      </c>
      <c r="C147" s="20" t="s">
        <v>245</v>
      </c>
      <c r="D147" s="20" t="s">
        <v>246</v>
      </c>
      <c r="E147" s="20" t="s">
        <v>2260</v>
      </c>
      <c r="F147" s="20" t="str">
        <f t="shared" si="20"/>
        <v>13210</v>
      </c>
      <c r="G147" s="20" t="s">
        <v>2609</v>
      </c>
      <c r="H147" s="23">
        <v>81977.42</v>
      </c>
      <c r="I147" s="24">
        <f t="shared" si="21"/>
        <v>5.02E-5</v>
      </c>
      <c r="J147" s="24">
        <v>1.1340000000000001E-4</v>
      </c>
      <c r="K147" s="24">
        <f t="shared" si="29"/>
        <v>5.3399999999999997E-5</v>
      </c>
      <c r="L147" s="23">
        <f t="shared" si="22"/>
        <v>106586.4</v>
      </c>
      <c r="M147" s="23">
        <f t="shared" si="23"/>
        <v>79939.8</v>
      </c>
      <c r="N147" s="23">
        <v>113289.98000000001</v>
      </c>
      <c r="O147" s="23">
        <f t="shared" si="24"/>
        <v>33350.180000000008</v>
      </c>
      <c r="P147" s="23">
        <f t="shared" si="25"/>
        <v>0</v>
      </c>
      <c r="Q147" s="23">
        <f t="shared" si="26"/>
        <v>33350.180000000008</v>
      </c>
      <c r="R147" s="24">
        <f t="shared" si="27"/>
        <v>0</v>
      </c>
      <c r="S147" s="25">
        <f t="shared" si="28"/>
        <v>0</v>
      </c>
    </row>
    <row r="148" spans="1:19">
      <c r="A148" s="21" t="s">
        <v>158</v>
      </c>
      <c r="B148" s="21" t="s">
        <v>236</v>
      </c>
      <c r="C148" s="21" t="s">
        <v>98</v>
      </c>
      <c r="D148" s="21" t="s">
        <v>247</v>
      </c>
      <c r="E148" s="21" t="s">
        <v>2260</v>
      </c>
      <c r="F148" s="21" t="str">
        <f t="shared" si="20"/>
        <v>13210</v>
      </c>
      <c r="G148" s="21" t="s">
        <v>2609</v>
      </c>
      <c r="H148" s="26">
        <v>4875.1400000000003</v>
      </c>
      <c r="I148" s="27">
        <f t="shared" si="21"/>
        <v>3.0000000000000001E-6</v>
      </c>
      <c r="J148" s="27">
        <v>1.7799999999999999E-5</v>
      </c>
      <c r="K148" s="27">
        <f t="shared" si="29"/>
        <v>3.7000000000000002E-6</v>
      </c>
      <c r="L148" s="26">
        <f t="shared" si="22"/>
        <v>7385.2</v>
      </c>
      <c r="M148" s="26">
        <f t="shared" si="23"/>
        <v>5538.9</v>
      </c>
      <c r="N148" s="26">
        <v>12242.39</v>
      </c>
      <c r="O148" s="26">
        <f t="shared" si="24"/>
        <v>6703.49</v>
      </c>
      <c r="P148" s="26">
        <f t="shared" si="25"/>
        <v>0</v>
      </c>
      <c r="Q148" s="26">
        <f t="shared" si="26"/>
        <v>6703.49</v>
      </c>
      <c r="R148" s="24">
        <f t="shared" si="27"/>
        <v>0</v>
      </c>
      <c r="S148" s="25">
        <f t="shared" si="28"/>
        <v>0</v>
      </c>
    </row>
    <row r="149" spans="1:19">
      <c r="A149" s="20" t="s">
        <v>158</v>
      </c>
      <c r="B149" s="20" t="s">
        <v>236</v>
      </c>
      <c r="C149" s="20" t="s">
        <v>100</v>
      </c>
      <c r="D149" s="20" t="s">
        <v>248</v>
      </c>
      <c r="E149" s="20" t="s">
        <v>2260</v>
      </c>
      <c r="F149" s="20" t="str">
        <f t="shared" si="20"/>
        <v>13210</v>
      </c>
      <c r="G149" s="20" t="s">
        <v>2609</v>
      </c>
      <c r="H149" s="23">
        <v>1916.6</v>
      </c>
      <c r="I149" s="24">
        <f t="shared" si="21"/>
        <v>1.1999999999999999E-6</v>
      </c>
      <c r="J149" s="24">
        <v>1.03E-5</v>
      </c>
      <c r="K149" s="24">
        <f t="shared" si="29"/>
        <v>1.7E-6</v>
      </c>
      <c r="L149" s="23">
        <f t="shared" si="22"/>
        <v>3393.2</v>
      </c>
      <c r="M149" s="23">
        <f t="shared" si="23"/>
        <v>2544.9</v>
      </c>
      <c r="N149" s="23">
        <v>-491.64999999999992</v>
      </c>
      <c r="O149" s="23">
        <f t="shared" si="24"/>
        <v>-3036.55</v>
      </c>
      <c r="P149" s="23">
        <f t="shared" si="25"/>
        <v>3036.55</v>
      </c>
      <c r="Q149" s="23">
        <f t="shared" si="26"/>
        <v>0</v>
      </c>
      <c r="R149" s="24">
        <f t="shared" si="27"/>
        <v>8.1570000000000004E-4</v>
      </c>
      <c r="S149" s="25">
        <f t="shared" si="28"/>
        <v>3360</v>
      </c>
    </row>
    <row r="150" spans="1:19">
      <c r="A150" s="21" t="s">
        <v>158</v>
      </c>
      <c r="B150" s="21" t="s">
        <v>236</v>
      </c>
      <c r="C150" s="21" t="s">
        <v>249</v>
      </c>
      <c r="D150" s="21" t="s">
        <v>250</v>
      </c>
      <c r="E150" s="21" t="s">
        <v>2260</v>
      </c>
      <c r="F150" s="21" t="str">
        <f t="shared" si="20"/>
        <v>13210</v>
      </c>
      <c r="G150" s="21" t="s">
        <v>2609</v>
      </c>
      <c r="H150" s="26">
        <v>54734.62</v>
      </c>
      <c r="I150" s="27">
        <f t="shared" si="21"/>
        <v>3.3500000000000001E-5</v>
      </c>
      <c r="J150" s="27">
        <v>6.3200000000000005E-5</v>
      </c>
      <c r="K150" s="27">
        <f t="shared" si="29"/>
        <v>3.4999999999999997E-5</v>
      </c>
      <c r="L150" s="26">
        <f t="shared" si="22"/>
        <v>69860</v>
      </c>
      <c r="M150" s="26">
        <f t="shared" si="23"/>
        <v>52395</v>
      </c>
      <c r="N150" s="26">
        <v>55373.240000000005</v>
      </c>
      <c r="O150" s="26">
        <f t="shared" si="24"/>
        <v>2978.2400000000052</v>
      </c>
      <c r="P150" s="26">
        <f t="shared" si="25"/>
        <v>0</v>
      </c>
      <c r="Q150" s="26">
        <f t="shared" si="26"/>
        <v>2978.2400000000052</v>
      </c>
      <c r="R150" s="24">
        <f t="shared" si="27"/>
        <v>0</v>
      </c>
      <c r="S150" s="25">
        <f t="shared" si="28"/>
        <v>0</v>
      </c>
    </row>
    <row r="151" spans="1:19">
      <c r="A151" s="20" t="s">
        <v>158</v>
      </c>
      <c r="B151" s="20" t="s">
        <v>236</v>
      </c>
      <c r="C151" s="20" t="s">
        <v>39</v>
      </c>
      <c r="D151" s="20" t="s">
        <v>251</v>
      </c>
      <c r="E151" s="20" t="s">
        <v>2260</v>
      </c>
      <c r="F151" s="20" t="str">
        <f t="shared" si="20"/>
        <v>13210</v>
      </c>
      <c r="G151" s="20" t="s">
        <v>2609</v>
      </c>
      <c r="H151" s="23">
        <v>220273.71</v>
      </c>
      <c r="I151" s="24">
        <f t="shared" si="21"/>
        <v>1.35E-4</v>
      </c>
      <c r="J151" s="24">
        <v>2.543E-4</v>
      </c>
      <c r="K151" s="24">
        <f t="shared" si="29"/>
        <v>1.4100000000000001E-4</v>
      </c>
      <c r="L151" s="23">
        <f t="shared" si="22"/>
        <v>281436</v>
      </c>
      <c r="M151" s="23">
        <f t="shared" si="23"/>
        <v>211077</v>
      </c>
      <c r="N151" s="23">
        <v>176721.64</v>
      </c>
      <c r="O151" s="23">
        <f t="shared" si="24"/>
        <v>-34355.359999999986</v>
      </c>
      <c r="P151" s="23">
        <f t="shared" si="25"/>
        <v>34355.359999999986</v>
      </c>
      <c r="Q151" s="23">
        <f t="shared" si="26"/>
        <v>0</v>
      </c>
      <c r="R151" s="24">
        <f t="shared" si="27"/>
        <v>9.2288000000000005E-3</v>
      </c>
      <c r="S151" s="25">
        <f t="shared" si="28"/>
        <v>38022</v>
      </c>
    </row>
    <row r="152" spans="1:19">
      <c r="A152" s="21" t="s">
        <v>158</v>
      </c>
      <c r="B152" s="21" t="s">
        <v>236</v>
      </c>
      <c r="C152" s="21" t="s">
        <v>41</v>
      </c>
      <c r="D152" s="21" t="s">
        <v>252</v>
      </c>
      <c r="E152" s="21" t="s">
        <v>2260</v>
      </c>
      <c r="F152" s="21" t="str">
        <f t="shared" si="20"/>
        <v>13210</v>
      </c>
      <c r="G152" s="21" t="s">
        <v>2609</v>
      </c>
      <c r="H152" s="26">
        <v>105067.08</v>
      </c>
      <c r="I152" s="27">
        <f t="shared" si="21"/>
        <v>6.4399999999999993E-5</v>
      </c>
      <c r="J152" s="27">
        <v>1.5540000000000001E-4</v>
      </c>
      <c r="K152" s="27">
        <f t="shared" si="29"/>
        <v>6.8999999999999997E-5</v>
      </c>
      <c r="L152" s="26">
        <f t="shared" si="22"/>
        <v>137724</v>
      </c>
      <c r="M152" s="26">
        <f t="shared" si="23"/>
        <v>103293</v>
      </c>
      <c r="N152" s="26">
        <v>81291.609999999986</v>
      </c>
      <c r="O152" s="26">
        <f t="shared" si="24"/>
        <v>-22001.390000000014</v>
      </c>
      <c r="P152" s="26">
        <f t="shared" si="25"/>
        <v>22001.390000000014</v>
      </c>
      <c r="Q152" s="26">
        <f t="shared" si="26"/>
        <v>0</v>
      </c>
      <c r="R152" s="24">
        <f t="shared" si="27"/>
        <v>5.9102E-3</v>
      </c>
      <c r="S152" s="25">
        <f t="shared" si="28"/>
        <v>24350</v>
      </c>
    </row>
    <row r="153" spans="1:19">
      <c r="A153" s="20" t="s">
        <v>158</v>
      </c>
      <c r="B153" s="20" t="s">
        <v>236</v>
      </c>
      <c r="C153" s="20" t="s">
        <v>253</v>
      </c>
      <c r="D153" s="20" t="s">
        <v>254</v>
      </c>
      <c r="E153" s="20" t="s">
        <v>2260</v>
      </c>
      <c r="F153" s="20" t="str">
        <f t="shared" si="20"/>
        <v>13210</v>
      </c>
      <c r="G153" s="20" t="s">
        <v>2609</v>
      </c>
      <c r="H153" s="23">
        <v>16763.41</v>
      </c>
      <c r="I153" s="24">
        <f t="shared" si="21"/>
        <v>1.03E-5</v>
      </c>
      <c r="J153" s="24">
        <v>3.3899999999999997E-5</v>
      </c>
      <c r="K153" s="24">
        <f t="shared" si="29"/>
        <v>1.15E-5</v>
      </c>
      <c r="L153" s="23">
        <f t="shared" si="22"/>
        <v>22954</v>
      </c>
      <c r="M153" s="23">
        <f t="shared" si="23"/>
        <v>17215.5</v>
      </c>
      <c r="N153" s="23">
        <v>19003.409999999996</v>
      </c>
      <c r="O153" s="23">
        <f t="shared" si="24"/>
        <v>1787.9099999999962</v>
      </c>
      <c r="P153" s="23">
        <f t="shared" si="25"/>
        <v>0</v>
      </c>
      <c r="Q153" s="23">
        <f t="shared" si="26"/>
        <v>1787.9099999999962</v>
      </c>
      <c r="R153" s="24">
        <f t="shared" si="27"/>
        <v>0</v>
      </c>
      <c r="S153" s="25">
        <f t="shared" si="28"/>
        <v>0</v>
      </c>
    </row>
    <row r="154" spans="1:19">
      <c r="A154" s="21" t="s">
        <v>158</v>
      </c>
      <c r="B154" s="21" t="s">
        <v>236</v>
      </c>
      <c r="C154" s="21" t="s">
        <v>106</v>
      </c>
      <c r="D154" s="21" t="s">
        <v>255</v>
      </c>
      <c r="E154" s="21" t="s">
        <v>2260</v>
      </c>
      <c r="F154" s="21" t="str">
        <f t="shared" si="20"/>
        <v>13210</v>
      </c>
      <c r="G154" s="21" t="s">
        <v>2609</v>
      </c>
      <c r="H154" s="26">
        <v>19361.009999999998</v>
      </c>
      <c r="I154" s="27">
        <f t="shared" si="21"/>
        <v>1.19E-5</v>
      </c>
      <c r="J154" s="27">
        <v>1.34E-4</v>
      </c>
      <c r="K154" s="27">
        <f t="shared" si="29"/>
        <v>1.8E-5</v>
      </c>
      <c r="L154" s="26">
        <f t="shared" si="22"/>
        <v>35928</v>
      </c>
      <c r="M154" s="26">
        <f t="shared" si="23"/>
        <v>26946</v>
      </c>
      <c r="N154" s="26">
        <v>33047.729999999996</v>
      </c>
      <c r="O154" s="26">
        <f t="shared" si="24"/>
        <v>6101.7299999999959</v>
      </c>
      <c r="P154" s="26">
        <f t="shared" si="25"/>
        <v>0</v>
      </c>
      <c r="Q154" s="26">
        <f t="shared" si="26"/>
        <v>6101.7299999999959</v>
      </c>
      <c r="R154" s="24">
        <f t="shared" si="27"/>
        <v>0</v>
      </c>
      <c r="S154" s="25">
        <f t="shared" si="28"/>
        <v>0</v>
      </c>
    </row>
    <row r="155" spans="1:19">
      <c r="A155" s="20" t="s">
        <v>158</v>
      </c>
      <c r="B155" s="20" t="s">
        <v>236</v>
      </c>
      <c r="C155" s="20" t="s">
        <v>126</v>
      </c>
      <c r="D155" s="20" t="s">
        <v>256</v>
      </c>
      <c r="E155" s="20" t="s">
        <v>2260</v>
      </c>
      <c r="F155" s="20" t="str">
        <f t="shared" si="20"/>
        <v>13210</v>
      </c>
      <c r="G155" s="20" t="s">
        <v>2609</v>
      </c>
      <c r="H155" s="23">
        <v>23542.19</v>
      </c>
      <c r="I155" s="24">
        <f t="shared" si="21"/>
        <v>1.4399999999999999E-5</v>
      </c>
      <c r="J155" s="24">
        <v>2.4300000000000001E-5</v>
      </c>
      <c r="K155" s="24">
        <f t="shared" si="29"/>
        <v>1.49E-5</v>
      </c>
      <c r="L155" s="23">
        <f t="shared" si="22"/>
        <v>29740.400000000001</v>
      </c>
      <c r="M155" s="23">
        <f t="shared" si="23"/>
        <v>22305.3</v>
      </c>
      <c r="N155" s="23">
        <v>1400.4</v>
      </c>
      <c r="O155" s="23">
        <f t="shared" si="24"/>
        <v>-20904.899999999998</v>
      </c>
      <c r="P155" s="23">
        <f t="shared" si="25"/>
        <v>20904.899999999998</v>
      </c>
      <c r="Q155" s="23">
        <f t="shared" si="26"/>
        <v>0</v>
      </c>
      <c r="R155" s="24">
        <f t="shared" si="27"/>
        <v>5.6157000000000004E-3</v>
      </c>
      <c r="S155" s="25">
        <f t="shared" si="28"/>
        <v>23136</v>
      </c>
    </row>
    <row r="156" spans="1:19">
      <c r="A156" s="21" t="s">
        <v>158</v>
      </c>
      <c r="B156" s="21" t="s">
        <v>236</v>
      </c>
      <c r="C156" s="21" t="s">
        <v>257</v>
      </c>
      <c r="D156" s="21" t="s">
        <v>258</v>
      </c>
      <c r="E156" s="21" t="s">
        <v>2260</v>
      </c>
      <c r="F156" s="21" t="str">
        <f t="shared" si="20"/>
        <v>13210</v>
      </c>
      <c r="G156" s="21" t="s">
        <v>2609</v>
      </c>
      <c r="H156" s="26">
        <v>119933.54</v>
      </c>
      <c r="I156" s="27">
        <f t="shared" si="21"/>
        <v>7.3499999999999998E-5</v>
      </c>
      <c r="J156" s="27">
        <v>1.6980000000000001E-4</v>
      </c>
      <c r="K156" s="27">
        <f t="shared" si="29"/>
        <v>7.8300000000000006E-5</v>
      </c>
      <c r="L156" s="26">
        <f t="shared" si="22"/>
        <v>156286.79999999999</v>
      </c>
      <c r="M156" s="26">
        <f t="shared" si="23"/>
        <v>117215.1</v>
      </c>
      <c r="N156" s="26">
        <v>113318.32</v>
      </c>
      <c r="O156" s="26">
        <f t="shared" si="24"/>
        <v>-3896.7799999999988</v>
      </c>
      <c r="P156" s="26">
        <f t="shared" si="25"/>
        <v>3896.7799999999988</v>
      </c>
      <c r="Q156" s="26">
        <f t="shared" si="26"/>
        <v>0</v>
      </c>
      <c r="R156" s="24">
        <f t="shared" si="27"/>
        <v>1.0468000000000001E-3</v>
      </c>
      <c r="S156" s="25">
        <f t="shared" si="28"/>
        <v>4312</v>
      </c>
    </row>
    <row r="157" spans="1:19">
      <c r="A157" s="20" t="s">
        <v>158</v>
      </c>
      <c r="B157" s="20" t="s">
        <v>236</v>
      </c>
      <c r="C157" s="20" t="s">
        <v>259</v>
      </c>
      <c r="D157" s="20" t="s">
        <v>260</v>
      </c>
      <c r="E157" s="20" t="s">
        <v>2260</v>
      </c>
      <c r="F157" s="20" t="str">
        <f t="shared" si="20"/>
        <v>13210</v>
      </c>
      <c r="G157" s="20" t="s">
        <v>2609</v>
      </c>
      <c r="H157" s="23">
        <v>65788.509999999995</v>
      </c>
      <c r="I157" s="24">
        <f t="shared" si="21"/>
        <v>4.0299999999999997E-5</v>
      </c>
      <c r="J157" s="24">
        <v>6.69E-5</v>
      </c>
      <c r="K157" s="24">
        <f t="shared" si="29"/>
        <v>4.1600000000000002E-5</v>
      </c>
      <c r="L157" s="23">
        <f t="shared" si="22"/>
        <v>83033.600000000006</v>
      </c>
      <c r="M157" s="23">
        <f t="shared" si="23"/>
        <v>62275.199999999997</v>
      </c>
      <c r="N157" s="23">
        <v>81666.55</v>
      </c>
      <c r="O157" s="23">
        <f t="shared" si="24"/>
        <v>19391.350000000006</v>
      </c>
      <c r="P157" s="23">
        <f t="shared" si="25"/>
        <v>0</v>
      </c>
      <c r="Q157" s="23">
        <f t="shared" si="26"/>
        <v>19391.350000000006</v>
      </c>
      <c r="R157" s="24">
        <f t="shared" si="27"/>
        <v>0</v>
      </c>
      <c r="S157" s="25">
        <f t="shared" si="28"/>
        <v>0</v>
      </c>
    </row>
    <row r="158" spans="1:19">
      <c r="A158" s="21" t="s">
        <v>158</v>
      </c>
      <c r="B158" s="21" t="s">
        <v>236</v>
      </c>
      <c r="C158" s="21" t="s">
        <v>108</v>
      </c>
      <c r="D158" s="21" t="s">
        <v>261</v>
      </c>
      <c r="E158" s="21" t="s">
        <v>2260</v>
      </c>
      <c r="F158" s="21" t="str">
        <f t="shared" si="20"/>
        <v>13210</v>
      </c>
      <c r="G158" s="21" t="s">
        <v>2609</v>
      </c>
      <c r="H158" s="26">
        <v>53367.99</v>
      </c>
      <c r="I158" s="27">
        <f t="shared" si="21"/>
        <v>3.2700000000000002E-5</v>
      </c>
      <c r="J158" s="27">
        <v>1.7369999999999999E-4</v>
      </c>
      <c r="K158" s="27">
        <f t="shared" si="29"/>
        <v>3.9799999999999998E-5</v>
      </c>
      <c r="L158" s="26">
        <f t="shared" si="22"/>
        <v>79440.800000000003</v>
      </c>
      <c r="M158" s="26">
        <f t="shared" si="23"/>
        <v>59580.6</v>
      </c>
      <c r="N158" s="26">
        <v>57598.71</v>
      </c>
      <c r="O158" s="26">
        <f t="shared" si="24"/>
        <v>-1981.8899999999994</v>
      </c>
      <c r="P158" s="26">
        <f t="shared" si="25"/>
        <v>1981.8899999999994</v>
      </c>
      <c r="Q158" s="26">
        <f t="shared" si="26"/>
        <v>0</v>
      </c>
      <c r="R158" s="24">
        <f t="shared" si="27"/>
        <v>5.3240000000000004E-4</v>
      </c>
      <c r="S158" s="25">
        <f t="shared" si="28"/>
        <v>2193</v>
      </c>
    </row>
    <row r="159" spans="1:19">
      <c r="A159" s="20" t="s">
        <v>158</v>
      </c>
      <c r="B159" s="20" t="s">
        <v>236</v>
      </c>
      <c r="C159" s="20" t="s">
        <v>262</v>
      </c>
      <c r="D159" s="20" t="s">
        <v>263</v>
      </c>
      <c r="E159" s="20" t="s">
        <v>2260</v>
      </c>
      <c r="F159" s="20" t="str">
        <f t="shared" si="20"/>
        <v>13210</v>
      </c>
      <c r="G159" s="20" t="s">
        <v>2609</v>
      </c>
      <c r="H159" s="23">
        <v>8800.41</v>
      </c>
      <c r="I159" s="24">
        <f t="shared" si="21"/>
        <v>5.4E-6</v>
      </c>
      <c r="J159" s="24">
        <v>4.2500000000000003E-5</v>
      </c>
      <c r="K159" s="24">
        <f t="shared" si="29"/>
        <v>7.3000000000000004E-6</v>
      </c>
      <c r="L159" s="23">
        <f t="shared" si="22"/>
        <v>14570.8</v>
      </c>
      <c r="M159" s="23">
        <f t="shared" si="23"/>
        <v>10928.1</v>
      </c>
      <c r="N159" s="23">
        <v>1260.1600000000001</v>
      </c>
      <c r="O159" s="23">
        <f t="shared" si="24"/>
        <v>-9667.94</v>
      </c>
      <c r="P159" s="23">
        <f t="shared" si="25"/>
        <v>9667.94</v>
      </c>
      <c r="Q159" s="23">
        <f t="shared" si="26"/>
        <v>0</v>
      </c>
      <c r="R159" s="24">
        <f t="shared" si="27"/>
        <v>2.5971000000000002E-3</v>
      </c>
      <c r="S159" s="25">
        <f t="shared" si="28"/>
        <v>10700</v>
      </c>
    </row>
    <row r="160" spans="1:19">
      <c r="A160" s="21" t="s">
        <v>158</v>
      </c>
      <c r="B160" s="21" t="s">
        <v>236</v>
      </c>
      <c r="C160" s="21" t="s">
        <v>110</v>
      </c>
      <c r="D160" s="21" t="s">
        <v>264</v>
      </c>
      <c r="E160" s="21" t="s">
        <v>2260</v>
      </c>
      <c r="F160" s="21" t="str">
        <f t="shared" si="20"/>
        <v>13210</v>
      </c>
      <c r="G160" s="21" t="s">
        <v>2609</v>
      </c>
      <c r="H160" s="26">
        <v>4520.55</v>
      </c>
      <c r="I160" s="27">
        <f t="shared" si="21"/>
        <v>2.7999999999999999E-6</v>
      </c>
      <c r="J160" s="27">
        <v>3.5899999999999998E-5</v>
      </c>
      <c r="K160" s="27">
        <f t="shared" si="29"/>
        <v>4.5000000000000001E-6</v>
      </c>
      <c r="L160" s="26">
        <f t="shared" si="22"/>
        <v>8982</v>
      </c>
      <c r="M160" s="26">
        <f t="shared" si="23"/>
        <v>6736.5</v>
      </c>
      <c r="N160" s="26">
        <v>7357.5400000000009</v>
      </c>
      <c r="O160" s="26">
        <f t="shared" si="24"/>
        <v>621.04000000000087</v>
      </c>
      <c r="P160" s="26">
        <f t="shared" si="25"/>
        <v>0</v>
      </c>
      <c r="Q160" s="26">
        <f t="shared" si="26"/>
        <v>621.04000000000087</v>
      </c>
      <c r="R160" s="24">
        <f t="shared" si="27"/>
        <v>0</v>
      </c>
      <c r="S160" s="25">
        <f t="shared" si="28"/>
        <v>0</v>
      </c>
    </row>
    <row r="161" spans="1:19">
      <c r="A161" s="20" t="s">
        <v>158</v>
      </c>
      <c r="B161" s="20" t="s">
        <v>236</v>
      </c>
      <c r="C161" s="20" t="s">
        <v>53</v>
      </c>
      <c r="D161" s="20" t="s">
        <v>265</v>
      </c>
      <c r="E161" s="20" t="s">
        <v>2260</v>
      </c>
      <c r="F161" s="20" t="str">
        <f t="shared" si="20"/>
        <v>13210</v>
      </c>
      <c r="G161" s="20" t="s">
        <v>2609</v>
      </c>
      <c r="H161" s="23">
        <v>2204.29</v>
      </c>
      <c r="I161" s="24">
        <f t="shared" si="21"/>
        <v>1.3999999999999999E-6</v>
      </c>
      <c r="J161" s="24">
        <v>4.85E-5</v>
      </c>
      <c r="K161" s="24">
        <f t="shared" si="29"/>
        <v>3.8E-6</v>
      </c>
      <c r="L161" s="23">
        <f t="shared" si="22"/>
        <v>7584.8</v>
      </c>
      <c r="M161" s="23">
        <f t="shared" si="23"/>
        <v>5688.6</v>
      </c>
      <c r="N161" s="23">
        <v>7021.6900000000005</v>
      </c>
      <c r="O161" s="23">
        <f t="shared" si="24"/>
        <v>1333.0900000000001</v>
      </c>
      <c r="P161" s="23">
        <f t="shared" si="25"/>
        <v>0</v>
      </c>
      <c r="Q161" s="23">
        <f t="shared" si="26"/>
        <v>1333.0900000000001</v>
      </c>
      <c r="R161" s="24">
        <f t="shared" si="27"/>
        <v>0</v>
      </c>
      <c r="S161" s="25">
        <f t="shared" si="28"/>
        <v>0</v>
      </c>
    </row>
    <row r="162" spans="1:19">
      <c r="A162" s="21" t="s">
        <v>158</v>
      </c>
      <c r="B162" s="21" t="s">
        <v>236</v>
      </c>
      <c r="C162" s="21" t="s">
        <v>55</v>
      </c>
      <c r="D162" s="21" t="s">
        <v>266</v>
      </c>
      <c r="E162" s="21" t="s">
        <v>2260</v>
      </c>
      <c r="F162" s="21" t="str">
        <f t="shared" si="20"/>
        <v>13210</v>
      </c>
      <c r="G162" s="21" t="s">
        <v>2609</v>
      </c>
      <c r="H162" s="26">
        <v>5738.62</v>
      </c>
      <c r="I162" s="27">
        <f t="shared" si="21"/>
        <v>3.4999999999999999E-6</v>
      </c>
      <c r="J162" s="27">
        <v>5.6799999999999998E-5</v>
      </c>
      <c r="K162" s="27">
        <f t="shared" si="29"/>
        <v>6.1999999999999999E-6</v>
      </c>
      <c r="L162" s="26">
        <f t="shared" si="22"/>
        <v>12375.2</v>
      </c>
      <c r="M162" s="26">
        <f t="shared" si="23"/>
        <v>9281.4</v>
      </c>
      <c r="N162" s="26">
        <v>1356.3899999999999</v>
      </c>
      <c r="O162" s="26">
        <f t="shared" si="24"/>
        <v>-7925.01</v>
      </c>
      <c r="P162" s="26">
        <f t="shared" si="25"/>
        <v>7925.01</v>
      </c>
      <c r="Q162" s="26">
        <f t="shared" si="26"/>
        <v>0</v>
      </c>
      <c r="R162" s="24">
        <f t="shared" si="27"/>
        <v>2.1289E-3</v>
      </c>
      <c r="S162" s="25">
        <f t="shared" si="28"/>
        <v>8771</v>
      </c>
    </row>
    <row r="163" spans="1:19">
      <c r="A163" s="20" t="s">
        <v>158</v>
      </c>
      <c r="B163" s="20" t="s">
        <v>236</v>
      </c>
      <c r="C163" s="20" t="s">
        <v>267</v>
      </c>
      <c r="D163" s="20" t="s">
        <v>268</v>
      </c>
      <c r="E163" s="20" t="s">
        <v>2260</v>
      </c>
      <c r="F163" s="20" t="str">
        <f t="shared" si="20"/>
        <v>13210</v>
      </c>
      <c r="G163" s="20" t="s">
        <v>2609</v>
      </c>
      <c r="H163" s="23">
        <v>25573.78</v>
      </c>
      <c r="I163" s="24">
        <f t="shared" si="21"/>
        <v>1.5699999999999999E-5</v>
      </c>
      <c r="J163" s="24">
        <v>6.7799999999999995E-5</v>
      </c>
      <c r="K163" s="24">
        <f t="shared" si="29"/>
        <v>1.8300000000000001E-5</v>
      </c>
      <c r="L163" s="23">
        <f t="shared" si="22"/>
        <v>36526.800000000003</v>
      </c>
      <c r="M163" s="23">
        <f t="shared" si="23"/>
        <v>27395.1</v>
      </c>
      <c r="N163" s="23">
        <v>28265.510000000002</v>
      </c>
      <c r="O163" s="23">
        <f t="shared" si="24"/>
        <v>870.41000000000349</v>
      </c>
      <c r="P163" s="23">
        <f t="shared" si="25"/>
        <v>0</v>
      </c>
      <c r="Q163" s="23">
        <f t="shared" si="26"/>
        <v>870.41000000000349</v>
      </c>
      <c r="R163" s="24">
        <f t="shared" si="27"/>
        <v>0</v>
      </c>
      <c r="S163" s="25">
        <f t="shared" si="28"/>
        <v>0</v>
      </c>
    </row>
    <row r="164" spans="1:19">
      <c r="A164" s="21" t="s">
        <v>158</v>
      </c>
      <c r="B164" s="21" t="s">
        <v>236</v>
      </c>
      <c r="C164" s="21" t="s">
        <v>130</v>
      </c>
      <c r="D164" s="21" t="s">
        <v>269</v>
      </c>
      <c r="E164" s="21" t="s">
        <v>2260</v>
      </c>
      <c r="F164" s="21" t="str">
        <f t="shared" si="20"/>
        <v>13210</v>
      </c>
      <c r="G164" s="21" t="s">
        <v>2609</v>
      </c>
      <c r="H164" s="26">
        <v>933249.38</v>
      </c>
      <c r="I164" s="27">
        <f t="shared" si="21"/>
        <v>5.7200000000000003E-4</v>
      </c>
      <c r="J164" s="27">
        <v>4.707E-4</v>
      </c>
      <c r="K164" s="27">
        <f t="shared" si="29"/>
        <v>5.6689999999999996E-4</v>
      </c>
      <c r="L164" s="26">
        <f t="shared" si="22"/>
        <v>1131532.3999999999</v>
      </c>
      <c r="M164" s="26">
        <f t="shared" si="23"/>
        <v>848649.3</v>
      </c>
      <c r="N164" s="26">
        <v>642653.05000000005</v>
      </c>
      <c r="O164" s="26">
        <f t="shared" si="24"/>
        <v>-205996.25</v>
      </c>
      <c r="P164" s="26">
        <f t="shared" si="25"/>
        <v>205996.25</v>
      </c>
      <c r="Q164" s="26">
        <f t="shared" si="26"/>
        <v>0</v>
      </c>
      <c r="R164" s="24">
        <f t="shared" si="27"/>
        <v>5.53366E-2</v>
      </c>
      <c r="S164" s="25">
        <f t="shared" si="28"/>
        <v>227986</v>
      </c>
    </row>
    <row r="165" spans="1:19">
      <c r="A165" s="20" t="s">
        <v>158</v>
      </c>
      <c r="B165" s="20" t="s">
        <v>236</v>
      </c>
      <c r="C165" s="20" t="s">
        <v>270</v>
      </c>
      <c r="D165" s="20" t="s">
        <v>271</v>
      </c>
      <c r="E165" s="20" t="s">
        <v>2260</v>
      </c>
      <c r="F165" s="20" t="str">
        <f t="shared" si="20"/>
        <v>13210</v>
      </c>
      <c r="G165" s="20" t="s">
        <v>2609</v>
      </c>
      <c r="H165" s="23">
        <v>35.229999999999997</v>
      </c>
      <c r="I165" s="24">
        <f t="shared" si="21"/>
        <v>0</v>
      </c>
      <c r="J165" s="24">
        <v>9.0999999999999993E-6</v>
      </c>
      <c r="K165" s="24">
        <f t="shared" si="29"/>
        <v>4.9999999999999998E-7</v>
      </c>
      <c r="L165" s="23">
        <f t="shared" si="22"/>
        <v>998</v>
      </c>
      <c r="M165" s="23">
        <f t="shared" si="23"/>
        <v>748.5</v>
      </c>
      <c r="N165" s="23">
        <v>250.08999999999997</v>
      </c>
      <c r="O165" s="23">
        <f t="shared" si="24"/>
        <v>-498.41</v>
      </c>
      <c r="P165" s="23">
        <f t="shared" si="25"/>
        <v>498.41</v>
      </c>
      <c r="Q165" s="23">
        <f t="shared" si="26"/>
        <v>0</v>
      </c>
      <c r="R165" s="24">
        <f t="shared" si="27"/>
        <v>1.339E-4</v>
      </c>
      <c r="S165" s="25">
        <f t="shared" si="28"/>
        <v>551</v>
      </c>
    </row>
    <row r="166" spans="1:19">
      <c r="A166" s="21" t="s">
        <v>158</v>
      </c>
      <c r="B166" s="21" t="s">
        <v>236</v>
      </c>
      <c r="C166" s="21" t="s">
        <v>272</v>
      </c>
      <c r="D166" s="21" t="s">
        <v>273</v>
      </c>
      <c r="E166" s="21" t="s">
        <v>2260</v>
      </c>
      <c r="F166" s="21" t="str">
        <f t="shared" si="20"/>
        <v>13210</v>
      </c>
      <c r="G166" s="21" t="s">
        <v>2609</v>
      </c>
      <c r="H166" s="26">
        <v>377918.19</v>
      </c>
      <c r="I166" s="27">
        <f t="shared" si="21"/>
        <v>2.3159999999999999E-4</v>
      </c>
      <c r="J166" s="27">
        <v>1.2889999999999999E-4</v>
      </c>
      <c r="K166" s="27">
        <f t="shared" si="29"/>
        <v>2.265E-4</v>
      </c>
      <c r="L166" s="26">
        <f t="shared" si="22"/>
        <v>452094</v>
      </c>
      <c r="M166" s="26">
        <f t="shared" si="23"/>
        <v>339070.5</v>
      </c>
      <c r="N166" s="26">
        <v>337927.76</v>
      </c>
      <c r="O166" s="26">
        <f t="shared" si="24"/>
        <v>-1142.7399999999907</v>
      </c>
      <c r="P166" s="26">
        <f t="shared" si="25"/>
        <v>1142.7399999999907</v>
      </c>
      <c r="Q166" s="26">
        <f t="shared" si="26"/>
        <v>0</v>
      </c>
      <c r="R166" s="24">
        <f t="shared" si="27"/>
        <v>3.0699999999999998E-4</v>
      </c>
      <c r="S166" s="25">
        <f t="shared" si="28"/>
        <v>1264</v>
      </c>
    </row>
    <row r="167" spans="1:19">
      <c r="A167" s="20" t="s">
        <v>158</v>
      </c>
      <c r="B167" s="20" t="s">
        <v>236</v>
      </c>
      <c r="C167" s="20" t="s">
        <v>57</v>
      </c>
      <c r="D167" s="20" t="s">
        <v>274</v>
      </c>
      <c r="E167" s="20" t="s">
        <v>2260</v>
      </c>
      <c r="F167" s="20" t="str">
        <f t="shared" si="20"/>
        <v>13210</v>
      </c>
      <c r="G167" s="20" t="s">
        <v>2609</v>
      </c>
      <c r="H167" s="23">
        <v>50505.34</v>
      </c>
      <c r="I167" s="24">
        <f t="shared" si="21"/>
        <v>3.1000000000000001E-5</v>
      </c>
      <c r="J167" s="24">
        <v>2.4600000000000002E-5</v>
      </c>
      <c r="K167" s="24">
        <f t="shared" si="29"/>
        <v>3.0700000000000001E-5</v>
      </c>
      <c r="L167" s="23">
        <f t="shared" si="22"/>
        <v>61277.2</v>
      </c>
      <c r="M167" s="23">
        <f t="shared" si="23"/>
        <v>45957.9</v>
      </c>
      <c r="N167" s="23">
        <v>91097.79</v>
      </c>
      <c r="O167" s="23">
        <f t="shared" si="24"/>
        <v>45139.889999999992</v>
      </c>
      <c r="P167" s="23">
        <f t="shared" si="25"/>
        <v>0</v>
      </c>
      <c r="Q167" s="23">
        <f t="shared" si="26"/>
        <v>45139.889999999992</v>
      </c>
      <c r="R167" s="24">
        <f t="shared" si="27"/>
        <v>0</v>
      </c>
      <c r="S167" s="25">
        <f t="shared" si="28"/>
        <v>0</v>
      </c>
    </row>
    <row r="168" spans="1:19">
      <c r="A168" s="21" t="s">
        <v>158</v>
      </c>
      <c r="B168" s="21" t="s">
        <v>236</v>
      </c>
      <c r="C168" s="21" t="s">
        <v>134</v>
      </c>
      <c r="D168" s="21" t="s">
        <v>275</v>
      </c>
      <c r="E168" s="21" t="s">
        <v>2260</v>
      </c>
      <c r="F168" s="21" t="str">
        <f t="shared" si="20"/>
        <v>13210</v>
      </c>
      <c r="G168" s="21" t="s">
        <v>2609</v>
      </c>
      <c r="H168" s="26">
        <v>3986.84</v>
      </c>
      <c r="I168" s="27">
        <f t="shared" si="21"/>
        <v>2.3999999999999999E-6</v>
      </c>
      <c r="J168" s="27">
        <v>1.8199999999999999E-5</v>
      </c>
      <c r="K168" s="27">
        <f t="shared" si="29"/>
        <v>3.1999999999999999E-6</v>
      </c>
      <c r="L168" s="26">
        <f t="shared" si="22"/>
        <v>6387.2</v>
      </c>
      <c r="M168" s="26">
        <f t="shared" si="23"/>
        <v>4790.3999999999996</v>
      </c>
      <c r="N168" s="26">
        <v>4439.6100000000006</v>
      </c>
      <c r="O168" s="26">
        <f t="shared" si="24"/>
        <v>-350.78999999999905</v>
      </c>
      <c r="P168" s="26">
        <f t="shared" si="25"/>
        <v>350.78999999999905</v>
      </c>
      <c r="Q168" s="26">
        <f t="shared" si="26"/>
        <v>0</v>
      </c>
      <c r="R168" s="24">
        <f t="shared" si="27"/>
        <v>9.4199999999999999E-5</v>
      </c>
      <c r="S168" s="25">
        <f t="shared" si="28"/>
        <v>388</v>
      </c>
    </row>
    <row r="169" spans="1:19">
      <c r="A169" s="20" t="s">
        <v>158</v>
      </c>
      <c r="B169" s="20" t="s">
        <v>236</v>
      </c>
      <c r="C169" s="20" t="s">
        <v>276</v>
      </c>
      <c r="D169" s="20" t="s">
        <v>277</v>
      </c>
      <c r="E169" s="20" t="s">
        <v>2260</v>
      </c>
      <c r="F169" s="20" t="str">
        <f t="shared" si="20"/>
        <v>13210</v>
      </c>
      <c r="G169" s="20" t="s">
        <v>2609</v>
      </c>
      <c r="H169" s="23">
        <v>40484.17</v>
      </c>
      <c r="I169" s="24">
        <f t="shared" si="21"/>
        <v>2.48E-5</v>
      </c>
      <c r="J169" s="24">
        <v>6.0399999999999998E-5</v>
      </c>
      <c r="K169" s="24">
        <f t="shared" si="29"/>
        <v>2.6599999999999999E-5</v>
      </c>
      <c r="L169" s="23">
        <f t="shared" si="22"/>
        <v>53093.599999999999</v>
      </c>
      <c r="M169" s="23">
        <f t="shared" si="23"/>
        <v>39820.199999999997</v>
      </c>
      <c r="N169" s="23">
        <v>10087.619999999999</v>
      </c>
      <c r="O169" s="23">
        <f t="shared" si="24"/>
        <v>-29732.579999999998</v>
      </c>
      <c r="P169" s="23">
        <f t="shared" si="25"/>
        <v>29732.579999999998</v>
      </c>
      <c r="Q169" s="23">
        <f t="shared" si="26"/>
        <v>0</v>
      </c>
      <c r="R169" s="24">
        <f t="shared" si="27"/>
        <v>7.9869999999999993E-3</v>
      </c>
      <c r="S169" s="25">
        <f t="shared" si="28"/>
        <v>32906</v>
      </c>
    </row>
    <row r="170" spans="1:19">
      <c r="A170" s="21" t="s">
        <v>158</v>
      </c>
      <c r="B170" s="21" t="s">
        <v>236</v>
      </c>
      <c r="C170" s="21" t="s">
        <v>59</v>
      </c>
      <c r="D170" s="21" t="s">
        <v>278</v>
      </c>
      <c r="E170" s="21" t="s">
        <v>2260</v>
      </c>
      <c r="F170" s="21" t="str">
        <f t="shared" si="20"/>
        <v>13210</v>
      </c>
      <c r="G170" s="21" t="s">
        <v>2609</v>
      </c>
      <c r="H170" s="26">
        <v>40458.53</v>
      </c>
      <c r="I170" s="27">
        <f t="shared" si="21"/>
        <v>2.48E-5</v>
      </c>
      <c r="J170" s="27">
        <v>1.039E-4</v>
      </c>
      <c r="K170" s="27">
        <f t="shared" si="29"/>
        <v>2.8799999999999999E-5</v>
      </c>
      <c r="L170" s="26">
        <f t="shared" si="22"/>
        <v>57484.800000000003</v>
      </c>
      <c r="M170" s="26">
        <f t="shared" si="23"/>
        <v>43113.599999999999</v>
      </c>
      <c r="N170" s="26">
        <v>23857.07</v>
      </c>
      <c r="O170" s="26">
        <f t="shared" si="24"/>
        <v>-19256.53</v>
      </c>
      <c r="P170" s="26">
        <f t="shared" si="25"/>
        <v>19256.53</v>
      </c>
      <c r="Q170" s="26">
        <f t="shared" si="26"/>
        <v>0</v>
      </c>
      <c r="R170" s="24">
        <f t="shared" si="27"/>
        <v>5.1729000000000002E-3</v>
      </c>
      <c r="S170" s="25">
        <f t="shared" si="28"/>
        <v>21312</v>
      </c>
    </row>
    <row r="171" spans="1:19">
      <c r="A171" s="20" t="s">
        <v>158</v>
      </c>
      <c r="B171" s="20" t="s">
        <v>236</v>
      </c>
      <c r="C171" s="20" t="s">
        <v>279</v>
      </c>
      <c r="D171" s="20" t="s">
        <v>280</v>
      </c>
      <c r="E171" s="20" t="s">
        <v>2260</v>
      </c>
      <c r="F171" s="20" t="str">
        <f t="shared" si="20"/>
        <v>13210</v>
      </c>
      <c r="G171" s="20" t="s">
        <v>2609</v>
      </c>
      <c r="H171" s="23">
        <v>3502.39</v>
      </c>
      <c r="I171" s="24">
        <f t="shared" si="21"/>
        <v>2.0999999999999998E-6</v>
      </c>
      <c r="J171" s="24">
        <v>3.6600000000000002E-5</v>
      </c>
      <c r="K171" s="24">
        <f t="shared" si="29"/>
        <v>3.8E-6</v>
      </c>
      <c r="L171" s="23">
        <f t="shared" si="22"/>
        <v>7584.8</v>
      </c>
      <c r="M171" s="23">
        <f t="shared" si="23"/>
        <v>5688.6</v>
      </c>
      <c r="N171" s="23">
        <v>5009.87</v>
      </c>
      <c r="O171" s="23">
        <f t="shared" si="24"/>
        <v>-678.73000000000047</v>
      </c>
      <c r="P171" s="23">
        <f t="shared" si="25"/>
        <v>678.73000000000047</v>
      </c>
      <c r="Q171" s="23">
        <f t="shared" si="26"/>
        <v>0</v>
      </c>
      <c r="R171" s="24">
        <f t="shared" si="27"/>
        <v>1.8230000000000001E-4</v>
      </c>
      <c r="S171" s="25">
        <f t="shared" si="28"/>
        <v>751</v>
      </c>
    </row>
    <row r="172" spans="1:19">
      <c r="A172" s="21" t="s">
        <v>158</v>
      </c>
      <c r="B172" s="21" t="s">
        <v>236</v>
      </c>
      <c r="C172" s="21" t="s">
        <v>61</v>
      </c>
      <c r="D172" s="21" t="s">
        <v>281</v>
      </c>
      <c r="E172" s="21" t="s">
        <v>2260</v>
      </c>
      <c r="F172" s="21" t="str">
        <f t="shared" si="20"/>
        <v>13210</v>
      </c>
      <c r="G172" s="21" t="s">
        <v>2609</v>
      </c>
      <c r="H172" s="26">
        <v>593968.81999999995</v>
      </c>
      <c r="I172" s="27">
        <f t="shared" si="21"/>
        <v>3.6410000000000001E-4</v>
      </c>
      <c r="J172" s="27">
        <v>1.5459999999999999E-4</v>
      </c>
      <c r="K172" s="27">
        <f t="shared" si="29"/>
        <v>3.5359999999999998E-4</v>
      </c>
      <c r="L172" s="26">
        <f t="shared" si="22"/>
        <v>705785.6</v>
      </c>
      <c r="M172" s="26">
        <f t="shared" si="23"/>
        <v>529339.19999999995</v>
      </c>
      <c r="N172" s="26">
        <v>763018.94</v>
      </c>
      <c r="O172" s="26">
        <f t="shared" si="24"/>
        <v>233679.74</v>
      </c>
      <c r="P172" s="26">
        <f t="shared" si="25"/>
        <v>0</v>
      </c>
      <c r="Q172" s="26">
        <f t="shared" si="26"/>
        <v>233679.74</v>
      </c>
      <c r="R172" s="24">
        <f t="shared" si="27"/>
        <v>0</v>
      </c>
      <c r="S172" s="25">
        <f t="shared" si="28"/>
        <v>0</v>
      </c>
    </row>
    <row r="173" spans="1:19">
      <c r="A173" s="20" t="s">
        <v>158</v>
      </c>
      <c r="B173" s="20" t="s">
        <v>236</v>
      </c>
      <c r="C173" s="20" t="s">
        <v>282</v>
      </c>
      <c r="D173" s="20" t="s">
        <v>283</v>
      </c>
      <c r="E173" s="20" t="s">
        <v>2260</v>
      </c>
      <c r="F173" s="20" t="str">
        <f t="shared" si="20"/>
        <v>13210</v>
      </c>
      <c r="G173" s="20" t="s">
        <v>2609</v>
      </c>
      <c r="H173" s="23">
        <v>708837.18</v>
      </c>
      <c r="I173" s="24">
        <f t="shared" si="21"/>
        <v>4.3449999999999999E-4</v>
      </c>
      <c r="J173" s="24">
        <v>1.9239999999999999E-4</v>
      </c>
      <c r="K173" s="24">
        <f t="shared" si="29"/>
        <v>4.2240000000000002E-4</v>
      </c>
      <c r="L173" s="23">
        <f t="shared" si="22"/>
        <v>843110.40000000002</v>
      </c>
      <c r="M173" s="23">
        <f t="shared" si="23"/>
        <v>632332.80000000005</v>
      </c>
      <c r="N173" s="23">
        <v>256277.37</v>
      </c>
      <c r="O173" s="23">
        <f t="shared" si="24"/>
        <v>-376055.43000000005</v>
      </c>
      <c r="P173" s="23">
        <f t="shared" si="25"/>
        <v>376055.43000000005</v>
      </c>
      <c r="Q173" s="23">
        <f t="shared" si="26"/>
        <v>0</v>
      </c>
      <c r="R173" s="24">
        <f t="shared" si="27"/>
        <v>0.1010194</v>
      </c>
      <c r="S173" s="25">
        <f t="shared" si="28"/>
        <v>416199</v>
      </c>
    </row>
    <row r="174" spans="1:19">
      <c r="A174" s="21" t="s">
        <v>158</v>
      </c>
      <c r="B174" s="21" t="s">
        <v>236</v>
      </c>
      <c r="C174" s="21" t="s">
        <v>65</v>
      </c>
      <c r="D174" s="21" t="s">
        <v>284</v>
      </c>
      <c r="E174" s="21" t="s">
        <v>2260</v>
      </c>
      <c r="F174" s="21" t="str">
        <f t="shared" si="20"/>
        <v>13210</v>
      </c>
      <c r="G174" s="21" t="s">
        <v>2609</v>
      </c>
      <c r="H174" s="26">
        <v>6403.22</v>
      </c>
      <c r="I174" s="27">
        <f t="shared" si="21"/>
        <v>3.8999999999999999E-6</v>
      </c>
      <c r="J174" s="27">
        <v>8.1000000000000004E-5</v>
      </c>
      <c r="K174" s="27">
        <f t="shared" si="29"/>
        <v>7.7999999999999999E-6</v>
      </c>
      <c r="L174" s="26">
        <f t="shared" si="22"/>
        <v>15568.8</v>
      </c>
      <c r="M174" s="26">
        <f t="shared" si="23"/>
        <v>11676.6</v>
      </c>
      <c r="N174" s="26">
        <v>23346.409999999996</v>
      </c>
      <c r="O174" s="26">
        <f t="shared" si="24"/>
        <v>11669.809999999996</v>
      </c>
      <c r="P174" s="26">
        <f t="shared" si="25"/>
        <v>0</v>
      </c>
      <c r="Q174" s="26">
        <f t="shared" si="26"/>
        <v>11669.809999999996</v>
      </c>
      <c r="R174" s="24">
        <f t="shared" si="27"/>
        <v>0</v>
      </c>
      <c r="S174" s="25">
        <f t="shared" si="28"/>
        <v>0</v>
      </c>
    </row>
    <row r="175" spans="1:19">
      <c r="A175" s="20" t="s">
        <v>158</v>
      </c>
      <c r="B175" s="20" t="s">
        <v>236</v>
      </c>
      <c r="C175" s="20" t="s">
        <v>8</v>
      </c>
      <c r="D175" s="20" t="s">
        <v>285</v>
      </c>
      <c r="E175" s="20" t="s">
        <v>2260</v>
      </c>
      <c r="F175" s="20" t="str">
        <f t="shared" si="20"/>
        <v>13210</v>
      </c>
      <c r="G175" s="20" t="s">
        <v>2609</v>
      </c>
      <c r="H175" s="23">
        <v>29796.959999999999</v>
      </c>
      <c r="I175" s="24">
        <f t="shared" si="21"/>
        <v>1.8300000000000001E-5</v>
      </c>
      <c r="J175" s="24">
        <v>9.8999999999999994E-5</v>
      </c>
      <c r="K175" s="24">
        <f t="shared" si="29"/>
        <v>2.23E-5</v>
      </c>
      <c r="L175" s="23">
        <f t="shared" si="22"/>
        <v>44510.8</v>
      </c>
      <c r="M175" s="23">
        <f t="shared" si="23"/>
        <v>33383.1</v>
      </c>
      <c r="N175" s="23">
        <v>11927.27</v>
      </c>
      <c r="O175" s="23">
        <f t="shared" si="24"/>
        <v>-21455.829999999998</v>
      </c>
      <c r="P175" s="23">
        <f t="shared" si="25"/>
        <v>21455.829999999998</v>
      </c>
      <c r="Q175" s="23">
        <f t="shared" si="26"/>
        <v>0</v>
      </c>
      <c r="R175" s="24">
        <f t="shared" si="27"/>
        <v>5.7637000000000001E-3</v>
      </c>
      <c r="S175" s="25">
        <f t="shared" si="28"/>
        <v>23746</v>
      </c>
    </row>
    <row r="176" spans="1:19">
      <c r="A176" s="21" t="s">
        <v>158</v>
      </c>
      <c r="B176" s="21" t="s">
        <v>236</v>
      </c>
      <c r="C176" s="21" t="s">
        <v>69</v>
      </c>
      <c r="D176" s="21" t="s">
        <v>286</v>
      </c>
      <c r="E176" s="21" t="s">
        <v>2260</v>
      </c>
      <c r="F176" s="21" t="str">
        <f t="shared" si="20"/>
        <v>13210</v>
      </c>
      <c r="G176" s="21" t="s">
        <v>2609</v>
      </c>
      <c r="H176" s="26">
        <v>746519.33</v>
      </c>
      <c r="I176" s="27">
        <f t="shared" si="21"/>
        <v>4.5760000000000001E-4</v>
      </c>
      <c r="J176" s="27">
        <v>1.7450000000000001E-4</v>
      </c>
      <c r="K176" s="27">
        <f t="shared" si="29"/>
        <v>4.4339999999999999E-4</v>
      </c>
      <c r="L176" s="26">
        <f t="shared" si="22"/>
        <v>885026.4</v>
      </c>
      <c r="M176" s="26">
        <f t="shared" si="23"/>
        <v>663769.80000000005</v>
      </c>
      <c r="N176" s="26">
        <v>767560.62000000011</v>
      </c>
      <c r="O176" s="26">
        <f t="shared" si="24"/>
        <v>103790.82000000007</v>
      </c>
      <c r="P176" s="26">
        <f t="shared" si="25"/>
        <v>0</v>
      </c>
      <c r="Q176" s="26">
        <f t="shared" si="26"/>
        <v>103790.82000000007</v>
      </c>
      <c r="R176" s="24">
        <f t="shared" si="27"/>
        <v>0</v>
      </c>
      <c r="S176" s="25">
        <f t="shared" si="28"/>
        <v>0</v>
      </c>
    </row>
    <row r="177" spans="1:19">
      <c r="A177" s="20" t="s">
        <v>158</v>
      </c>
      <c r="B177" s="20" t="s">
        <v>236</v>
      </c>
      <c r="C177" s="20" t="s">
        <v>287</v>
      </c>
      <c r="D177" s="20" t="s">
        <v>288</v>
      </c>
      <c r="E177" s="20" t="s">
        <v>2260</v>
      </c>
      <c r="F177" s="20" t="str">
        <f t="shared" si="20"/>
        <v>13210</v>
      </c>
      <c r="G177" s="20" t="s">
        <v>2609</v>
      </c>
      <c r="H177" s="23">
        <v>14633.11</v>
      </c>
      <c r="I177" s="24">
        <f t="shared" si="21"/>
        <v>9.0000000000000002E-6</v>
      </c>
      <c r="J177" s="24">
        <v>3.2299999999999999E-5</v>
      </c>
      <c r="K177" s="24">
        <f t="shared" si="29"/>
        <v>1.0200000000000001E-5</v>
      </c>
      <c r="L177" s="23">
        <f t="shared" si="22"/>
        <v>20359.2</v>
      </c>
      <c r="M177" s="23">
        <f t="shared" si="23"/>
        <v>15269.4</v>
      </c>
      <c r="N177" s="23">
        <v>-26498.960000000003</v>
      </c>
      <c r="O177" s="23">
        <f t="shared" si="24"/>
        <v>-41768.36</v>
      </c>
      <c r="P177" s="23">
        <f t="shared" si="25"/>
        <v>41768.36</v>
      </c>
      <c r="Q177" s="23">
        <f t="shared" si="26"/>
        <v>0</v>
      </c>
      <c r="R177" s="24">
        <f t="shared" si="27"/>
        <v>1.12202E-2</v>
      </c>
      <c r="S177" s="25">
        <f t="shared" si="28"/>
        <v>46227</v>
      </c>
    </row>
    <row r="178" spans="1:19">
      <c r="A178" s="21" t="s">
        <v>158</v>
      </c>
      <c r="B178" s="21" t="s">
        <v>236</v>
      </c>
      <c r="C178" s="21" t="s">
        <v>121</v>
      </c>
      <c r="D178" s="21" t="s">
        <v>289</v>
      </c>
      <c r="E178" s="21" t="s">
        <v>2260</v>
      </c>
      <c r="F178" s="21" t="str">
        <f t="shared" si="20"/>
        <v>13210</v>
      </c>
      <c r="G178" s="21" t="s">
        <v>2609</v>
      </c>
      <c r="H178" s="26">
        <v>59615.21</v>
      </c>
      <c r="I178" s="27">
        <f t="shared" si="21"/>
        <v>3.65E-5</v>
      </c>
      <c r="J178" s="27">
        <v>1.197E-4</v>
      </c>
      <c r="K178" s="27">
        <f t="shared" si="29"/>
        <v>4.07E-5</v>
      </c>
      <c r="L178" s="26">
        <f t="shared" si="22"/>
        <v>81237.2</v>
      </c>
      <c r="M178" s="26">
        <f t="shared" si="23"/>
        <v>60927.9</v>
      </c>
      <c r="N178" s="26">
        <v>6512.55</v>
      </c>
      <c r="O178" s="26">
        <f t="shared" si="24"/>
        <v>-54415.35</v>
      </c>
      <c r="P178" s="26">
        <f t="shared" si="25"/>
        <v>54415.35</v>
      </c>
      <c r="Q178" s="26">
        <f t="shared" si="26"/>
        <v>0</v>
      </c>
      <c r="R178" s="24">
        <f t="shared" si="27"/>
        <v>1.46175E-2</v>
      </c>
      <c r="S178" s="25">
        <f t="shared" si="28"/>
        <v>60224</v>
      </c>
    </row>
    <row r="179" spans="1:19">
      <c r="A179" s="20" t="s">
        <v>158</v>
      </c>
      <c r="B179" s="20" t="s">
        <v>236</v>
      </c>
      <c r="C179" s="20" t="s">
        <v>77</v>
      </c>
      <c r="D179" s="20" t="s">
        <v>290</v>
      </c>
      <c r="E179" s="20" t="s">
        <v>2260</v>
      </c>
      <c r="F179" s="20" t="str">
        <f t="shared" si="20"/>
        <v>13210</v>
      </c>
      <c r="G179" s="20" t="s">
        <v>2609</v>
      </c>
      <c r="H179" s="23">
        <v>14863.5</v>
      </c>
      <c r="I179" s="24">
        <f t="shared" si="21"/>
        <v>9.0999999999999993E-6</v>
      </c>
      <c r="J179" s="24">
        <v>1.26E-4</v>
      </c>
      <c r="K179" s="24">
        <f t="shared" si="29"/>
        <v>1.49E-5</v>
      </c>
      <c r="L179" s="23">
        <f t="shared" si="22"/>
        <v>29740.400000000001</v>
      </c>
      <c r="M179" s="23">
        <f t="shared" si="23"/>
        <v>22305.3</v>
      </c>
      <c r="N179" s="23">
        <v>33783.47</v>
      </c>
      <c r="O179" s="23">
        <f t="shared" si="24"/>
        <v>11478.170000000002</v>
      </c>
      <c r="P179" s="23">
        <f t="shared" si="25"/>
        <v>0</v>
      </c>
      <c r="Q179" s="23">
        <f t="shared" si="26"/>
        <v>11478.170000000002</v>
      </c>
      <c r="R179" s="24">
        <f t="shared" si="27"/>
        <v>0</v>
      </c>
      <c r="S179" s="25">
        <f t="shared" si="28"/>
        <v>0</v>
      </c>
    </row>
    <row r="180" spans="1:19">
      <c r="A180" s="21" t="s">
        <v>158</v>
      </c>
      <c r="B180" s="21" t="s">
        <v>236</v>
      </c>
      <c r="C180" s="21" t="s">
        <v>79</v>
      </c>
      <c r="D180" s="21" t="s">
        <v>291</v>
      </c>
      <c r="E180" s="21" t="s">
        <v>2260</v>
      </c>
      <c r="F180" s="21" t="str">
        <f t="shared" si="20"/>
        <v>13210</v>
      </c>
      <c r="G180" s="21" t="s">
        <v>2609</v>
      </c>
      <c r="H180" s="26">
        <v>392572.47</v>
      </c>
      <c r="I180" s="27">
        <f t="shared" si="21"/>
        <v>2.4059999999999999E-4</v>
      </c>
      <c r="J180" s="27">
        <v>1.8120000000000001E-4</v>
      </c>
      <c r="K180" s="27">
        <f t="shared" si="29"/>
        <v>2.376E-4</v>
      </c>
      <c r="L180" s="26">
        <f t="shared" si="22"/>
        <v>474249.6</v>
      </c>
      <c r="M180" s="26">
        <f t="shared" si="23"/>
        <v>355687.2</v>
      </c>
      <c r="N180" s="26">
        <v>315808.05000000005</v>
      </c>
      <c r="O180" s="26">
        <f t="shared" si="24"/>
        <v>-39879.149999999965</v>
      </c>
      <c r="P180" s="26">
        <f t="shared" si="25"/>
        <v>39879.149999999965</v>
      </c>
      <c r="Q180" s="26">
        <f t="shared" si="26"/>
        <v>0</v>
      </c>
      <c r="R180" s="24">
        <f t="shared" si="27"/>
        <v>1.07127E-2</v>
      </c>
      <c r="S180" s="25">
        <f t="shared" si="28"/>
        <v>44136</v>
      </c>
    </row>
    <row r="181" spans="1:19">
      <c r="A181" s="20" t="s">
        <v>158</v>
      </c>
      <c r="B181" s="20" t="s">
        <v>236</v>
      </c>
      <c r="C181" s="20" t="s">
        <v>81</v>
      </c>
      <c r="D181" s="20" t="s">
        <v>292</v>
      </c>
      <c r="E181" s="20" t="s">
        <v>2260</v>
      </c>
      <c r="F181" s="20" t="str">
        <f t="shared" si="20"/>
        <v>13210</v>
      </c>
      <c r="G181" s="20" t="s">
        <v>2609</v>
      </c>
      <c r="H181" s="23">
        <v>1672.74</v>
      </c>
      <c r="I181" s="24">
        <f t="shared" si="21"/>
        <v>9.9999999999999995E-7</v>
      </c>
      <c r="J181" s="24">
        <v>3.3399999999999999E-5</v>
      </c>
      <c r="K181" s="24">
        <f t="shared" si="29"/>
        <v>2.6000000000000001E-6</v>
      </c>
      <c r="L181" s="23">
        <f t="shared" si="22"/>
        <v>5189.6000000000004</v>
      </c>
      <c r="M181" s="23">
        <f t="shared" si="23"/>
        <v>3892.2</v>
      </c>
      <c r="N181" s="23">
        <v>552.91</v>
      </c>
      <c r="O181" s="23">
        <f t="shared" si="24"/>
        <v>-3339.29</v>
      </c>
      <c r="P181" s="23">
        <f t="shared" si="25"/>
        <v>3339.29</v>
      </c>
      <c r="Q181" s="23">
        <f t="shared" si="26"/>
        <v>0</v>
      </c>
      <c r="R181" s="24">
        <f t="shared" si="27"/>
        <v>8.9700000000000001E-4</v>
      </c>
      <c r="S181" s="25">
        <f t="shared" si="28"/>
        <v>3695</v>
      </c>
    </row>
    <row r="182" spans="1:19">
      <c r="A182" s="21" t="s">
        <v>158</v>
      </c>
      <c r="B182" s="21" t="s">
        <v>236</v>
      </c>
      <c r="C182" s="21" t="s">
        <v>83</v>
      </c>
      <c r="D182" s="21" t="s">
        <v>293</v>
      </c>
      <c r="E182" s="21" t="s">
        <v>2260</v>
      </c>
      <c r="F182" s="21" t="str">
        <f t="shared" si="20"/>
        <v>13210</v>
      </c>
      <c r="G182" s="21" t="s">
        <v>2609</v>
      </c>
      <c r="H182" s="26">
        <v>17274.560000000001</v>
      </c>
      <c r="I182" s="27">
        <f t="shared" si="21"/>
        <v>1.06E-5</v>
      </c>
      <c r="J182" s="27">
        <v>6.7100000000000005E-5</v>
      </c>
      <c r="K182" s="27">
        <f t="shared" si="29"/>
        <v>1.34E-5</v>
      </c>
      <c r="L182" s="26">
        <f t="shared" si="22"/>
        <v>26746.400000000001</v>
      </c>
      <c r="M182" s="26">
        <f t="shared" si="23"/>
        <v>20059.8</v>
      </c>
      <c r="N182" s="26">
        <v>-13341.919999999998</v>
      </c>
      <c r="O182" s="26">
        <f t="shared" si="24"/>
        <v>-33401.72</v>
      </c>
      <c r="P182" s="26">
        <f t="shared" si="25"/>
        <v>33401.72</v>
      </c>
      <c r="Q182" s="26">
        <f t="shared" si="26"/>
        <v>0</v>
      </c>
      <c r="R182" s="24">
        <f t="shared" si="27"/>
        <v>8.9727000000000001E-3</v>
      </c>
      <c r="S182" s="25">
        <f t="shared" si="28"/>
        <v>36967</v>
      </c>
    </row>
    <row r="183" spans="1:19">
      <c r="A183" s="20" t="s">
        <v>158</v>
      </c>
      <c r="B183" s="20" t="s">
        <v>236</v>
      </c>
      <c r="C183" s="20" t="s">
        <v>85</v>
      </c>
      <c r="D183" s="20" t="s">
        <v>294</v>
      </c>
      <c r="E183" s="20" t="s">
        <v>2260</v>
      </c>
      <c r="F183" s="20" t="str">
        <f t="shared" si="20"/>
        <v>13210</v>
      </c>
      <c r="G183" s="20" t="s">
        <v>2609</v>
      </c>
      <c r="H183" s="23">
        <v>13826.77</v>
      </c>
      <c r="I183" s="24">
        <f t="shared" si="21"/>
        <v>8.4999999999999999E-6</v>
      </c>
      <c r="J183" s="24">
        <v>8.4900000000000004E-5</v>
      </c>
      <c r="K183" s="24">
        <f t="shared" si="29"/>
        <v>1.2300000000000001E-5</v>
      </c>
      <c r="L183" s="23">
        <f t="shared" si="22"/>
        <v>24550.799999999999</v>
      </c>
      <c r="M183" s="23">
        <f t="shared" si="23"/>
        <v>18413.099999999999</v>
      </c>
      <c r="N183" s="23">
        <v>-301.90000000000009</v>
      </c>
      <c r="O183" s="23">
        <f t="shared" si="24"/>
        <v>-18715</v>
      </c>
      <c r="P183" s="23">
        <f t="shared" si="25"/>
        <v>18715</v>
      </c>
      <c r="Q183" s="23">
        <f t="shared" si="26"/>
        <v>0</v>
      </c>
      <c r="R183" s="24">
        <f t="shared" si="27"/>
        <v>5.0273999999999996E-3</v>
      </c>
      <c r="S183" s="25">
        <f t="shared" si="28"/>
        <v>20712</v>
      </c>
    </row>
    <row r="184" spans="1:19">
      <c r="A184" s="21" t="s">
        <v>158</v>
      </c>
      <c r="B184" s="21" t="s">
        <v>236</v>
      </c>
      <c r="C184" s="21" t="s">
        <v>295</v>
      </c>
      <c r="D184" s="21" t="s">
        <v>296</v>
      </c>
      <c r="E184" s="21" t="s">
        <v>2260</v>
      </c>
      <c r="F184" s="21" t="str">
        <f t="shared" si="20"/>
        <v>13210</v>
      </c>
      <c r="G184" s="21" t="s">
        <v>2609</v>
      </c>
      <c r="H184" s="26">
        <v>1159.43</v>
      </c>
      <c r="I184" s="27">
        <f t="shared" si="21"/>
        <v>6.9999999999999997E-7</v>
      </c>
      <c r="J184" s="27">
        <v>1.1E-5</v>
      </c>
      <c r="K184" s="27">
        <f t="shared" si="29"/>
        <v>1.1999999999999999E-6</v>
      </c>
      <c r="L184" s="26">
        <f t="shared" si="22"/>
        <v>2395.1999999999998</v>
      </c>
      <c r="M184" s="26">
        <f t="shared" si="23"/>
        <v>1796.4</v>
      </c>
      <c r="N184" s="26">
        <v>180.78000000000003</v>
      </c>
      <c r="O184" s="26">
        <f t="shared" si="24"/>
        <v>-1615.6200000000001</v>
      </c>
      <c r="P184" s="26">
        <f t="shared" si="25"/>
        <v>1615.6200000000001</v>
      </c>
      <c r="Q184" s="26">
        <f t="shared" si="26"/>
        <v>0</v>
      </c>
      <c r="R184" s="24">
        <f t="shared" si="27"/>
        <v>4.3399999999999998E-4</v>
      </c>
      <c r="S184" s="25">
        <f t="shared" si="28"/>
        <v>1788</v>
      </c>
    </row>
    <row r="185" spans="1:19">
      <c r="A185" s="20" t="s">
        <v>158</v>
      </c>
      <c r="B185" s="20" t="s">
        <v>236</v>
      </c>
      <c r="C185" s="20" t="s">
        <v>297</v>
      </c>
      <c r="D185" s="20" t="s">
        <v>298</v>
      </c>
      <c r="E185" s="20" t="s">
        <v>2260</v>
      </c>
      <c r="F185" s="20" t="str">
        <f t="shared" si="20"/>
        <v>13210</v>
      </c>
      <c r="G185" s="20" t="s">
        <v>2609</v>
      </c>
      <c r="H185" s="23">
        <v>19681.32</v>
      </c>
      <c r="I185" s="24">
        <f t="shared" si="21"/>
        <v>1.2099999999999999E-5</v>
      </c>
      <c r="J185" s="24">
        <v>4.3099999999999997E-5</v>
      </c>
      <c r="K185" s="24">
        <f t="shared" si="29"/>
        <v>1.3699999999999999E-5</v>
      </c>
      <c r="L185" s="23">
        <f t="shared" si="22"/>
        <v>27345.200000000001</v>
      </c>
      <c r="M185" s="23">
        <f t="shared" si="23"/>
        <v>20508.900000000001</v>
      </c>
      <c r="N185" s="23">
        <v>14881.46</v>
      </c>
      <c r="O185" s="23">
        <f t="shared" si="24"/>
        <v>-5627.4400000000023</v>
      </c>
      <c r="P185" s="23">
        <f t="shared" si="25"/>
        <v>5627.4400000000023</v>
      </c>
      <c r="Q185" s="23">
        <f t="shared" si="26"/>
        <v>0</v>
      </c>
      <c r="R185" s="24">
        <f t="shared" si="27"/>
        <v>1.5116999999999999E-3</v>
      </c>
      <c r="S185" s="25">
        <f t="shared" si="28"/>
        <v>6228</v>
      </c>
    </row>
    <row r="186" spans="1:19">
      <c r="A186" s="21" t="s">
        <v>158</v>
      </c>
      <c r="B186" s="21" t="s">
        <v>236</v>
      </c>
      <c r="C186" s="21" t="s">
        <v>299</v>
      </c>
      <c r="D186" s="21" t="s">
        <v>300</v>
      </c>
      <c r="E186" s="21" t="s">
        <v>2260</v>
      </c>
      <c r="F186" s="21" t="str">
        <f t="shared" si="20"/>
        <v>13210</v>
      </c>
      <c r="G186" s="21" t="s">
        <v>2609</v>
      </c>
      <c r="H186" s="26">
        <v>84073.8</v>
      </c>
      <c r="I186" s="27">
        <f t="shared" si="21"/>
        <v>5.1499999999999998E-5</v>
      </c>
      <c r="J186" s="27">
        <v>6.3700000000000003E-5</v>
      </c>
      <c r="K186" s="27">
        <f t="shared" si="29"/>
        <v>5.2099999999999999E-5</v>
      </c>
      <c r="L186" s="26">
        <f t="shared" si="22"/>
        <v>103991.6</v>
      </c>
      <c r="M186" s="26">
        <f t="shared" si="23"/>
        <v>77993.7</v>
      </c>
      <c r="N186" s="26">
        <v>246725.5</v>
      </c>
      <c r="O186" s="26">
        <f t="shared" si="24"/>
        <v>168731.8</v>
      </c>
      <c r="P186" s="26">
        <f t="shared" si="25"/>
        <v>0</v>
      </c>
      <c r="Q186" s="26">
        <f t="shared" si="26"/>
        <v>168731.8</v>
      </c>
      <c r="R186" s="24">
        <f t="shared" si="27"/>
        <v>0</v>
      </c>
      <c r="S186" s="25">
        <f t="shared" si="28"/>
        <v>0</v>
      </c>
    </row>
    <row r="187" spans="1:19">
      <c r="A187" s="20" t="s">
        <v>158</v>
      </c>
      <c r="B187" s="20" t="s">
        <v>236</v>
      </c>
      <c r="C187" s="20" t="s">
        <v>12</v>
      </c>
      <c r="D187" s="20" t="s">
        <v>301</v>
      </c>
      <c r="E187" s="20" t="s">
        <v>2260</v>
      </c>
      <c r="F187" s="20" t="str">
        <f t="shared" si="20"/>
        <v>13210</v>
      </c>
      <c r="G187" s="20" t="s">
        <v>2609</v>
      </c>
      <c r="H187" s="23">
        <v>37110.03</v>
      </c>
      <c r="I187" s="24">
        <f t="shared" si="21"/>
        <v>2.27E-5</v>
      </c>
      <c r="J187" s="24">
        <v>1.7980000000000001E-4</v>
      </c>
      <c r="K187" s="24">
        <f t="shared" si="29"/>
        <v>3.0599999999999998E-5</v>
      </c>
      <c r="L187" s="23">
        <f t="shared" si="22"/>
        <v>61077.599999999999</v>
      </c>
      <c r="M187" s="23">
        <f t="shared" si="23"/>
        <v>45808.2</v>
      </c>
      <c r="N187" s="23">
        <v>19130.78</v>
      </c>
      <c r="O187" s="23">
        <f t="shared" si="24"/>
        <v>-26677.42</v>
      </c>
      <c r="P187" s="23">
        <f t="shared" si="25"/>
        <v>26677.42</v>
      </c>
      <c r="Q187" s="23">
        <f t="shared" si="26"/>
        <v>0</v>
      </c>
      <c r="R187" s="24">
        <f t="shared" si="27"/>
        <v>7.1662999999999996E-3</v>
      </c>
      <c r="S187" s="25">
        <f t="shared" si="28"/>
        <v>29525</v>
      </c>
    </row>
    <row r="188" spans="1:19">
      <c r="A188" s="21" t="s">
        <v>158</v>
      </c>
      <c r="B188" s="21" t="s">
        <v>236</v>
      </c>
      <c r="C188" s="21" t="s">
        <v>302</v>
      </c>
      <c r="D188" s="21" t="s">
        <v>303</v>
      </c>
      <c r="E188" s="21" t="s">
        <v>2260</v>
      </c>
      <c r="F188" s="21" t="str">
        <f t="shared" si="20"/>
        <v>13210</v>
      </c>
      <c r="G188" s="21" t="s">
        <v>2609</v>
      </c>
      <c r="H188" s="26">
        <v>1207.3499999999999</v>
      </c>
      <c r="I188" s="27">
        <f t="shared" si="21"/>
        <v>6.9999999999999997E-7</v>
      </c>
      <c r="J188" s="27">
        <v>3.3899999999999997E-5</v>
      </c>
      <c r="K188" s="27">
        <f t="shared" si="29"/>
        <v>2.3999999999999999E-6</v>
      </c>
      <c r="L188" s="26">
        <f t="shared" si="22"/>
        <v>4790.3999999999996</v>
      </c>
      <c r="M188" s="26">
        <f t="shared" si="23"/>
        <v>3592.8</v>
      </c>
      <c r="N188" s="26">
        <v>62.049999999999983</v>
      </c>
      <c r="O188" s="26">
        <f t="shared" si="24"/>
        <v>-3530.75</v>
      </c>
      <c r="P188" s="26">
        <f t="shared" si="25"/>
        <v>3530.75</v>
      </c>
      <c r="Q188" s="26">
        <f t="shared" si="26"/>
        <v>0</v>
      </c>
      <c r="R188" s="24">
        <f t="shared" si="27"/>
        <v>9.4850000000000002E-4</v>
      </c>
      <c r="S188" s="25">
        <f t="shared" si="28"/>
        <v>3907</v>
      </c>
    </row>
    <row r="189" spans="1:19">
      <c r="A189" s="20" t="s">
        <v>158</v>
      </c>
      <c r="B189" s="20" t="s">
        <v>236</v>
      </c>
      <c r="C189" s="20" t="s">
        <v>304</v>
      </c>
      <c r="D189" s="20" t="s">
        <v>305</v>
      </c>
      <c r="E189" s="20" t="s">
        <v>2260</v>
      </c>
      <c r="F189" s="20" t="str">
        <f t="shared" si="20"/>
        <v>13210</v>
      </c>
      <c r="G189" s="20" t="s">
        <v>2609</v>
      </c>
      <c r="H189" s="23">
        <v>6004.25</v>
      </c>
      <c r="I189" s="24">
        <f t="shared" si="21"/>
        <v>3.7000000000000002E-6</v>
      </c>
      <c r="J189" s="24">
        <v>6.7000000000000002E-5</v>
      </c>
      <c r="K189" s="24">
        <f t="shared" si="29"/>
        <v>6.9E-6</v>
      </c>
      <c r="L189" s="23">
        <f t="shared" si="22"/>
        <v>13772.4</v>
      </c>
      <c r="M189" s="23">
        <f t="shared" si="23"/>
        <v>10329.299999999999</v>
      </c>
      <c r="N189" s="23">
        <v>13064.130000000001</v>
      </c>
      <c r="O189" s="23">
        <f t="shared" si="24"/>
        <v>2734.8300000000017</v>
      </c>
      <c r="P189" s="23">
        <f t="shared" si="25"/>
        <v>0</v>
      </c>
      <c r="Q189" s="23">
        <f t="shared" si="26"/>
        <v>2734.8300000000017</v>
      </c>
      <c r="R189" s="24">
        <f t="shared" si="27"/>
        <v>0</v>
      </c>
      <c r="S189" s="25">
        <f t="shared" si="28"/>
        <v>0</v>
      </c>
    </row>
    <row r="190" spans="1:19">
      <c r="A190" s="21" t="s">
        <v>158</v>
      </c>
      <c r="B190" s="21" t="s">
        <v>236</v>
      </c>
      <c r="C190" s="21" t="s">
        <v>306</v>
      </c>
      <c r="D190" s="21" t="s">
        <v>307</v>
      </c>
      <c r="E190" s="21" t="s">
        <v>2260</v>
      </c>
      <c r="F190" s="21" t="str">
        <f t="shared" si="20"/>
        <v>13210</v>
      </c>
      <c r="G190" s="21" t="s">
        <v>2609</v>
      </c>
      <c r="H190" s="26">
        <v>18117.48</v>
      </c>
      <c r="I190" s="27">
        <f t="shared" si="21"/>
        <v>1.11E-5</v>
      </c>
      <c r="J190" s="27">
        <v>7.0599999999999995E-5</v>
      </c>
      <c r="K190" s="27">
        <f t="shared" si="29"/>
        <v>1.4100000000000001E-5</v>
      </c>
      <c r="L190" s="26">
        <f t="shared" si="22"/>
        <v>28143.599999999999</v>
      </c>
      <c r="M190" s="26">
        <f t="shared" si="23"/>
        <v>21107.7</v>
      </c>
      <c r="N190" s="26">
        <v>7844.42</v>
      </c>
      <c r="O190" s="26">
        <f t="shared" si="24"/>
        <v>-13263.28</v>
      </c>
      <c r="P190" s="26">
        <f t="shared" si="25"/>
        <v>13263.28</v>
      </c>
      <c r="Q190" s="26">
        <f t="shared" si="26"/>
        <v>0</v>
      </c>
      <c r="R190" s="24">
        <f t="shared" si="27"/>
        <v>3.5628999999999999E-3</v>
      </c>
      <c r="S190" s="25">
        <f t="shared" si="28"/>
        <v>14679</v>
      </c>
    </row>
    <row r="191" spans="1:19">
      <c r="A191" s="20" t="s">
        <v>158</v>
      </c>
      <c r="B191" s="20" t="s">
        <v>236</v>
      </c>
      <c r="C191" s="20" t="s">
        <v>308</v>
      </c>
      <c r="D191" s="20" t="s">
        <v>309</v>
      </c>
      <c r="E191" s="20" t="s">
        <v>2260</v>
      </c>
      <c r="F191" s="20" t="str">
        <f t="shared" si="20"/>
        <v>13210</v>
      </c>
      <c r="G191" s="20" t="s">
        <v>2609</v>
      </c>
      <c r="H191" s="23">
        <v>11360.15</v>
      </c>
      <c r="I191" s="24">
        <f t="shared" si="21"/>
        <v>6.9999999999999999E-6</v>
      </c>
      <c r="J191" s="24">
        <v>7.7899999999999996E-5</v>
      </c>
      <c r="K191" s="24">
        <f t="shared" si="29"/>
        <v>1.0499999999999999E-5</v>
      </c>
      <c r="L191" s="23">
        <f t="shared" si="22"/>
        <v>20958</v>
      </c>
      <c r="M191" s="23">
        <f t="shared" si="23"/>
        <v>15718.5</v>
      </c>
      <c r="N191" s="23">
        <v>22664.1</v>
      </c>
      <c r="O191" s="23">
        <f t="shared" si="24"/>
        <v>6945.5999999999985</v>
      </c>
      <c r="P191" s="23">
        <f t="shared" si="25"/>
        <v>0</v>
      </c>
      <c r="Q191" s="23">
        <f t="shared" si="26"/>
        <v>6945.5999999999985</v>
      </c>
      <c r="R191" s="24">
        <f t="shared" si="27"/>
        <v>0</v>
      </c>
      <c r="S191" s="25">
        <f t="shared" si="28"/>
        <v>0</v>
      </c>
    </row>
    <row r="192" spans="1:19">
      <c r="A192" s="21" t="s">
        <v>158</v>
      </c>
      <c r="B192" s="21" t="s">
        <v>236</v>
      </c>
      <c r="C192" s="21" t="s">
        <v>310</v>
      </c>
      <c r="D192" s="21" t="s">
        <v>311</v>
      </c>
      <c r="E192" s="21" t="s">
        <v>2260</v>
      </c>
      <c r="F192" s="21" t="str">
        <f t="shared" si="20"/>
        <v>13210</v>
      </c>
      <c r="G192" s="21" t="s">
        <v>2609</v>
      </c>
      <c r="H192" s="26">
        <v>15409.51</v>
      </c>
      <c r="I192" s="27">
        <f t="shared" si="21"/>
        <v>9.3999999999999998E-6</v>
      </c>
      <c r="J192" s="27">
        <v>5.38E-5</v>
      </c>
      <c r="K192" s="27">
        <f t="shared" si="29"/>
        <v>1.1600000000000001E-5</v>
      </c>
      <c r="L192" s="26">
        <f t="shared" si="22"/>
        <v>23153.599999999999</v>
      </c>
      <c r="M192" s="26">
        <f t="shared" si="23"/>
        <v>17365.2</v>
      </c>
      <c r="N192" s="26">
        <v>8157.57</v>
      </c>
      <c r="O192" s="26">
        <f t="shared" si="24"/>
        <v>-9207.630000000001</v>
      </c>
      <c r="P192" s="26">
        <f t="shared" si="25"/>
        <v>9207.630000000001</v>
      </c>
      <c r="Q192" s="26">
        <f t="shared" si="26"/>
        <v>0</v>
      </c>
      <c r="R192" s="24">
        <f t="shared" si="27"/>
        <v>2.4734000000000002E-3</v>
      </c>
      <c r="S192" s="25">
        <f t="shared" si="28"/>
        <v>10190</v>
      </c>
    </row>
    <row r="193" spans="1:19">
      <c r="A193" s="20" t="s">
        <v>158</v>
      </c>
      <c r="B193" s="20" t="s">
        <v>236</v>
      </c>
      <c r="C193" s="20" t="s">
        <v>312</v>
      </c>
      <c r="D193" s="20" t="s">
        <v>313</v>
      </c>
      <c r="E193" s="20" t="s">
        <v>2260</v>
      </c>
      <c r="F193" s="20" t="str">
        <f t="shared" si="20"/>
        <v>13210</v>
      </c>
      <c r="G193" s="20" t="s">
        <v>2609</v>
      </c>
      <c r="H193" s="23">
        <v>14799.16</v>
      </c>
      <c r="I193" s="24">
        <f t="shared" si="21"/>
        <v>9.0999999999999993E-6</v>
      </c>
      <c r="J193" s="24">
        <v>3.7299999999999999E-5</v>
      </c>
      <c r="K193" s="24">
        <f t="shared" si="29"/>
        <v>1.0499999999999999E-5</v>
      </c>
      <c r="L193" s="23">
        <f t="shared" si="22"/>
        <v>20958</v>
      </c>
      <c r="M193" s="23">
        <f t="shared" si="23"/>
        <v>15718.5</v>
      </c>
      <c r="N193" s="23">
        <v>14338.8</v>
      </c>
      <c r="O193" s="23">
        <f t="shared" si="24"/>
        <v>-1379.7000000000007</v>
      </c>
      <c r="P193" s="23">
        <f t="shared" si="25"/>
        <v>1379.7000000000007</v>
      </c>
      <c r="Q193" s="23">
        <f t="shared" si="26"/>
        <v>0</v>
      </c>
      <c r="R193" s="24">
        <f t="shared" si="27"/>
        <v>3.7060000000000001E-4</v>
      </c>
      <c r="S193" s="25">
        <f t="shared" si="28"/>
        <v>1526</v>
      </c>
    </row>
    <row r="194" spans="1:19">
      <c r="A194" s="21" t="s">
        <v>158</v>
      </c>
      <c r="B194" s="21" t="s">
        <v>236</v>
      </c>
      <c r="C194" s="21" t="s">
        <v>314</v>
      </c>
      <c r="D194" s="21" t="s">
        <v>315</v>
      </c>
      <c r="E194" s="21" t="s">
        <v>2260</v>
      </c>
      <c r="F194" s="21" t="str">
        <f t="shared" si="20"/>
        <v>13210</v>
      </c>
      <c r="G194" s="21" t="s">
        <v>2609</v>
      </c>
      <c r="H194" s="26">
        <v>14738.99</v>
      </c>
      <c r="I194" s="27">
        <f t="shared" si="21"/>
        <v>9.0000000000000002E-6</v>
      </c>
      <c r="J194" s="27">
        <v>7.2100000000000004E-5</v>
      </c>
      <c r="K194" s="27">
        <f t="shared" si="29"/>
        <v>1.22E-5</v>
      </c>
      <c r="L194" s="26">
        <f t="shared" si="22"/>
        <v>24351.200000000001</v>
      </c>
      <c r="M194" s="26">
        <f t="shared" si="23"/>
        <v>18263.400000000001</v>
      </c>
      <c r="N194" s="26">
        <v>4807.6400000000003</v>
      </c>
      <c r="O194" s="26">
        <f t="shared" si="24"/>
        <v>-13455.760000000002</v>
      </c>
      <c r="P194" s="26">
        <f t="shared" si="25"/>
        <v>13455.760000000002</v>
      </c>
      <c r="Q194" s="26">
        <f t="shared" si="26"/>
        <v>0</v>
      </c>
      <c r="R194" s="24">
        <f t="shared" si="27"/>
        <v>3.6145999999999999E-3</v>
      </c>
      <c r="S194" s="25">
        <f t="shared" si="28"/>
        <v>14892</v>
      </c>
    </row>
    <row r="195" spans="1:19">
      <c r="A195" s="20" t="s">
        <v>158</v>
      </c>
      <c r="B195" s="20" t="s">
        <v>236</v>
      </c>
      <c r="C195" s="20" t="s">
        <v>316</v>
      </c>
      <c r="D195" s="20" t="s">
        <v>317</v>
      </c>
      <c r="E195" s="20" t="s">
        <v>2260</v>
      </c>
      <c r="F195" s="20" t="str">
        <f t="shared" si="20"/>
        <v>13210</v>
      </c>
      <c r="G195" s="20" t="s">
        <v>2609</v>
      </c>
      <c r="H195" s="23">
        <v>20096.21</v>
      </c>
      <c r="I195" s="24">
        <f t="shared" si="21"/>
        <v>1.2300000000000001E-5</v>
      </c>
      <c r="J195" s="24">
        <v>2.9200000000000002E-5</v>
      </c>
      <c r="K195" s="24">
        <f t="shared" si="29"/>
        <v>1.31E-5</v>
      </c>
      <c r="L195" s="23">
        <f t="shared" si="22"/>
        <v>26147.599999999999</v>
      </c>
      <c r="M195" s="23">
        <f t="shared" si="23"/>
        <v>19610.7</v>
      </c>
      <c r="N195" s="23">
        <v>18044.57</v>
      </c>
      <c r="O195" s="23">
        <f t="shared" si="24"/>
        <v>-1566.130000000001</v>
      </c>
      <c r="P195" s="23">
        <f t="shared" si="25"/>
        <v>1566.130000000001</v>
      </c>
      <c r="Q195" s="23">
        <f t="shared" si="26"/>
        <v>0</v>
      </c>
      <c r="R195" s="24">
        <f t="shared" si="27"/>
        <v>4.2069999999999998E-4</v>
      </c>
      <c r="S195" s="25">
        <f t="shared" si="28"/>
        <v>1733</v>
      </c>
    </row>
    <row r="196" spans="1:19">
      <c r="A196" s="21" t="s">
        <v>158</v>
      </c>
      <c r="B196" s="21" t="s">
        <v>236</v>
      </c>
      <c r="C196" s="21" t="s">
        <v>318</v>
      </c>
      <c r="D196" s="21" t="s">
        <v>319</v>
      </c>
      <c r="E196" s="21" t="s">
        <v>2260</v>
      </c>
      <c r="F196" s="21" t="str">
        <f t="shared" si="20"/>
        <v>13210</v>
      </c>
      <c r="G196" s="21" t="s">
        <v>2609</v>
      </c>
      <c r="H196" s="26">
        <v>19365.330000000002</v>
      </c>
      <c r="I196" s="27">
        <f t="shared" si="21"/>
        <v>1.19E-5</v>
      </c>
      <c r="J196" s="27">
        <v>4.3099999999999997E-5</v>
      </c>
      <c r="K196" s="27">
        <f t="shared" si="29"/>
        <v>1.3499999999999999E-5</v>
      </c>
      <c r="L196" s="26">
        <f t="shared" si="22"/>
        <v>26946</v>
      </c>
      <c r="M196" s="26">
        <f t="shared" si="23"/>
        <v>20209.5</v>
      </c>
      <c r="N196" s="26">
        <v>24030.21</v>
      </c>
      <c r="O196" s="26">
        <f t="shared" si="24"/>
        <v>3820.7099999999991</v>
      </c>
      <c r="P196" s="26">
        <f t="shared" si="25"/>
        <v>0</v>
      </c>
      <c r="Q196" s="26">
        <f t="shared" si="26"/>
        <v>3820.7099999999991</v>
      </c>
      <c r="R196" s="24">
        <f t="shared" si="27"/>
        <v>0</v>
      </c>
      <c r="S196" s="25">
        <f t="shared" si="28"/>
        <v>0</v>
      </c>
    </row>
    <row r="197" spans="1:19">
      <c r="A197" s="20" t="s">
        <v>158</v>
      </c>
      <c r="B197" s="20" t="s">
        <v>236</v>
      </c>
      <c r="C197" s="20" t="s">
        <v>320</v>
      </c>
      <c r="D197" s="20" t="s">
        <v>321</v>
      </c>
      <c r="E197" s="20" t="s">
        <v>2260</v>
      </c>
      <c r="F197" s="20" t="str">
        <f t="shared" si="20"/>
        <v>13210</v>
      </c>
      <c r="G197" s="20" t="s">
        <v>2609</v>
      </c>
      <c r="H197" s="23">
        <v>32064.98</v>
      </c>
      <c r="I197" s="24">
        <f t="shared" si="21"/>
        <v>1.9700000000000001E-5</v>
      </c>
      <c r="J197" s="24">
        <v>5.1100000000000002E-5</v>
      </c>
      <c r="K197" s="24">
        <f t="shared" si="29"/>
        <v>2.1299999999999999E-5</v>
      </c>
      <c r="L197" s="23">
        <f t="shared" si="22"/>
        <v>42514.8</v>
      </c>
      <c r="M197" s="23">
        <f t="shared" si="23"/>
        <v>31886.1</v>
      </c>
      <c r="N197" s="23">
        <v>1776.0699999999993</v>
      </c>
      <c r="O197" s="23">
        <f t="shared" si="24"/>
        <v>-30110.03</v>
      </c>
      <c r="P197" s="23">
        <f t="shared" si="25"/>
        <v>30110.03</v>
      </c>
      <c r="Q197" s="23">
        <f t="shared" si="26"/>
        <v>0</v>
      </c>
      <c r="R197" s="24">
        <f t="shared" si="27"/>
        <v>8.0884000000000008E-3</v>
      </c>
      <c r="S197" s="25">
        <f t="shared" si="28"/>
        <v>33324</v>
      </c>
    </row>
    <row r="198" spans="1:19">
      <c r="A198" s="21" t="s">
        <v>158</v>
      </c>
      <c r="B198" s="21" t="s">
        <v>236</v>
      </c>
      <c r="C198" s="21" t="s">
        <v>322</v>
      </c>
      <c r="D198" s="21" t="s">
        <v>323</v>
      </c>
      <c r="E198" s="21" t="s">
        <v>2260</v>
      </c>
      <c r="F198" s="21" t="str">
        <f t="shared" si="20"/>
        <v>13210</v>
      </c>
      <c r="G198" s="21" t="s">
        <v>2609</v>
      </c>
      <c r="H198" s="26">
        <v>101.33</v>
      </c>
      <c r="I198" s="27">
        <f t="shared" si="21"/>
        <v>9.9999999999999995E-8</v>
      </c>
      <c r="J198" s="27">
        <v>1.1199999999999999E-5</v>
      </c>
      <c r="K198" s="27">
        <f t="shared" si="29"/>
        <v>6.9999999999999997E-7</v>
      </c>
      <c r="L198" s="26">
        <f t="shared" si="22"/>
        <v>1397.2</v>
      </c>
      <c r="M198" s="26">
        <f t="shared" si="23"/>
        <v>1047.9000000000001</v>
      </c>
      <c r="N198" s="26">
        <v>0</v>
      </c>
      <c r="O198" s="26">
        <f t="shared" si="24"/>
        <v>-1047.9000000000001</v>
      </c>
      <c r="P198" s="26">
        <f t="shared" si="25"/>
        <v>1047.9000000000001</v>
      </c>
      <c r="Q198" s="26">
        <f t="shared" si="26"/>
        <v>0</v>
      </c>
      <c r="R198" s="24">
        <f t="shared" si="27"/>
        <v>2.8150000000000001E-4</v>
      </c>
      <c r="S198" s="25">
        <f t="shared" si="28"/>
        <v>1159</v>
      </c>
    </row>
    <row r="199" spans="1:19">
      <c r="A199" s="20" t="s">
        <v>158</v>
      </c>
      <c r="B199" s="20" t="s">
        <v>236</v>
      </c>
      <c r="C199" s="20" t="s">
        <v>324</v>
      </c>
      <c r="D199" s="20" t="s">
        <v>325</v>
      </c>
      <c r="E199" s="20" t="s">
        <v>2260</v>
      </c>
      <c r="F199" s="20" t="str">
        <f t="shared" si="20"/>
        <v>13210</v>
      </c>
      <c r="G199" s="20" t="s">
        <v>2609</v>
      </c>
      <c r="H199" s="23">
        <v>45527.94</v>
      </c>
      <c r="I199" s="24">
        <f t="shared" si="21"/>
        <v>2.7900000000000001E-5</v>
      </c>
      <c r="J199" s="24">
        <v>3.6900000000000002E-5</v>
      </c>
      <c r="K199" s="24">
        <f t="shared" si="29"/>
        <v>2.8399999999999999E-5</v>
      </c>
      <c r="L199" s="23">
        <f t="shared" si="22"/>
        <v>56686.400000000001</v>
      </c>
      <c r="M199" s="23">
        <f t="shared" si="23"/>
        <v>42514.8</v>
      </c>
      <c r="N199" s="23">
        <v>-12943.1</v>
      </c>
      <c r="O199" s="23">
        <f t="shared" si="24"/>
        <v>-55457.9</v>
      </c>
      <c r="P199" s="23">
        <f t="shared" si="25"/>
        <v>55457.9</v>
      </c>
      <c r="Q199" s="23">
        <f t="shared" si="26"/>
        <v>0</v>
      </c>
      <c r="R199" s="24">
        <f t="shared" si="27"/>
        <v>1.48976E-2</v>
      </c>
      <c r="S199" s="25">
        <f t="shared" si="28"/>
        <v>61378</v>
      </c>
    </row>
    <row r="200" spans="1:19">
      <c r="A200" s="21" t="s">
        <v>158</v>
      </c>
      <c r="B200" s="21" t="s">
        <v>236</v>
      </c>
      <c r="C200" s="21" t="s">
        <v>326</v>
      </c>
      <c r="D200" s="21" t="s">
        <v>327</v>
      </c>
      <c r="E200" s="21" t="s">
        <v>2260</v>
      </c>
      <c r="F200" s="21" t="str">
        <f t="shared" si="20"/>
        <v>13210</v>
      </c>
      <c r="G200" s="21" t="s">
        <v>2609</v>
      </c>
      <c r="H200" s="26">
        <v>3455.86</v>
      </c>
      <c r="I200" s="27">
        <f t="shared" si="21"/>
        <v>2.0999999999999998E-6</v>
      </c>
      <c r="J200" s="27">
        <v>4.21E-5</v>
      </c>
      <c r="K200" s="27">
        <f t="shared" si="29"/>
        <v>4.0999999999999997E-6</v>
      </c>
      <c r="L200" s="26">
        <f t="shared" si="22"/>
        <v>8183.6</v>
      </c>
      <c r="M200" s="26">
        <f t="shared" si="23"/>
        <v>6137.7</v>
      </c>
      <c r="N200" s="26">
        <v>1788.1299999999999</v>
      </c>
      <c r="O200" s="26">
        <f t="shared" si="24"/>
        <v>-4349.57</v>
      </c>
      <c r="P200" s="26">
        <f t="shared" si="25"/>
        <v>4349.57</v>
      </c>
      <c r="Q200" s="26">
        <f t="shared" si="26"/>
        <v>0</v>
      </c>
      <c r="R200" s="24">
        <f t="shared" si="27"/>
        <v>1.1684E-3</v>
      </c>
      <c r="S200" s="25">
        <f t="shared" si="28"/>
        <v>4813</v>
      </c>
    </row>
    <row r="201" spans="1:19">
      <c r="A201" s="20" t="s">
        <v>158</v>
      </c>
      <c r="B201" s="20" t="s">
        <v>236</v>
      </c>
      <c r="C201" s="20" t="s">
        <v>328</v>
      </c>
      <c r="D201" s="20" t="s">
        <v>329</v>
      </c>
      <c r="E201" s="20" t="s">
        <v>2260</v>
      </c>
      <c r="F201" s="20" t="str">
        <f t="shared" si="20"/>
        <v>13210</v>
      </c>
      <c r="G201" s="20" t="s">
        <v>2609</v>
      </c>
      <c r="H201" s="23">
        <v>371452</v>
      </c>
      <c r="I201" s="24">
        <f t="shared" si="21"/>
        <v>2.2770000000000001E-4</v>
      </c>
      <c r="J201" s="24">
        <v>2.7E-4</v>
      </c>
      <c r="K201" s="24">
        <f t="shared" si="29"/>
        <v>2.298E-4</v>
      </c>
      <c r="L201" s="23">
        <f t="shared" si="22"/>
        <v>458680.8</v>
      </c>
      <c r="M201" s="23">
        <f t="shared" si="23"/>
        <v>344010.6</v>
      </c>
      <c r="N201" s="23">
        <v>383099.31</v>
      </c>
      <c r="O201" s="23">
        <f t="shared" si="24"/>
        <v>39088.710000000021</v>
      </c>
      <c r="P201" s="23">
        <f t="shared" si="25"/>
        <v>0</v>
      </c>
      <c r="Q201" s="23">
        <f t="shared" si="26"/>
        <v>39088.710000000021</v>
      </c>
      <c r="R201" s="24">
        <f t="shared" si="27"/>
        <v>0</v>
      </c>
      <c r="S201" s="25">
        <f t="shared" si="28"/>
        <v>0</v>
      </c>
    </row>
    <row r="202" spans="1:19">
      <c r="A202" s="21" t="s">
        <v>158</v>
      </c>
      <c r="B202" s="21" t="s">
        <v>236</v>
      </c>
      <c r="C202" s="21" t="s">
        <v>330</v>
      </c>
      <c r="D202" s="21" t="s">
        <v>331</v>
      </c>
      <c r="E202" s="21" t="s">
        <v>2260</v>
      </c>
      <c r="F202" s="21" t="str">
        <f t="shared" si="20"/>
        <v>13210</v>
      </c>
      <c r="G202" s="21" t="s">
        <v>2609</v>
      </c>
      <c r="H202" s="26">
        <v>274585.96000000002</v>
      </c>
      <c r="I202" s="27">
        <f t="shared" si="21"/>
        <v>1.683E-4</v>
      </c>
      <c r="J202" s="27">
        <v>1.9379999999999999E-4</v>
      </c>
      <c r="K202" s="27">
        <f t="shared" si="29"/>
        <v>1.696E-4</v>
      </c>
      <c r="L202" s="26">
        <f t="shared" si="22"/>
        <v>338521.59999999998</v>
      </c>
      <c r="M202" s="26">
        <f t="shared" si="23"/>
        <v>253891.20000000001</v>
      </c>
      <c r="N202" s="26">
        <v>207679.65999999997</v>
      </c>
      <c r="O202" s="26">
        <f t="shared" si="24"/>
        <v>-46211.540000000037</v>
      </c>
      <c r="P202" s="26">
        <f t="shared" si="25"/>
        <v>46211.540000000037</v>
      </c>
      <c r="Q202" s="26">
        <f t="shared" si="26"/>
        <v>0</v>
      </c>
      <c r="R202" s="24">
        <f t="shared" si="27"/>
        <v>1.2413799999999999E-2</v>
      </c>
      <c r="S202" s="25">
        <f t="shared" si="28"/>
        <v>51144</v>
      </c>
    </row>
    <row r="203" spans="1:19">
      <c r="A203" s="20" t="s">
        <v>158</v>
      </c>
      <c r="B203" s="20" t="s">
        <v>236</v>
      </c>
      <c r="C203" s="20" t="s">
        <v>332</v>
      </c>
      <c r="D203" s="20" t="s">
        <v>333</v>
      </c>
      <c r="E203" s="20" t="s">
        <v>2260</v>
      </c>
      <c r="F203" s="20" t="str">
        <f t="shared" si="20"/>
        <v>13210</v>
      </c>
      <c r="G203" s="20" t="s">
        <v>2609</v>
      </c>
      <c r="H203" s="23">
        <v>23567.38</v>
      </c>
      <c r="I203" s="24">
        <f t="shared" si="21"/>
        <v>1.4399999999999999E-5</v>
      </c>
      <c r="J203" s="24">
        <v>7.3499999999999998E-5</v>
      </c>
      <c r="K203" s="24">
        <f t="shared" si="29"/>
        <v>1.7399999999999999E-5</v>
      </c>
      <c r="L203" s="23">
        <f t="shared" si="22"/>
        <v>34730.400000000001</v>
      </c>
      <c r="M203" s="23">
        <f t="shared" si="23"/>
        <v>26047.8</v>
      </c>
      <c r="N203" s="23">
        <v>14942.41</v>
      </c>
      <c r="O203" s="23">
        <f t="shared" si="24"/>
        <v>-11105.39</v>
      </c>
      <c r="P203" s="23">
        <f t="shared" si="25"/>
        <v>11105.39</v>
      </c>
      <c r="Q203" s="23">
        <f t="shared" si="26"/>
        <v>0</v>
      </c>
      <c r="R203" s="24">
        <f t="shared" si="27"/>
        <v>2.9832000000000001E-3</v>
      </c>
      <c r="S203" s="25">
        <f t="shared" si="28"/>
        <v>12290</v>
      </c>
    </row>
    <row r="204" spans="1:19">
      <c r="A204" s="21" t="s">
        <v>158</v>
      </c>
      <c r="B204" s="21" t="s">
        <v>236</v>
      </c>
      <c r="C204" s="21" t="s">
        <v>334</v>
      </c>
      <c r="D204" s="21" t="s">
        <v>335</v>
      </c>
      <c r="E204" s="21" t="s">
        <v>2260</v>
      </c>
      <c r="F204" s="21" t="str">
        <f t="shared" si="20"/>
        <v>13210</v>
      </c>
      <c r="G204" s="21" t="s">
        <v>2609</v>
      </c>
      <c r="H204" s="26">
        <v>10289.790000000001</v>
      </c>
      <c r="I204" s="27">
        <f t="shared" si="21"/>
        <v>6.2999999999999998E-6</v>
      </c>
      <c r="J204" s="27">
        <v>3.4400000000000003E-5</v>
      </c>
      <c r="K204" s="27">
        <f t="shared" si="29"/>
        <v>7.7000000000000008E-6</v>
      </c>
      <c r="L204" s="26">
        <f t="shared" si="22"/>
        <v>15369.2</v>
      </c>
      <c r="M204" s="26">
        <f t="shared" si="23"/>
        <v>11526.9</v>
      </c>
      <c r="N204" s="26">
        <v>12107.74</v>
      </c>
      <c r="O204" s="26">
        <f t="shared" si="24"/>
        <v>580.84000000000015</v>
      </c>
      <c r="P204" s="26">
        <f t="shared" si="25"/>
        <v>0</v>
      </c>
      <c r="Q204" s="26">
        <f t="shared" si="26"/>
        <v>580.84000000000015</v>
      </c>
      <c r="R204" s="24">
        <f t="shared" si="27"/>
        <v>0</v>
      </c>
      <c r="S204" s="25">
        <f t="shared" si="28"/>
        <v>0</v>
      </c>
    </row>
    <row r="205" spans="1:19">
      <c r="A205" s="20" t="s">
        <v>158</v>
      </c>
      <c r="B205" s="20" t="s">
        <v>236</v>
      </c>
      <c r="C205" s="20" t="s">
        <v>138</v>
      </c>
      <c r="D205" s="20" t="s">
        <v>336</v>
      </c>
      <c r="E205" s="20" t="s">
        <v>2260</v>
      </c>
      <c r="F205" s="20" t="str">
        <f t="shared" si="20"/>
        <v>13210</v>
      </c>
      <c r="G205" s="20" t="s">
        <v>2609</v>
      </c>
      <c r="H205" s="23">
        <v>245613.89</v>
      </c>
      <c r="I205" s="24">
        <f t="shared" si="21"/>
        <v>1.505E-4</v>
      </c>
      <c r="J205" s="24">
        <v>1.2659999999999999E-4</v>
      </c>
      <c r="K205" s="24">
        <f t="shared" si="29"/>
        <v>1.493E-4</v>
      </c>
      <c r="L205" s="23">
        <f t="shared" si="22"/>
        <v>298002.8</v>
      </c>
      <c r="M205" s="23">
        <f t="shared" si="23"/>
        <v>223502.1</v>
      </c>
      <c r="N205" s="23">
        <v>730565.89</v>
      </c>
      <c r="O205" s="23">
        <f t="shared" si="24"/>
        <v>507063.79000000004</v>
      </c>
      <c r="P205" s="23">
        <f t="shared" si="25"/>
        <v>0</v>
      </c>
      <c r="Q205" s="23">
        <f t="shared" si="26"/>
        <v>507063.79000000004</v>
      </c>
      <c r="R205" s="24">
        <f t="shared" si="27"/>
        <v>0</v>
      </c>
      <c r="S205" s="25">
        <f t="shared" si="28"/>
        <v>0</v>
      </c>
    </row>
    <row r="206" spans="1:19">
      <c r="A206" s="21" t="s">
        <v>158</v>
      </c>
      <c r="B206" s="21" t="s">
        <v>236</v>
      </c>
      <c r="C206" s="21" t="s">
        <v>87</v>
      </c>
      <c r="D206" s="21" t="s">
        <v>337</v>
      </c>
      <c r="E206" s="21" t="s">
        <v>2260</v>
      </c>
      <c r="F206" s="21" t="str">
        <f t="shared" ref="F206:F269" si="30">CONCATENATE(A206,B206)</f>
        <v>13210</v>
      </c>
      <c r="G206" s="21" t="s">
        <v>2609</v>
      </c>
      <c r="H206" s="26">
        <v>3575010.55</v>
      </c>
      <c r="I206" s="27">
        <f t="shared" ref="I206:I269" si="31">ROUND(H206/$H$2315, 7)</f>
        <v>2.1913000000000002E-3</v>
      </c>
      <c r="J206" s="27">
        <v>1.0983E-3</v>
      </c>
      <c r="K206" s="27">
        <f t="shared" si="29"/>
        <v>2.1367000000000001E-3</v>
      </c>
      <c r="L206" s="26">
        <f t="shared" ref="L206:L269" si="32">ROUND(1996000000*K206, 2)</f>
        <v>4264853.2</v>
      </c>
      <c r="M206" s="26">
        <f t="shared" ref="M206:M269" si="33">ROUND(L206*0.75, 2)</f>
        <v>3198639.9</v>
      </c>
      <c r="N206" s="26">
        <v>3375657.91</v>
      </c>
      <c r="O206" s="26">
        <f t="shared" ref="O206:O269" si="34">N206-M206</f>
        <v>177018.01000000024</v>
      </c>
      <c r="P206" s="26">
        <f t="shared" ref="P206:P269" si="35">IF(M206-N206&gt;0,M206-N206,0)</f>
        <v>0</v>
      </c>
      <c r="Q206" s="26">
        <f t="shared" ref="Q206:Q269" si="36">IF(M206-N206&lt;0,N206-M206,0)</f>
        <v>177018.01000000024</v>
      </c>
      <c r="R206" s="24">
        <f t="shared" ref="R206:R269" si="37">ROUND(P206/$P$2315*100, 7)</f>
        <v>0</v>
      </c>
      <c r="S206" s="25">
        <f t="shared" ref="S206:S269" si="38">ROUNDDOWN(412000000*R206/100, 0)</f>
        <v>0</v>
      </c>
    </row>
    <row r="207" spans="1:19">
      <c r="A207" s="20" t="s">
        <v>338</v>
      </c>
      <c r="B207" s="20" t="s">
        <v>2</v>
      </c>
      <c r="C207" s="20" t="s">
        <v>115</v>
      </c>
      <c r="D207" s="20" t="s">
        <v>339</v>
      </c>
      <c r="E207" s="20" t="s">
        <v>2578</v>
      </c>
      <c r="F207" s="20" t="str">
        <f t="shared" si="30"/>
        <v>13300</v>
      </c>
      <c r="G207" s="20" t="s">
        <v>2576</v>
      </c>
      <c r="H207" s="23">
        <v>22359934.440000001</v>
      </c>
      <c r="I207" s="24">
        <f t="shared" si="31"/>
        <v>1.37054E-2</v>
      </c>
      <c r="J207" s="24">
        <v>1.0456500000000001E-2</v>
      </c>
      <c r="K207" s="24">
        <f t="shared" ref="K207:K270" si="39">ROUND(ROUND(I207*0.95, 10)+ROUND(J207*0.05, 10), 7)</f>
        <v>1.3542999999999999E-2</v>
      </c>
      <c r="L207" s="23">
        <f t="shared" si="32"/>
        <v>27031828</v>
      </c>
      <c r="M207" s="23">
        <f t="shared" si="33"/>
        <v>20273871</v>
      </c>
      <c r="N207" s="23">
        <v>7727432.6500000004</v>
      </c>
      <c r="O207" s="23">
        <f t="shared" si="34"/>
        <v>-12546438.35</v>
      </c>
      <c r="P207" s="23">
        <f t="shared" si="35"/>
        <v>12546438.35</v>
      </c>
      <c r="Q207" s="23">
        <f t="shared" si="36"/>
        <v>0</v>
      </c>
      <c r="R207" s="24">
        <f t="shared" si="37"/>
        <v>3.3703363</v>
      </c>
      <c r="S207" s="25">
        <f t="shared" si="38"/>
        <v>13885785</v>
      </c>
    </row>
    <row r="208" spans="1:19">
      <c r="A208" s="21" t="s">
        <v>338</v>
      </c>
      <c r="B208" s="21" t="s">
        <v>14</v>
      </c>
      <c r="C208" s="21" t="s">
        <v>92</v>
      </c>
      <c r="D208" s="21" t="s">
        <v>340</v>
      </c>
      <c r="E208" s="21" t="s">
        <v>2578</v>
      </c>
      <c r="F208" s="21" t="str">
        <f t="shared" si="30"/>
        <v>13301</v>
      </c>
      <c r="G208" s="21" t="s">
        <v>2610</v>
      </c>
      <c r="H208" s="26">
        <v>61873.58</v>
      </c>
      <c r="I208" s="27">
        <f t="shared" si="31"/>
        <v>3.79E-5</v>
      </c>
      <c r="J208" s="27">
        <v>1.918E-4</v>
      </c>
      <c r="K208" s="27">
        <f t="shared" si="39"/>
        <v>4.5599999999999997E-5</v>
      </c>
      <c r="L208" s="26">
        <f t="shared" si="32"/>
        <v>91017.600000000006</v>
      </c>
      <c r="M208" s="26">
        <f t="shared" si="33"/>
        <v>68263.199999999997</v>
      </c>
      <c r="N208" s="26">
        <v>41383.22</v>
      </c>
      <c r="O208" s="26">
        <f t="shared" si="34"/>
        <v>-26879.979999999996</v>
      </c>
      <c r="P208" s="26">
        <f t="shared" si="35"/>
        <v>26879.979999999996</v>
      </c>
      <c r="Q208" s="26">
        <f t="shared" si="36"/>
        <v>0</v>
      </c>
      <c r="R208" s="24">
        <f t="shared" si="37"/>
        <v>7.2207E-3</v>
      </c>
      <c r="S208" s="25">
        <f t="shared" si="38"/>
        <v>29749</v>
      </c>
    </row>
    <row r="209" spans="1:19">
      <c r="A209" s="20" t="s">
        <v>338</v>
      </c>
      <c r="B209" s="20" t="s">
        <v>14</v>
      </c>
      <c r="C209" s="20" t="s">
        <v>192</v>
      </c>
      <c r="D209" s="20" t="s">
        <v>341</v>
      </c>
      <c r="E209" s="20" t="s">
        <v>2578</v>
      </c>
      <c r="F209" s="20" t="str">
        <f t="shared" si="30"/>
        <v>13301</v>
      </c>
      <c r="G209" s="20" t="s">
        <v>2610</v>
      </c>
      <c r="H209" s="23">
        <v>73888.320000000007</v>
      </c>
      <c r="I209" s="24">
        <f t="shared" si="31"/>
        <v>4.5300000000000003E-5</v>
      </c>
      <c r="J209" s="24">
        <v>1.8540000000000001E-4</v>
      </c>
      <c r="K209" s="24">
        <f t="shared" si="39"/>
        <v>5.2299999999999997E-5</v>
      </c>
      <c r="L209" s="23">
        <f t="shared" si="32"/>
        <v>104390.8</v>
      </c>
      <c r="M209" s="23">
        <f t="shared" si="33"/>
        <v>78293.100000000006</v>
      </c>
      <c r="N209" s="23">
        <v>53145.83</v>
      </c>
      <c r="O209" s="23">
        <f t="shared" si="34"/>
        <v>-25147.270000000004</v>
      </c>
      <c r="P209" s="23">
        <f t="shared" si="35"/>
        <v>25147.270000000004</v>
      </c>
      <c r="Q209" s="23">
        <f t="shared" si="36"/>
        <v>0</v>
      </c>
      <c r="R209" s="24">
        <f t="shared" si="37"/>
        <v>6.7552999999999997E-3</v>
      </c>
      <c r="S209" s="25">
        <f t="shared" si="38"/>
        <v>27831</v>
      </c>
    </row>
    <row r="210" spans="1:19">
      <c r="A210" s="21" t="s">
        <v>338</v>
      </c>
      <c r="B210" s="21" t="s">
        <v>14</v>
      </c>
      <c r="C210" s="21" t="s">
        <v>37</v>
      </c>
      <c r="D210" s="21" t="s">
        <v>342</v>
      </c>
      <c r="E210" s="21" t="s">
        <v>2578</v>
      </c>
      <c r="F210" s="21" t="str">
        <f t="shared" si="30"/>
        <v>13301</v>
      </c>
      <c r="G210" s="21" t="s">
        <v>2610</v>
      </c>
      <c r="H210" s="26">
        <v>151279.54</v>
      </c>
      <c r="I210" s="27">
        <f t="shared" si="31"/>
        <v>9.2700000000000004E-5</v>
      </c>
      <c r="J210" s="27">
        <v>4.061E-4</v>
      </c>
      <c r="K210" s="27">
        <f t="shared" si="39"/>
        <v>1.0840000000000001E-4</v>
      </c>
      <c r="L210" s="26">
        <f t="shared" si="32"/>
        <v>216366.4</v>
      </c>
      <c r="M210" s="26">
        <f t="shared" si="33"/>
        <v>162274.79999999999</v>
      </c>
      <c r="N210" s="26">
        <v>61760.610000000008</v>
      </c>
      <c r="O210" s="26">
        <f t="shared" si="34"/>
        <v>-100514.18999999997</v>
      </c>
      <c r="P210" s="26">
        <f t="shared" si="35"/>
        <v>100514.18999999997</v>
      </c>
      <c r="Q210" s="26">
        <f t="shared" si="36"/>
        <v>0</v>
      </c>
      <c r="R210" s="24">
        <f t="shared" si="37"/>
        <v>2.7001000000000001E-2</v>
      </c>
      <c r="S210" s="25">
        <f t="shared" si="38"/>
        <v>111244</v>
      </c>
    </row>
    <row r="211" spans="1:19">
      <c r="A211" s="20" t="s">
        <v>338</v>
      </c>
      <c r="B211" s="20" t="s">
        <v>14</v>
      </c>
      <c r="C211" s="20" t="s">
        <v>249</v>
      </c>
      <c r="D211" s="20" t="s">
        <v>343</v>
      </c>
      <c r="E211" s="20" t="s">
        <v>2578</v>
      </c>
      <c r="F211" s="20" t="str">
        <f t="shared" si="30"/>
        <v>13301</v>
      </c>
      <c r="G211" s="20" t="s">
        <v>2610</v>
      </c>
      <c r="H211" s="23">
        <v>72507.009999999995</v>
      </c>
      <c r="I211" s="24">
        <f t="shared" si="31"/>
        <v>4.4400000000000002E-5</v>
      </c>
      <c r="J211" s="24">
        <v>2.9080000000000002E-4</v>
      </c>
      <c r="K211" s="24">
        <f t="shared" si="39"/>
        <v>5.6700000000000003E-5</v>
      </c>
      <c r="L211" s="23">
        <f t="shared" si="32"/>
        <v>113173.2</v>
      </c>
      <c r="M211" s="23">
        <f t="shared" si="33"/>
        <v>84879.9</v>
      </c>
      <c r="N211" s="23">
        <v>62034.75</v>
      </c>
      <c r="O211" s="23">
        <f t="shared" si="34"/>
        <v>-22845.149999999994</v>
      </c>
      <c r="P211" s="23">
        <f t="shared" si="35"/>
        <v>22845.149999999994</v>
      </c>
      <c r="Q211" s="23">
        <f t="shared" si="36"/>
        <v>0</v>
      </c>
      <c r="R211" s="24">
        <f t="shared" si="37"/>
        <v>6.1368999999999998E-3</v>
      </c>
      <c r="S211" s="25">
        <f t="shared" si="38"/>
        <v>25284</v>
      </c>
    </row>
    <row r="212" spans="1:19">
      <c r="A212" s="21" t="s">
        <v>338</v>
      </c>
      <c r="B212" s="21" t="s">
        <v>14</v>
      </c>
      <c r="C212" s="21" t="s">
        <v>39</v>
      </c>
      <c r="D212" s="21" t="s">
        <v>344</v>
      </c>
      <c r="E212" s="21" t="s">
        <v>2578</v>
      </c>
      <c r="F212" s="21" t="str">
        <f t="shared" si="30"/>
        <v>13301</v>
      </c>
      <c r="G212" s="21" t="s">
        <v>2610</v>
      </c>
      <c r="H212" s="26">
        <v>123679.62</v>
      </c>
      <c r="I212" s="27">
        <f t="shared" si="31"/>
        <v>7.5799999999999999E-5</v>
      </c>
      <c r="J212" s="27">
        <v>3.835E-4</v>
      </c>
      <c r="K212" s="27">
        <f t="shared" si="39"/>
        <v>9.1199999999999994E-5</v>
      </c>
      <c r="L212" s="26">
        <f t="shared" si="32"/>
        <v>182035.20000000001</v>
      </c>
      <c r="M212" s="26">
        <f t="shared" si="33"/>
        <v>136526.39999999999</v>
      </c>
      <c r="N212" s="26">
        <v>170188.59000000003</v>
      </c>
      <c r="O212" s="26">
        <f t="shared" si="34"/>
        <v>33662.190000000031</v>
      </c>
      <c r="P212" s="26">
        <f t="shared" si="35"/>
        <v>0</v>
      </c>
      <c r="Q212" s="26">
        <f t="shared" si="36"/>
        <v>33662.190000000031</v>
      </c>
      <c r="R212" s="24">
        <f t="shared" si="37"/>
        <v>0</v>
      </c>
      <c r="S212" s="25">
        <f t="shared" si="38"/>
        <v>0</v>
      </c>
    </row>
    <row r="213" spans="1:19">
      <c r="A213" s="20" t="s">
        <v>338</v>
      </c>
      <c r="B213" s="20" t="s">
        <v>14</v>
      </c>
      <c r="C213" s="20" t="s">
        <v>45</v>
      </c>
      <c r="D213" s="20" t="s">
        <v>345</v>
      </c>
      <c r="E213" s="20" t="s">
        <v>2578</v>
      </c>
      <c r="F213" s="20" t="str">
        <f t="shared" si="30"/>
        <v>13301</v>
      </c>
      <c r="G213" s="20" t="s">
        <v>2610</v>
      </c>
      <c r="H213" s="23">
        <v>175515.89</v>
      </c>
      <c r="I213" s="24">
        <f t="shared" si="31"/>
        <v>1.076E-4</v>
      </c>
      <c r="J213" s="24">
        <v>6.3900000000000003E-4</v>
      </c>
      <c r="K213" s="24">
        <f t="shared" si="39"/>
        <v>1.3420000000000001E-4</v>
      </c>
      <c r="L213" s="23">
        <f t="shared" si="32"/>
        <v>267863.2</v>
      </c>
      <c r="M213" s="23">
        <f t="shared" si="33"/>
        <v>200897.4</v>
      </c>
      <c r="N213" s="23">
        <v>288711.95999999996</v>
      </c>
      <c r="O213" s="23">
        <f t="shared" si="34"/>
        <v>87814.559999999969</v>
      </c>
      <c r="P213" s="23">
        <f t="shared" si="35"/>
        <v>0</v>
      </c>
      <c r="Q213" s="23">
        <f t="shared" si="36"/>
        <v>87814.559999999969</v>
      </c>
      <c r="R213" s="24">
        <f t="shared" si="37"/>
        <v>0</v>
      </c>
      <c r="S213" s="25">
        <f t="shared" si="38"/>
        <v>0</v>
      </c>
    </row>
    <row r="214" spans="1:19">
      <c r="A214" s="21" t="s">
        <v>338</v>
      </c>
      <c r="B214" s="21" t="s">
        <v>14</v>
      </c>
      <c r="C214" s="21" t="s">
        <v>104</v>
      </c>
      <c r="D214" s="21" t="s">
        <v>346</v>
      </c>
      <c r="E214" s="21" t="s">
        <v>2578</v>
      </c>
      <c r="F214" s="21" t="str">
        <f t="shared" si="30"/>
        <v>13301</v>
      </c>
      <c r="G214" s="21" t="s">
        <v>2610</v>
      </c>
      <c r="H214" s="26">
        <v>56221.18</v>
      </c>
      <c r="I214" s="27">
        <f t="shared" si="31"/>
        <v>3.4499999999999998E-5</v>
      </c>
      <c r="J214" s="27">
        <v>1.929E-4</v>
      </c>
      <c r="K214" s="27">
        <f t="shared" si="39"/>
        <v>4.2400000000000001E-5</v>
      </c>
      <c r="L214" s="26">
        <f t="shared" si="32"/>
        <v>84630.399999999994</v>
      </c>
      <c r="M214" s="26">
        <f t="shared" si="33"/>
        <v>63472.800000000003</v>
      </c>
      <c r="N214" s="26">
        <v>69595.759999999995</v>
      </c>
      <c r="O214" s="26">
        <f t="shared" si="34"/>
        <v>6122.9599999999919</v>
      </c>
      <c r="P214" s="26">
        <f t="shared" si="35"/>
        <v>0</v>
      </c>
      <c r="Q214" s="26">
        <f t="shared" si="36"/>
        <v>6122.9599999999919</v>
      </c>
      <c r="R214" s="24">
        <f t="shared" si="37"/>
        <v>0</v>
      </c>
      <c r="S214" s="25">
        <f t="shared" si="38"/>
        <v>0</v>
      </c>
    </row>
    <row r="215" spans="1:19">
      <c r="A215" s="20" t="s">
        <v>338</v>
      </c>
      <c r="B215" s="20" t="s">
        <v>14</v>
      </c>
      <c r="C215" s="20" t="s">
        <v>195</v>
      </c>
      <c r="D215" s="20" t="s">
        <v>347</v>
      </c>
      <c r="E215" s="20" t="s">
        <v>2578</v>
      </c>
      <c r="F215" s="20" t="str">
        <f t="shared" si="30"/>
        <v>13301</v>
      </c>
      <c r="G215" s="20" t="s">
        <v>2610</v>
      </c>
      <c r="H215" s="23">
        <v>15016.45</v>
      </c>
      <c r="I215" s="24">
        <f t="shared" si="31"/>
        <v>9.2E-6</v>
      </c>
      <c r="J215" s="24">
        <v>1.315E-4</v>
      </c>
      <c r="K215" s="24">
        <f t="shared" si="39"/>
        <v>1.5299999999999999E-5</v>
      </c>
      <c r="L215" s="23">
        <f t="shared" si="32"/>
        <v>30538.799999999999</v>
      </c>
      <c r="M215" s="23">
        <f t="shared" si="33"/>
        <v>22904.1</v>
      </c>
      <c r="N215" s="23">
        <v>-8291.34</v>
      </c>
      <c r="O215" s="23">
        <f t="shared" si="34"/>
        <v>-31195.439999999999</v>
      </c>
      <c r="P215" s="23">
        <f t="shared" si="35"/>
        <v>31195.439999999999</v>
      </c>
      <c r="Q215" s="23">
        <f t="shared" si="36"/>
        <v>0</v>
      </c>
      <c r="R215" s="24">
        <f t="shared" si="37"/>
        <v>8.3800000000000003E-3</v>
      </c>
      <c r="S215" s="25">
        <f t="shared" si="38"/>
        <v>34525</v>
      </c>
    </row>
    <row r="216" spans="1:19">
      <c r="A216" s="21" t="s">
        <v>338</v>
      </c>
      <c r="B216" s="21" t="s">
        <v>14</v>
      </c>
      <c r="C216" s="21" t="s">
        <v>65</v>
      </c>
      <c r="D216" s="21" t="s">
        <v>348</v>
      </c>
      <c r="E216" s="21" t="s">
        <v>2578</v>
      </c>
      <c r="F216" s="21" t="str">
        <f t="shared" si="30"/>
        <v>13301</v>
      </c>
      <c r="G216" s="21" t="s">
        <v>2610</v>
      </c>
      <c r="H216" s="26">
        <v>145167.92000000001</v>
      </c>
      <c r="I216" s="27">
        <f t="shared" si="31"/>
        <v>8.8999999999999995E-5</v>
      </c>
      <c r="J216" s="27">
        <v>2.8519999999999999E-4</v>
      </c>
      <c r="K216" s="27">
        <f t="shared" si="39"/>
        <v>9.8800000000000003E-5</v>
      </c>
      <c r="L216" s="26">
        <f t="shared" si="32"/>
        <v>197204.8</v>
      </c>
      <c r="M216" s="26">
        <f t="shared" si="33"/>
        <v>147903.6</v>
      </c>
      <c r="N216" s="26">
        <v>98637.93</v>
      </c>
      <c r="O216" s="26">
        <f t="shared" si="34"/>
        <v>-49265.670000000013</v>
      </c>
      <c r="P216" s="26">
        <f t="shared" si="35"/>
        <v>49265.670000000013</v>
      </c>
      <c r="Q216" s="26">
        <f t="shared" si="36"/>
        <v>0</v>
      </c>
      <c r="R216" s="24">
        <f t="shared" si="37"/>
        <v>1.32342E-2</v>
      </c>
      <c r="S216" s="25">
        <f t="shared" si="38"/>
        <v>54524</v>
      </c>
    </row>
    <row r="217" spans="1:19">
      <c r="A217" s="20" t="s">
        <v>338</v>
      </c>
      <c r="B217" s="20" t="s">
        <v>14</v>
      </c>
      <c r="C217" s="20" t="s">
        <v>287</v>
      </c>
      <c r="D217" s="20" t="s">
        <v>349</v>
      </c>
      <c r="E217" s="20" t="s">
        <v>2578</v>
      </c>
      <c r="F217" s="20" t="str">
        <f t="shared" si="30"/>
        <v>13301</v>
      </c>
      <c r="G217" s="20" t="s">
        <v>2610</v>
      </c>
      <c r="H217" s="23">
        <v>136720.24</v>
      </c>
      <c r="I217" s="24">
        <f t="shared" si="31"/>
        <v>8.3800000000000004E-5</v>
      </c>
      <c r="J217" s="24">
        <v>3.1369999999999998E-4</v>
      </c>
      <c r="K217" s="24">
        <f t="shared" si="39"/>
        <v>9.5299999999999999E-5</v>
      </c>
      <c r="L217" s="23">
        <f t="shared" si="32"/>
        <v>190218.8</v>
      </c>
      <c r="M217" s="23">
        <f t="shared" si="33"/>
        <v>142664.1</v>
      </c>
      <c r="N217" s="23">
        <v>153046.25</v>
      </c>
      <c r="O217" s="23">
        <f t="shared" si="34"/>
        <v>10382.149999999994</v>
      </c>
      <c r="P217" s="23">
        <f t="shared" si="35"/>
        <v>0</v>
      </c>
      <c r="Q217" s="23">
        <f t="shared" si="36"/>
        <v>10382.149999999994</v>
      </c>
      <c r="R217" s="24">
        <f t="shared" si="37"/>
        <v>0</v>
      </c>
      <c r="S217" s="25">
        <f t="shared" si="38"/>
        <v>0</v>
      </c>
    </row>
    <row r="218" spans="1:19">
      <c r="A218" s="21" t="s">
        <v>338</v>
      </c>
      <c r="B218" s="21" t="s">
        <v>14</v>
      </c>
      <c r="C218" s="21" t="s">
        <v>205</v>
      </c>
      <c r="D218" s="21" t="s">
        <v>350</v>
      </c>
      <c r="E218" s="21" t="s">
        <v>2578</v>
      </c>
      <c r="F218" s="21" t="str">
        <f t="shared" si="30"/>
        <v>13301</v>
      </c>
      <c r="G218" s="21" t="s">
        <v>2610</v>
      </c>
      <c r="H218" s="26">
        <v>30566.27</v>
      </c>
      <c r="I218" s="27">
        <f t="shared" si="31"/>
        <v>1.8700000000000001E-5</v>
      </c>
      <c r="J218" s="27">
        <v>1.077E-4</v>
      </c>
      <c r="K218" s="27">
        <f t="shared" si="39"/>
        <v>2.3200000000000001E-5</v>
      </c>
      <c r="L218" s="26">
        <f t="shared" si="32"/>
        <v>46307.199999999997</v>
      </c>
      <c r="M218" s="26">
        <f t="shared" si="33"/>
        <v>34730.400000000001</v>
      </c>
      <c r="N218" s="26">
        <v>69966.97</v>
      </c>
      <c r="O218" s="26">
        <f t="shared" si="34"/>
        <v>35236.57</v>
      </c>
      <c r="P218" s="26">
        <f t="shared" si="35"/>
        <v>0</v>
      </c>
      <c r="Q218" s="26">
        <f t="shared" si="36"/>
        <v>35236.57</v>
      </c>
      <c r="R218" s="24">
        <f t="shared" si="37"/>
        <v>0</v>
      </c>
      <c r="S218" s="25">
        <f t="shared" si="38"/>
        <v>0</v>
      </c>
    </row>
    <row r="219" spans="1:19">
      <c r="A219" s="20" t="s">
        <v>338</v>
      </c>
      <c r="B219" s="20" t="s">
        <v>14</v>
      </c>
      <c r="C219" s="20" t="s">
        <v>316</v>
      </c>
      <c r="D219" s="20" t="s">
        <v>351</v>
      </c>
      <c r="E219" s="20" t="s">
        <v>2578</v>
      </c>
      <c r="F219" s="20" t="str">
        <f t="shared" si="30"/>
        <v>13301</v>
      </c>
      <c r="G219" s="20" t="s">
        <v>2610</v>
      </c>
      <c r="H219" s="23">
        <v>4625.13</v>
      </c>
      <c r="I219" s="24">
        <f t="shared" si="31"/>
        <v>2.7999999999999999E-6</v>
      </c>
      <c r="J219" s="24">
        <v>3.4499999999999998E-5</v>
      </c>
      <c r="K219" s="24">
        <f t="shared" si="39"/>
        <v>4.4000000000000002E-6</v>
      </c>
      <c r="L219" s="23">
        <f t="shared" si="32"/>
        <v>8782.4</v>
      </c>
      <c r="M219" s="23">
        <f t="shared" si="33"/>
        <v>6586.8</v>
      </c>
      <c r="N219" s="23">
        <v>19299.659999999996</v>
      </c>
      <c r="O219" s="23">
        <f t="shared" si="34"/>
        <v>12712.859999999997</v>
      </c>
      <c r="P219" s="23">
        <f t="shared" si="35"/>
        <v>0</v>
      </c>
      <c r="Q219" s="23">
        <f t="shared" si="36"/>
        <v>12712.859999999997</v>
      </c>
      <c r="R219" s="24">
        <f t="shared" si="37"/>
        <v>0</v>
      </c>
      <c r="S219" s="25">
        <f t="shared" si="38"/>
        <v>0</v>
      </c>
    </row>
    <row r="220" spans="1:19">
      <c r="A220" s="21" t="s">
        <v>338</v>
      </c>
      <c r="B220" s="21" t="s">
        <v>14</v>
      </c>
      <c r="C220" s="21" t="s">
        <v>318</v>
      </c>
      <c r="D220" s="21" t="s">
        <v>352</v>
      </c>
      <c r="E220" s="21" t="s">
        <v>2578</v>
      </c>
      <c r="F220" s="21" t="str">
        <f t="shared" si="30"/>
        <v>13301</v>
      </c>
      <c r="G220" s="21" t="s">
        <v>2610</v>
      </c>
      <c r="H220" s="26">
        <v>91053.68</v>
      </c>
      <c r="I220" s="27">
        <f t="shared" si="31"/>
        <v>5.5800000000000001E-5</v>
      </c>
      <c r="J220" s="27">
        <v>3.5589999999999998E-4</v>
      </c>
      <c r="K220" s="27">
        <f t="shared" si="39"/>
        <v>7.08E-5</v>
      </c>
      <c r="L220" s="26">
        <f t="shared" si="32"/>
        <v>141316.79999999999</v>
      </c>
      <c r="M220" s="26">
        <f t="shared" si="33"/>
        <v>105987.6</v>
      </c>
      <c r="N220" s="26">
        <v>64073.209999999992</v>
      </c>
      <c r="O220" s="26">
        <f t="shared" si="34"/>
        <v>-41914.390000000014</v>
      </c>
      <c r="P220" s="26">
        <f t="shared" si="35"/>
        <v>41914.390000000014</v>
      </c>
      <c r="Q220" s="26">
        <f t="shared" si="36"/>
        <v>0</v>
      </c>
      <c r="R220" s="24">
        <f t="shared" si="37"/>
        <v>1.1259399999999999E-2</v>
      </c>
      <c r="S220" s="25">
        <f t="shared" si="38"/>
        <v>46388</v>
      </c>
    </row>
    <row r="221" spans="1:19">
      <c r="A221" s="20" t="s">
        <v>338</v>
      </c>
      <c r="B221" s="20" t="s">
        <v>172</v>
      </c>
      <c r="C221" s="20" t="s">
        <v>90</v>
      </c>
      <c r="D221" s="20" t="s">
        <v>353</v>
      </c>
      <c r="E221" s="20" t="s">
        <v>2578</v>
      </c>
      <c r="F221" s="20" t="str">
        <f t="shared" si="30"/>
        <v>13306</v>
      </c>
      <c r="G221" s="20" t="s">
        <v>2611</v>
      </c>
      <c r="H221" s="23">
        <v>13746.09</v>
      </c>
      <c r="I221" s="24">
        <f t="shared" si="31"/>
        <v>8.3999999999999992E-6</v>
      </c>
      <c r="J221" s="24">
        <v>3.4999999999999997E-5</v>
      </c>
      <c r="K221" s="24">
        <f t="shared" si="39"/>
        <v>9.7000000000000003E-6</v>
      </c>
      <c r="L221" s="23">
        <f t="shared" si="32"/>
        <v>19361.2</v>
      </c>
      <c r="M221" s="23">
        <f t="shared" si="33"/>
        <v>14520.9</v>
      </c>
      <c r="N221" s="23">
        <v>7241.92</v>
      </c>
      <c r="O221" s="23">
        <f t="shared" si="34"/>
        <v>-7278.98</v>
      </c>
      <c r="P221" s="23">
        <f t="shared" si="35"/>
        <v>7278.98</v>
      </c>
      <c r="Q221" s="23">
        <f t="shared" si="36"/>
        <v>0</v>
      </c>
      <c r="R221" s="24">
        <f t="shared" si="37"/>
        <v>1.9553000000000001E-3</v>
      </c>
      <c r="S221" s="25">
        <f t="shared" si="38"/>
        <v>8055</v>
      </c>
    </row>
    <row r="222" spans="1:19">
      <c r="A222" s="21" t="s">
        <v>338</v>
      </c>
      <c r="B222" s="21" t="s">
        <v>172</v>
      </c>
      <c r="C222" s="21" t="s">
        <v>17</v>
      </c>
      <c r="D222" s="21" t="s">
        <v>354</v>
      </c>
      <c r="E222" s="21" t="s">
        <v>2578</v>
      </c>
      <c r="F222" s="21" t="str">
        <f t="shared" si="30"/>
        <v>13306</v>
      </c>
      <c r="G222" s="21" t="s">
        <v>2611</v>
      </c>
      <c r="H222" s="26">
        <v>22360.799999999999</v>
      </c>
      <c r="I222" s="27">
        <f t="shared" si="31"/>
        <v>1.3699999999999999E-5</v>
      </c>
      <c r="J222" s="27">
        <v>8.25E-5</v>
      </c>
      <c r="K222" s="27">
        <f t="shared" si="39"/>
        <v>1.7099999999999999E-5</v>
      </c>
      <c r="L222" s="26">
        <f t="shared" si="32"/>
        <v>34131.599999999999</v>
      </c>
      <c r="M222" s="26">
        <f t="shared" si="33"/>
        <v>25598.7</v>
      </c>
      <c r="N222" s="26">
        <v>32351.75</v>
      </c>
      <c r="O222" s="26">
        <f t="shared" si="34"/>
        <v>6753.0499999999993</v>
      </c>
      <c r="P222" s="26">
        <f t="shared" si="35"/>
        <v>0</v>
      </c>
      <c r="Q222" s="26">
        <f t="shared" si="36"/>
        <v>6753.0499999999993</v>
      </c>
      <c r="R222" s="24">
        <f t="shared" si="37"/>
        <v>0</v>
      </c>
      <c r="S222" s="25">
        <f t="shared" si="38"/>
        <v>0</v>
      </c>
    </row>
    <row r="223" spans="1:19">
      <c r="A223" s="20" t="s">
        <v>338</v>
      </c>
      <c r="B223" s="20" t="s">
        <v>172</v>
      </c>
      <c r="C223" s="20" t="s">
        <v>176</v>
      </c>
      <c r="D223" s="20" t="s">
        <v>355</v>
      </c>
      <c r="E223" s="20" t="s">
        <v>2578</v>
      </c>
      <c r="F223" s="20" t="str">
        <f t="shared" si="30"/>
        <v>13306</v>
      </c>
      <c r="G223" s="20" t="s">
        <v>2611</v>
      </c>
      <c r="H223" s="23">
        <v>623405.97</v>
      </c>
      <c r="I223" s="24">
        <f t="shared" si="31"/>
        <v>3.8210000000000002E-4</v>
      </c>
      <c r="J223" s="24">
        <v>3.0279999999999999E-4</v>
      </c>
      <c r="K223" s="24">
        <f t="shared" si="39"/>
        <v>3.7809999999999997E-4</v>
      </c>
      <c r="L223" s="23">
        <f t="shared" si="32"/>
        <v>754687.6</v>
      </c>
      <c r="M223" s="23">
        <f t="shared" si="33"/>
        <v>566015.69999999995</v>
      </c>
      <c r="N223" s="23">
        <v>-936664.77</v>
      </c>
      <c r="O223" s="23">
        <f t="shared" si="34"/>
        <v>-1502680.47</v>
      </c>
      <c r="P223" s="23">
        <f t="shared" si="35"/>
        <v>1502680.47</v>
      </c>
      <c r="Q223" s="23">
        <f t="shared" si="36"/>
        <v>0</v>
      </c>
      <c r="R223" s="24">
        <f t="shared" si="37"/>
        <v>0.40366350000000001</v>
      </c>
      <c r="S223" s="25">
        <f t="shared" si="38"/>
        <v>1663093</v>
      </c>
    </row>
    <row r="224" spans="1:19">
      <c r="A224" s="21" t="s">
        <v>338</v>
      </c>
      <c r="B224" s="21" t="s">
        <v>172</v>
      </c>
      <c r="C224" s="21" t="s">
        <v>117</v>
      </c>
      <c r="D224" s="21" t="s">
        <v>356</v>
      </c>
      <c r="E224" s="21" t="s">
        <v>2578</v>
      </c>
      <c r="F224" s="21" t="str">
        <f t="shared" si="30"/>
        <v>13306</v>
      </c>
      <c r="G224" s="21" t="s">
        <v>2611</v>
      </c>
      <c r="H224" s="26">
        <v>9311.36</v>
      </c>
      <c r="I224" s="27">
        <f t="shared" si="31"/>
        <v>5.6999999999999996E-6</v>
      </c>
      <c r="J224" s="27">
        <v>1.025E-4</v>
      </c>
      <c r="K224" s="27">
        <f t="shared" si="39"/>
        <v>1.0499999999999999E-5</v>
      </c>
      <c r="L224" s="26">
        <f t="shared" si="32"/>
        <v>20958</v>
      </c>
      <c r="M224" s="26">
        <f t="shared" si="33"/>
        <v>15718.5</v>
      </c>
      <c r="N224" s="26">
        <v>9224.6299999999992</v>
      </c>
      <c r="O224" s="26">
        <f t="shared" si="34"/>
        <v>-6493.8700000000008</v>
      </c>
      <c r="P224" s="26">
        <f t="shared" si="35"/>
        <v>6493.8700000000008</v>
      </c>
      <c r="Q224" s="26">
        <f t="shared" si="36"/>
        <v>0</v>
      </c>
      <c r="R224" s="24">
        <f t="shared" si="37"/>
        <v>1.7443999999999999E-3</v>
      </c>
      <c r="S224" s="25">
        <f t="shared" si="38"/>
        <v>7186</v>
      </c>
    </row>
    <row r="225" spans="1:19">
      <c r="A225" s="20" t="s">
        <v>338</v>
      </c>
      <c r="B225" s="20" t="s">
        <v>172</v>
      </c>
      <c r="C225" s="20" t="s">
        <v>25</v>
      </c>
      <c r="D225" s="20" t="s">
        <v>357</v>
      </c>
      <c r="E225" s="20" t="s">
        <v>2578</v>
      </c>
      <c r="F225" s="20" t="str">
        <f t="shared" si="30"/>
        <v>13306</v>
      </c>
      <c r="G225" s="20" t="s">
        <v>2611</v>
      </c>
      <c r="H225" s="23">
        <v>75253.47</v>
      </c>
      <c r="I225" s="24">
        <f t="shared" si="31"/>
        <v>4.6100000000000002E-5</v>
      </c>
      <c r="J225" s="24">
        <v>1.5579999999999999E-4</v>
      </c>
      <c r="K225" s="24">
        <f t="shared" si="39"/>
        <v>5.1600000000000001E-5</v>
      </c>
      <c r="L225" s="23">
        <f t="shared" si="32"/>
        <v>102993.60000000001</v>
      </c>
      <c r="M225" s="23">
        <f t="shared" si="33"/>
        <v>77245.2</v>
      </c>
      <c r="N225" s="23">
        <v>41777.999999999993</v>
      </c>
      <c r="O225" s="23">
        <f t="shared" si="34"/>
        <v>-35467.200000000004</v>
      </c>
      <c r="P225" s="23">
        <f t="shared" si="35"/>
        <v>35467.200000000004</v>
      </c>
      <c r="Q225" s="23">
        <f t="shared" si="36"/>
        <v>0</v>
      </c>
      <c r="R225" s="24">
        <f t="shared" si="37"/>
        <v>9.5274999999999995E-3</v>
      </c>
      <c r="S225" s="25">
        <f t="shared" si="38"/>
        <v>39253</v>
      </c>
    </row>
    <row r="226" spans="1:19">
      <c r="A226" s="21" t="s">
        <v>338</v>
      </c>
      <c r="B226" s="21" t="s">
        <v>172</v>
      </c>
      <c r="C226" s="21" t="s">
        <v>160</v>
      </c>
      <c r="D226" s="21" t="s">
        <v>358</v>
      </c>
      <c r="E226" s="21" t="s">
        <v>2578</v>
      </c>
      <c r="F226" s="21" t="str">
        <f t="shared" si="30"/>
        <v>13306</v>
      </c>
      <c r="G226" s="21" t="s">
        <v>2611</v>
      </c>
      <c r="H226" s="26">
        <v>10910.05</v>
      </c>
      <c r="I226" s="27">
        <f t="shared" si="31"/>
        <v>6.7000000000000002E-6</v>
      </c>
      <c r="J226" s="27">
        <v>6.7399999999999998E-5</v>
      </c>
      <c r="K226" s="27">
        <f t="shared" si="39"/>
        <v>9.7000000000000003E-6</v>
      </c>
      <c r="L226" s="26">
        <f t="shared" si="32"/>
        <v>19361.2</v>
      </c>
      <c r="M226" s="26">
        <f t="shared" si="33"/>
        <v>14520.9</v>
      </c>
      <c r="N226" s="26">
        <v>12025.55</v>
      </c>
      <c r="O226" s="26">
        <f t="shared" si="34"/>
        <v>-2495.3500000000004</v>
      </c>
      <c r="P226" s="26">
        <f t="shared" si="35"/>
        <v>2495.3500000000004</v>
      </c>
      <c r="Q226" s="26">
        <f t="shared" si="36"/>
        <v>0</v>
      </c>
      <c r="R226" s="24">
        <f t="shared" si="37"/>
        <v>6.7029999999999998E-4</v>
      </c>
      <c r="S226" s="25">
        <f t="shared" si="38"/>
        <v>2761</v>
      </c>
    </row>
    <row r="227" spans="1:19">
      <c r="A227" s="20" t="s">
        <v>338</v>
      </c>
      <c r="B227" s="20" t="s">
        <v>172</v>
      </c>
      <c r="C227" s="20" t="s">
        <v>29</v>
      </c>
      <c r="D227" s="20" t="s">
        <v>359</v>
      </c>
      <c r="E227" s="20" t="s">
        <v>2578</v>
      </c>
      <c r="F227" s="20" t="str">
        <f t="shared" si="30"/>
        <v>13306</v>
      </c>
      <c r="G227" s="20" t="s">
        <v>2611</v>
      </c>
      <c r="H227" s="23">
        <v>13926.75</v>
      </c>
      <c r="I227" s="24">
        <f t="shared" si="31"/>
        <v>8.4999999999999999E-6</v>
      </c>
      <c r="J227" s="24">
        <v>5.3399999999999997E-5</v>
      </c>
      <c r="K227" s="24">
        <f t="shared" si="39"/>
        <v>1.0699999999999999E-5</v>
      </c>
      <c r="L227" s="23">
        <f t="shared" si="32"/>
        <v>21357.200000000001</v>
      </c>
      <c r="M227" s="23">
        <f t="shared" si="33"/>
        <v>16017.9</v>
      </c>
      <c r="N227" s="23">
        <v>15255.93</v>
      </c>
      <c r="O227" s="23">
        <f t="shared" si="34"/>
        <v>-761.96999999999935</v>
      </c>
      <c r="P227" s="23">
        <f t="shared" si="35"/>
        <v>761.96999999999935</v>
      </c>
      <c r="Q227" s="23">
        <f t="shared" si="36"/>
        <v>0</v>
      </c>
      <c r="R227" s="24">
        <f t="shared" si="37"/>
        <v>2.0469999999999999E-4</v>
      </c>
      <c r="S227" s="25">
        <f t="shared" si="38"/>
        <v>843</v>
      </c>
    </row>
    <row r="228" spans="1:19">
      <c r="A228" s="21" t="s">
        <v>338</v>
      </c>
      <c r="B228" s="21" t="s">
        <v>172</v>
      </c>
      <c r="C228" s="21" t="s">
        <v>98</v>
      </c>
      <c r="D228" s="21" t="s">
        <v>360</v>
      </c>
      <c r="E228" s="21" t="s">
        <v>2578</v>
      </c>
      <c r="F228" s="21" t="str">
        <f t="shared" si="30"/>
        <v>13306</v>
      </c>
      <c r="G228" s="21" t="s">
        <v>2611</v>
      </c>
      <c r="H228" s="26">
        <v>45735.18</v>
      </c>
      <c r="I228" s="27">
        <f t="shared" si="31"/>
        <v>2.8E-5</v>
      </c>
      <c r="J228" s="27">
        <v>1.2520000000000001E-4</v>
      </c>
      <c r="K228" s="27">
        <f t="shared" si="39"/>
        <v>3.29E-5</v>
      </c>
      <c r="L228" s="26">
        <f t="shared" si="32"/>
        <v>65668.399999999994</v>
      </c>
      <c r="M228" s="26">
        <f t="shared" si="33"/>
        <v>49251.3</v>
      </c>
      <c r="N228" s="26">
        <v>50093.09</v>
      </c>
      <c r="O228" s="26">
        <f t="shared" si="34"/>
        <v>841.7899999999936</v>
      </c>
      <c r="P228" s="26">
        <f t="shared" si="35"/>
        <v>0</v>
      </c>
      <c r="Q228" s="26">
        <f t="shared" si="36"/>
        <v>841.7899999999936</v>
      </c>
      <c r="R228" s="24">
        <f t="shared" si="37"/>
        <v>0</v>
      </c>
      <c r="S228" s="25">
        <f t="shared" si="38"/>
        <v>0</v>
      </c>
    </row>
    <row r="229" spans="1:19">
      <c r="A229" s="20" t="s">
        <v>338</v>
      </c>
      <c r="B229" s="20" t="s">
        <v>172</v>
      </c>
      <c r="C229" s="20" t="s">
        <v>41</v>
      </c>
      <c r="D229" s="20" t="s">
        <v>361</v>
      </c>
      <c r="E229" s="20" t="s">
        <v>2578</v>
      </c>
      <c r="F229" s="20" t="str">
        <f t="shared" si="30"/>
        <v>13306</v>
      </c>
      <c r="G229" s="20" t="s">
        <v>2611</v>
      </c>
      <c r="H229" s="23">
        <v>12529.91</v>
      </c>
      <c r="I229" s="24">
        <f t="shared" si="31"/>
        <v>7.7000000000000008E-6</v>
      </c>
      <c r="J229" s="24">
        <v>4.1399999999999997E-5</v>
      </c>
      <c r="K229" s="24">
        <f t="shared" si="39"/>
        <v>9.3999999999999998E-6</v>
      </c>
      <c r="L229" s="23">
        <f t="shared" si="32"/>
        <v>18762.400000000001</v>
      </c>
      <c r="M229" s="23">
        <f t="shared" si="33"/>
        <v>14071.8</v>
      </c>
      <c r="N229" s="23">
        <v>6274.5299999999988</v>
      </c>
      <c r="O229" s="23">
        <f t="shared" si="34"/>
        <v>-7797.27</v>
      </c>
      <c r="P229" s="23">
        <f t="shared" si="35"/>
        <v>7797.27</v>
      </c>
      <c r="Q229" s="23">
        <f t="shared" si="36"/>
        <v>0</v>
      </c>
      <c r="R229" s="24">
        <f t="shared" si="37"/>
        <v>2.0945999999999998E-3</v>
      </c>
      <c r="S229" s="25">
        <f t="shared" si="38"/>
        <v>8629</v>
      </c>
    </row>
    <row r="230" spans="1:19">
      <c r="A230" s="21" t="s">
        <v>338</v>
      </c>
      <c r="B230" s="21" t="s">
        <v>172</v>
      </c>
      <c r="C230" s="21" t="s">
        <v>102</v>
      </c>
      <c r="D230" s="21" t="s">
        <v>362</v>
      </c>
      <c r="E230" s="21" t="s">
        <v>2578</v>
      </c>
      <c r="F230" s="21" t="str">
        <f t="shared" si="30"/>
        <v>13306</v>
      </c>
      <c r="G230" s="21" t="s">
        <v>2611</v>
      </c>
      <c r="H230" s="26">
        <v>68939.5</v>
      </c>
      <c r="I230" s="27">
        <f t="shared" si="31"/>
        <v>4.2299999999999998E-5</v>
      </c>
      <c r="J230" s="27">
        <v>3.0459999999999998E-4</v>
      </c>
      <c r="K230" s="27">
        <f t="shared" si="39"/>
        <v>5.5399999999999998E-5</v>
      </c>
      <c r="L230" s="26">
        <f t="shared" si="32"/>
        <v>110578.4</v>
      </c>
      <c r="M230" s="26">
        <f t="shared" si="33"/>
        <v>82933.8</v>
      </c>
      <c r="N230" s="26">
        <v>12375.449999999999</v>
      </c>
      <c r="O230" s="26">
        <f t="shared" si="34"/>
        <v>-70558.350000000006</v>
      </c>
      <c r="P230" s="26">
        <f t="shared" si="35"/>
        <v>70558.350000000006</v>
      </c>
      <c r="Q230" s="26">
        <f t="shared" si="36"/>
        <v>0</v>
      </c>
      <c r="R230" s="24">
        <f t="shared" si="37"/>
        <v>1.8953999999999999E-2</v>
      </c>
      <c r="S230" s="25">
        <f t="shared" si="38"/>
        <v>78090</v>
      </c>
    </row>
    <row r="231" spans="1:19">
      <c r="A231" s="20" t="s">
        <v>338</v>
      </c>
      <c r="B231" s="20" t="s">
        <v>172</v>
      </c>
      <c r="C231" s="20" t="s">
        <v>106</v>
      </c>
      <c r="D231" s="20" t="s">
        <v>363</v>
      </c>
      <c r="E231" s="20" t="s">
        <v>2578</v>
      </c>
      <c r="F231" s="20" t="str">
        <f t="shared" si="30"/>
        <v>13306</v>
      </c>
      <c r="G231" s="20" t="s">
        <v>2611</v>
      </c>
      <c r="H231" s="23">
        <v>425824.07</v>
      </c>
      <c r="I231" s="24">
        <f t="shared" si="31"/>
        <v>2.61E-4</v>
      </c>
      <c r="J231" s="24">
        <v>8.1939999999999997E-4</v>
      </c>
      <c r="K231" s="24">
        <f t="shared" si="39"/>
        <v>2.8889999999999997E-4</v>
      </c>
      <c r="L231" s="23">
        <f t="shared" si="32"/>
        <v>576644.4</v>
      </c>
      <c r="M231" s="23">
        <f t="shared" si="33"/>
        <v>432483.3</v>
      </c>
      <c r="N231" s="23">
        <v>645205.14999999991</v>
      </c>
      <c r="O231" s="23">
        <f t="shared" si="34"/>
        <v>212721.84999999992</v>
      </c>
      <c r="P231" s="23">
        <f t="shared" si="35"/>
        <v>0</v>
      </c>
      <c r="Q231" s="23">
        <f t="shared" si="36"/>
        <v>212721.84999999992</v>
      </c>
      <c r="R231" s="24">
        <f t="shared" si="37"/>
        <v>0</v>
      </c>
      <c r="S231" s="25">
        <f t="shared" si="38"/>
        <v>0</v>
      </c>
    </row>
    <row r="232" spans="1:19">
      <c r="A232" s="21" t="s">
        <v>338</v>
      </c>
      <c r="B232" s="21" t="s">
        <v>172</v>
      </c>
      <c r="C232" s="21" t="s">
        <v>49</v>
      </c>
      <c r="D232" s="21" t="s">
        <v>364</v>
      </c>
      <c r="E232" s="21" t="s">
        <v>2578</v>
      </c>
      <c r="F232" s="21" t="str">
        <f t="shared" si="30"/>
        <v>13306</v>
      </c>
      <c r="G232" s="21" t="s">
        <v>2611</v>
      </c>
      <c r="H232" s="26">
        <v>28820</v>
      </c>
      <c r="I232" s="27">
        <f t="shared" si="31"/>
        <v>1.77E-5</v>
      </c>
      <c r="J232" s="27">
        <v>1.2300000000000001E-4</v>
      </c>
      <c r="K232" s="27">
        <f t="shared" si="39"/>
        <v>2.3E-5</v>
      </c>
      <c r="L232" s="26">
        <f t="shared" si="32"/>
        <v>45908</v>
      </c>
      <c r="M232" s="26">
        <f t="shared" si="33"/>
        <v>34431</v>
      </c>
      <c r="N232" s="26">
        <v>37442.800000000003</v>
      </c>
      <c r="O232" s="26">
        <f t="shared" si="34"/>
        <v>3011.8000000000029</v>
      </c>
      <c r="P232" s="26">
        <f t="shared" si="35"/>
        <v>0</v>
      </c>
      <c r="Q232" s="26">
        <f t="shared" si="36"/>
        <v>3011.8000000000029</v>
      </c>
      <c r="R232" s="24">
        <f t="shared" si="37"/>
        <v>0</v>
      </c>
      <c r="S232" s="25">
        <f t="shared" si="38"/>
        <v>0</v>
      </c>
    </row>
    <row r="233" spans="1:19">
      <c r="A233" s="20" t="s">
        <v>338</v>
      </c>
      <c r="B233" s="20" t="s">
        <v>172</v>
      </c>
      <c r="C233" s="20" t="s">
        <v>262</v>
      </c>
      <c r="D233" s="20" t="s">
        <v>365</v>
      </c>
      <c r="E233" s="20" t="s">
        <v>2578</v>
      </c>
      <c r="F233" s="20" t="str">
        <f t="shared" si="30"/>
        <v>13306</v>
      </c>
      <c r="G233" s="20" t="s">
        <v>2611</v>
      </c>
      <c r="H233" s="23">
        <v>110589.36</v>
      </c>
      <c r="I233" s="24">
        <f t="shared" si="31"/>
        <v>6.7799999999999995E-5</v>
      </c>
      <c r="J233" s="24">
        <v>3.1799999999999998E-4</v>
      </c>
      <c r="K233" s="24">
        <f t="shared" si="39"/>
        <v>8.03E-5</v>
      </c>
      <c r="L233" s="23">
        <f t="shared" si="32"/>
        <v>160278.79999999999</v>
      </c>
      <c r="M233" s="23">
        <f t="shared" si="33"/>
        <v>120209.1</v>
      </c>
      <c r="N233" s="23">
        <v>80748.73</v>
      </c>
      <c r="O233" s="23">
        <f t="shared" si="34"/>
        <v>-39460.37000000001</v>
      </c>
      <c r="P233" s="23">
        <f t="shared" si="35"/>
        <v>39460.37000000001</v>
      </c>
      <c r="Q233" s="23">
        <f t="shared" si="36"/>
        <v>0</v>
      </c>
      <c r="R233" s="24">
        <f t="shared" si="37"/>
        <v>1.0600200000000001E-2</v>
      </c>
      <c r="S233" s="25">
        <f t="shared" si="38"/>
        <v>43672</v>
      </c>
    </row>
    <row r="234" spans="1:19">
      <c r="A234" s="21" t="s">
        <v>338</v>
      </c>
      <c r="B234" s="21" t="s">
        <v>172</v>
      </c>
      <c r="C234" s="21" t="s">
        <v>276</v>
      </c>
      <c r="D234" s="21" t="s">
        <v>366</v>
      </c>
      <c r="E234" s="21" t="s">
        <v>2578</v>
      </c>
      <c r="F234" s="21" t="str">
        <f t="shared" si="30"/>
        <v>13306</v>
      </c>
      <c r="G234" s="21" t="s">
        <v>2611</v>
      </c>
      <c r="H234" s="26">
        <v>107930.47</v>
      </c>
      <c r="I234" s="27">
        <f t="shared" si="31"/>
        <v>6.6199999999999996E-5</v>
      </c>
      <c r="J234" s="27">
        <v>2.7080000000000002E-4</v>
      </c>
      <c r="K234" s="27">
        <f t="shared" si="39"/>
        <v>7.64E-5</v>
      </c>
      <c r="L234" s="26">
        <f t="shared" si="32"/>
        <v>152494.39999999999</v>
      </c>
      <c r="M234" s="26">
        <f t="shared" si="33"/>
        <v>114370.8</v>
      </c>
      <c r="N234" s="26">
        <v>282134.63</v>
      </c>
      <c r="O234" s="26">
        <f t="shared" si="34"/>
        <v>167763.83000000002</v>
      </c>
      <c r="P234" s="26">
        <f t="shared" si="35"/>
        <v>0</v>
      </c>
      <c r="Q234" s="26">
        <f t="shared" si="36"/>
        <v>167763.83000000002</v>
      </c>
      <c r="R234" s="24">
        <f t="shared" si="37"/>
        <v>0</v>
      </c>
      <c r="S234" s="25">
        <f t="shared" si="38"/>
        <v>0</v>
      </c>
    </row>
    <row r="235" spans="1:19">
      <c r="A235" s="20" t="s">
        <v>338</v>
      </c>
      <c r="B235" s="20" t="s">
        <v>172</v>
      </c>
      <c r="C235" s="20" t="s">
        <v>112</v>
      </c>
      <c r="D235" s="20" t="s">
        <v>367</v>
      </c>
      <c r="E235" s="20" t="s">
        <v>2578</v>
      </c>
      <c r="F235" s="20" t="str">
        <f t="shared" si="30"/>
        <v>13306</v>
      </c>
      <c r="G235" s="20" t="s">
        <v>2611</v>
      </c>
      <c r="H235" s="23">
        <v>14837.96</v>
      </c>
      <c r="I235" s="24">
        <f t="shared" si="31"/>
        <v>9.0999999999999993E-6</v>
      </c>
      <c r="J235" s="24">
        <v>9.1299999999999997E-5</v>
      </c>
      <c r="K235" s="24">
        <f t="shared" si="39"/>
        <v>1.3200000000000001E-5</v>
      </c>
      <c r="L235" s="23">
        <f t="shared" si="32"/>
        <v>26347.200000000001</v>
      </c>
      <c r="M235" s="23">
        <f t="shared" si="33"/>
        <v>19760.400000000001</v>
      </c>
      <c r="N235" s="23">
        <v>17439.370000000003</v>
      </c>
      <c r="O235" s="23">
        <f t="shared" si="34"/>
        <v>-2321.0299999999988</v>
      </c>
      <c r="P235" s="23">
        <f t="shared" si="35"/>
        <v>2321.0299999999988</v>
      </c>
      <c r="Q235" s="23">
        <f t="shared" si="36"/>
        <v>0</v>
      </c>
      <c r="R235" s="24">
        <f t="shared" si="37"/>
        <v>6.2350000000000003E-4</v>
      </c>
      <c r="S235" s="25">
        <f t="shared" si="38"/>
        <v>2568</v>
      </c>
    </row>
    <row r="236" spans="1:19">
      <c r="A236" s="21" t="s">
        <v>338</v>
      </c>
      <c r="B236" s="21" t="s">
        <v>172</v>
      </c>
      <c r="C236" s="21" t="s">
        <v>8</v>
      </c>
      <c r="D236" s="21" t="s">
        <v>368</v>
      </c>
      <c r="E236" s="21" t="s">
        <v>2578</v>
      </c>
      <c r="F236" s="21" t="str">
        <f t="shared" si="30"/>
        <v>13306</v>
      </c>
      <c r="G236" s="21" t="s">
        <v>2611</v>
      </c>
      <c r="H236" s="26">
        <v>36485.26</v>
      </c>
      <c r="I236" s="27">
        <f t="shared" si="31"/>
        <v>2.2399999999999999E-5</v>
      </c>
      <c r="J236" s="27">
        <v>1.5650000000000001E-4</v>
      </c>
      <c r="K236" s="27">
        <f t="shared" si="39"/>
        <v>2.9099999999999999E-5</v>
      </c>
      <c r="L236" s="26">
        <f t="shared" si="32"/>
        <v>58083.6</v>
      </c>
      <c r="M236" s="26">
        <f t="shared" si="33"/>
        <v>43562.7</v>
      </c>
      <c r="N236" s="26">
        <v>19583.28</v>
      </c>
      <c r="O236" s="26">
        <f t="shared" si="34"/>
        <v>-23979.42</v>
      </c>
      <c r="P236" s="26">
        <f t="shared" si="35"/>
        <v>23979.42</v>
      </c>
      <c r="Q236" s="26">
        <f t="shared" si="36"/>
        <v>0</v>
      </c>
      <c r="R236" s="24">
        <f t="shared" si="37"/>
        <v>6.4415999999999996E-3</v>
      </c>
      <c r="S236" s="25">
        <f t="shared" si="38"/>
        <v>26539</v>
      </c>
    </row>
    <row r="237" spans="1:19">
      <c r="A237" s="20" t="s">
        <v>338</v>
      </c>
      <c r="B237" s="20" t="s">
        <v>172</v>
      </c>
      <c r="C237" s="20" t="s">
        <v>224</v>
      </c>
      <c r="D237" s="20" t="s">
        <v>369</v>
      </c>
      <c r="E237" s="20" t="s">
        <v>2578</v>
      </c>
      <c r="F237" s="20" t="str">
        <f t="shared" si="30"/>
        <v>13306</v>
      </c>
      <c r="G237" s="20" t="s">
        <v>2611</v>
      </c>
      <c r="H237" s="23">
        <v>112164.32</v>
      </c>
      <c r="I237" s="24">
        <f t="shared" si="31"/>
        <v>6.8800000000000005E-5</v>
      </c>
      <c r="J237" s="24">
        <v>4.4890000000000002E-4</v>
      </c>
      <c r="K237" s="24">
        <f t="shared" si="39"/>
        <v>8.7800000000000006E-5</v>
      </c>
      <c r="L237" s="23">
        <f t="shared" si="32"/>
        <v>175248.8</v>
      </c>
      <c r="M237" s="23">
        <f t="shared" si="33"/>
        <v>131436.6</v>
      </c>
      <c r="N237" s="23">
        <v>83243.97</v>
      </c>
      <c r="O237" s="23">
        <f t="shared" si="34"/>
        <v>-48192.630000000005</v>
      </c>
      <c r="P237" s="23">
        <f t="shared" si="35"/>
        <v>48192.630000000005</v>
      </c>
      <c r="Q237" s="23">
        <f t="shared" si="36"/>
        <v>0</v>
      </c>
      <c r="R237" s="24">
        <f t="shared" si="37"/>
        <v>1.29459E-2</v>
      </c>
      <c r="S237" s="25">
        <f t="shared" si="38"/>
        <v>53337</v>
      </c>
    </row>
    <row r="238" spans="1:19">
      <c r="A238" s="21" t="s">
        <v>338</v>
      </c>
      <c r="B238" s="21" t="s">
        <v>172</v>
      </c>
      <c r="C238" s="21" t="s">
        <v>69</v>
      </c>
      <c r="D238" s="21" t="s">
        <v>370</v>
      </c>
      <c r="E238" s="21" t="s">
        <v>2578</v>
      </c>
      <c r="F238" s="21" t="str">
        <f t="shared" si="30"/>
        <v>13306</v>
      </c>
      <c r="G238" s="21" t="s">
        <v>2611</v>
      </c>
      <c r="H238" s="26">
        <v>101603.21</v>
      </c>
      <c r="I238" s="27">
        <f t="shared" si="31"/>
        <v>6.2299999999999996E-5</v>
      </c>
      <c r="J238" s="27">
        <v>9.3900000000000006E-5</v>
      </c>
      <c r="K238" s="27">
        <f t="shared" si="39"/>
        <v>6.3899999999999995E-5</v>
      </c>
      <c r="L238" s="26">
        <f t="shared" si="32"/>
        <v>127544.4</v>
      </c>
      <c r="M238" s="26">
        <f t="shared" si="33"/>
        <v>95658.3</v>
      </c>
      <c r="N238" s="26">
        <v>60353.210000000006</v>
      </c>
      <c r="O238" s="26">
        <f t="shared" si="34"/>
        <v>-35305.089999999997</v>
      </c>
      <c r="P238" s="26">
        <f t="shared" si="35"/>
        <v>35305.089999999997</v>
      </c>
      <c r="Q238" s="26">
        <f t="shared" si="36"/>
        <v>0</v>
      </c>
      <c r="R238" s="24">
        <f t="shared" si="37"/>
        <v>9.4839999999999994E-3</v>
      </c>
      <c r="S238" s="25">
        <f t="shared" si="38"/>
        <v>39074</v>
      </c>
    </row>
    <row r="239" spans="1:19">
      <c r="A239" s="20" t="s">
        <v>338</v>
      </c>
      <c r="B239" s="20" t="s">
        <v>172</v>
      </c>
      <c r="C239" s="20" t="s">
        <v>71</v>
      </c>
      <c r="D239" s="20" t="s">
        <v>371</v>
      </c>
      <c r="E239" s="20" t="s">
        <v>2578</v>
      </c>
      <c r="F239" s="20" t="str">
        <f t="shared" si="30"/>
        <v>13306</v>
      </c>
      <c r="G239" s="20" t="s">
        <v>2611</v>
      </c>
      <c r="H239" s="23">
        <v>11873.99</v>
      </c>
      <c r="I239" s="24">
        <f t="shared" si="31"/>
        <v>7.3000000000000004E-6</v>
      </c>
      <c r="J239" s="24">
        <v>6.5699999999999998E-5</v>
      </c>
      <c r="K239" s="24">
        <f t="shared" si="39"/>
        <v>1.0200000000000001E-5</v>
      </c>
      <c r="L239" s="23">
        <f t="shared" si="32"/>
        <v>20359.2</v>
      </c>
      <c r="M239" s="23">
        <f t="shared" si="33"/>
        <v>15269.4</v>
      </c>
      <c r="N239" s="23">
        <v>11701.880000000001</v>
      </c>
      <c r="O239" s="23">
        <f t="shared" si="34"/>
        <v>-3567.5199999999986</v>
      </c>
      <c r="P239" s="23">
        <f t="shared" si="35"/>
        <v>3567.5199999999986</v>
      </c>
      <c r="Q239" s="23">
        <f t="shared" si="36"/>
        <v>0</v>
      </c>
      <c r="R239" s="24">
        <f t="shared" si="37"/>
        <v>9.5830000000000004E-4</v>
      </c>
      <c r="S239" s="25">
        <f t="shared" si="38"/>
        <v>3948</v>
      </c>
    </row>
    <row r="240" spans="1:19">
      <c r="A240" s="21" t="s">
        <v>338</v>
      </c>
      <c r="B240" s="21" t="s">
        <v>172</v>
      </c>
      <c r="C240" s="21" t="s">
        <v>85</v>
      </c>
      <c r="D240" s="21" t="s">
        <v>372</v>
      </c>
      <c r="E240" s="21" t="s">
        <v>2578</v>
      </c>
      <c r="F240" s="21" t="str">
        <f t="shared" si="30"/>
        <v>13306</v>
      </c>
      <c r="G240" s="21" t="s">
        <v>2611</v>
      </c>
      <c r="H240" s="26">
        <v>148049.35999999999</v>
      </c>
      <c r="I240" s="27">
        <f t="shared" si="31"/>
        <v>9.0699999999999996E-5</v>
      </c>
      <c r="J240" s="27">
        <v>6.9479999999999997E-4</v>
      </c>
      <c r="K240" s="27">
        <f t="shared" si="39"/>
        <v>1.209E-4</v>
      </c>
      <c r="L240" s="26">
        <f t="shared" si="32"/>
        <v>241316.4</v>
      </c>
      <c r="M240" s="26">
        <f t="shared" si="33"/>
        <v>180987.3</v>
      </c>
      <c r="N240" s="26">
        <v>285872.23</v>
      </c>
      <c r="O240" s="26">
        <f t="shared" si="34"/>
        <v>104884.93</v>
      </c>
      <c r="P240" s="26">
        <f t="shared" si="35"/>
        <v>0</v>
      </c>
      <c r="Q240" s="26">
        <f t="shared" si="36"/>
        <v>104884.93</v>
      </c>
      <c r="R240" s="24">
        <f t="shared" si="37"/>
        <v>0</v>
      </c>
      <c r="S240" s="25">
        <f t="shared" si="38"/>
        <v>0</v>
      </c>
    </row>
    <row r="241" spans="1:19">
      <c r="A241" s="20" t="s">
        <v>338</v>
      </c>
      <c r="B241" s="20" t="s">
        <v>172</v>
      </c>
      <c r="C241" s="20" t="s">
        <v>297</v>
      </c>
      <c r="D241" s="20" t="s">
        <v>373</v>
      </c>
      <c r="E241" s="20" t="s">
        <v>2578</v>
      </c>
      <c r="F241" s="20" t="str">
        <f t="shared" si="30"/>
        <v>13306</v>
      </c>
      <c r="G241" s="20" t="s">
        <v>2611</v>
      </c>
      <c r="H241" s="23">
        <v>13626.3</v>
      </c>
      <c r="I241" s="24">
        <f t="shared" si="31"/>
        <v>8.3999999999999992E-6</v>
      </c>
      <c r="J241" s="24">
        <v>1.203E-4</v>
      </c>
      <c r="K241" s="24">
        <f t="shared" si="39"/>
        <v>1.4E-5</v>
      </c>
      <c r="L241" s="23">
        <f t="shared" si="32"/>
        <v>27944</v>
      </c>
      <c r="M241" s="23">
        <f t="shared" si="33"/>
        <v>20958</v>
      </c>
      <c r="N241" s="23">
        <v>10022.959999999999</v>
      </c>
      <c r="O241" s="23">
        <f t="shared" si="34"/>
        <v>-10935.04</v>
      </c>
      <c r="P241" s="23">
        <f t="shared" si="35"/>
        <v>10935.04</v>
      </c>
      <c r="Q241" s="23">
        <f t="shared" si="36"/>
        <v>0</v>
      </c>
      <c r="R241" s="24">
        <f t="shared" si="37"/>
        <v>2.9375E-3</v>
      </c>
      <c r="S241" s="25">
        <f t="shared" si="38"/>
        <v>12102</v>
      </c>
    </row>
    <row r="242" spans="1:19">
      <c r="A242" s="21" t="s">
        <v>338</v>
      </c>
      <c r="B242" s="21" t="s">
        <v>172</v>
      </c>
      <c r="C242" s="21" t="s">
        <v>299</v>
      </c>
      <c r="D242" s="21" t="s">
        <v>374</v>
      </c>
      <c r="E242" s="21" t="s">
        <v>2578</v>
      </c>
      <c r="F242" s="21" t="str">
        <f t="shared" si="30"/>
        <v>13306</v>
      </c>
      <c r="G242" s="21" t="s">
        <v>2611</v>
      </c>
      <c r="H242" s="26">
        <v>18099.080000000002</v>
      </c>
      <c r="I242" s="27">
        <f t="shared" si="31"/>
        <v>1.11E-5</v>
      </c>
      <c r="J242" s="27">
        <v>1.01E-4</v>
      </c>
      <c r="K242" s="27">
        <f t="shared" si="39"/>
        <v>1.56E-5</v>
      </c>
      <c r="L242" s="26">
        <f t="shared" si="32"/>
        <v>31137.599999999999</v>
      </c>
      <c r="M242" s="26">
        <f t="shared" si="33"/>
        <v>23353.200000000001</v>
      </c>
      <c r="N242" s="26">
        <v>8413.64</v>
      </c>
      <c r="O242" s="26">
        <f t="shared" si="34"/>
        <v>-14939.560000000001</v>
      </c>
      <c r="P242" s="26">
        <f t="shared" si="35"/>
        <v>14939.560000000001</v>
      </c>
      <c r="Q242" s="26">
        <f t="shared" si="36"/>
        <v>0</v>
      </c>
      <c r="R242" s="24">
        <f t="shared" si="37"/>
        <v>4.0131999999999998E-3</v>
      </c>
      <c r="S242" s="25">
        <f t="shared" si="38"/>
        <v>16534</v>
      </c>
    </row>
    <row r="243" spans="1:19">
      <c r="A243" s="20" t="s">
        <v>338</v>
      </c>
      <c r="B243" s="20" t="s">
        <v>172</v>
      </c>
      <c r="C243" s="20" t="s">
        <v>229</v>
      </c>
      <c r="D243" s="20" t="s">
        <v>375</v>
      </c>
      <c r="E243" s="20" t="s">
        <v>2578</v>
      </c>
      <c r="F243" s="20" t="str">
        <f t="shared" si="30"/>
        <v>13306</v>
      </c>
      <c r="G243" s="20" t="s">
        <v>2611</v>
      </c>
      <c r="H243" s="23">
        <v>24786.16</v>
      </c>
      <c r="I243" s="24">
        <f t="shared" si="31"/>
        <v>1.52E-5</v>
      </c>
      <c r="J243" s="24">
        <v>1.165E-4</v>
      </c>
      <c r="K243" s="24">
        <f t="shared" si="39"/>
        <v>2.0299999999999999E-5</v>
      </c>
      <c r="L243" s="23">
        <f t="shared" si="32"/>
        <v>40518.800000000003</v>
      </c>
      <c r="M243" s="23">
        <f t="shared" si="33"/>
        <v>30389.1</v>
      </c>
      <c r="N243" s="23">
        <v>19938.32</v>
      </c>
      <c r="O243" s="23">
        <f t="shared" si="34"/>
        <v>-10450.779999999999</v>
      </c>
      <c r="P243" s="23">
        <f t="shared" si="35"/>
        <v>10450.779999999999</v>
      </c>
      <c r="Q243" s="23">
        <f t="shared" si="36"/>
        <v>0</v>
      </c>
      <c r="R243" s="24">
        <f t="shared" si="37"/>
        <v>2.8073999999999998E-3</v>
      </c>
      <c r="S243" s="25">
        <f t="shared" si="38"/>
        <v>11566</v>
      </c>
    </row>
    <row r="244" spans="1:19">
      <c r="A244" s="21" t="s">
        <v>338</v>
      </c>
      <c r="B244" s="21" t="s">
        <v>172</v>
      </c>
      <c r="C244" s="21" t="s">
        <v>310</v>
      </c>
      <c r="D244" s="21" t="s">
        <v>376</v>
      </c>
      <c r="E244" s="21" t="s">
        <v>2578</v>
      </c>
      <c r="F244" s="21" t="str">
        <f t="shared" si="30"/>
        <v>13306</v>
      </c>
      <c r="G244" s="21" t="s">
        <v>2611</v>
      </c>
      <c r="H244" s="26">
        <v>345553.8</v>
      </c>
      <c r="I244" s="27">
        <f t="shared" si="31"/>
        <v>2.118E-4</v>
      </c>
      <c r="J244" s="27">
        <v>2.9760000000000002E-4</v>
      </c>
      <c r="K244" s="27">
        <f t="shared" si="39"/>
        <v>2.1609999999999999E-4</v>
      </c>
      <c r="L244" s="26">
        <f t="shared" si="32"/>
        <v>431335.6</v>
      </c>
      <c r="M244" s="26">
        <f t="shared" si="33"/>
        <v>323501.7</v>
      </c>
      <c r="N244" s="26">
        <v>156726.49</v>
      </c>
      <c r="O244" s="26">
        <f t="shared" si="34"/>
        <v>-166775.21000000002</v>
      </c>
      <c r="P244" s="26">
        <f t="shared" si="35"/>
        <v>166775.21000000002</v>
      </c>
      <c r="Q244" s="26">
        <f t="shared" si="36"/>
        <v>0</v>
      </c>
      <c r="R244" s="24">
        <f t="shared" si="37"/>
        <v>4.4800600000000003E-2</v>
      </c>
      <c r="S244" s="25">
        <f t="shared" si="38"/>
        <v>184578</v>
      </c>
    </row>
    <row r="245" spans="1:19">
      <c r="A245" s="20" t="s">
        <v>338</v>
      </c>
      <c r="B245" s="20" t="s">
        <v>172</v>
      </c>
      <c r="C245" s="20" t="s">
        <v>312</v>
      </c>
      <c r="D245" s="20" t="s">
        <v>377</v>
      </c>
      <c r="E245" s="20" t="s">
        <v>2578</v>
      </c>
      <c r="F245" s="20" t="str">
        <f t="shared" si="30"/>
        <v>13306</v>
      </c>
      <c r="G245" s="20" t="s">
        <v>2611</v>
      </c>
      <c r="H245" s="23">
        <v>12267.34</v>
      </c>
      <c r="I245" s="24">
        <f t="shared" si="31"/>
        <v>7.5000000000000002E-6</v>
      </c>
      <c r="J245" s="24">
        <v>3.3699999999999999E-5</v>
      </c>
      <c r="K245" s="24">
        <f t="shared" si="39"/>
        <v>8.8000000000000004E-6</v>
      </c>
      <c r="L245" s="23">
        <f t="shared" si="32"/>
        <v>17564.8</v>
      </c>
      <c r="M245" s="23">
        <f t="shared" si="33"/>
        <v>13173.6</v>
      </c>
      <c r="N245" s="23">
        <v>8453.42</v>
      </c>
      <c r="O245" s="23">
        <f t="shared" si="34"/>
        <v>-4720.18</v>
      </c>
      <c r="P245" s="23">
        <f t="shared" si="35"/>
        <v>4720.18</v>
      </c>
      <c r="Q245" s="23">
        <f t="shared" si="36"/>
        <v>0</v>
      </c>
      <c r="R245" s="24">
        <f t="shared" si="37"/>
        <v>1.268E-3</v>
      </c>
      <c r="S245" s="25">
        <f t="shared" si="38"/>
        <v>5224</v>
      </c>
    </row>
    <row r="246" spans="1:19">
      <c r="A246" s="21" t="s">
        <v>338</v>
      </c>
      <c r="B246" s="21" t="s">
        <v>172</v>
      </c>
      <c r="C246" s="21" t="s">
        <v>168</v>
      </c>
      <c r="D246" s="21" t="s">
        <v>378</v>
      </c>
      <c r="E246" s="21" t="s">
        <v>2578</v>
      </c>
      <c r="F246" s="21" t="str">
        <f t="shared" si="30"/>
        <v>13306</v>
      </c>
      <c r="G246" s="21" t="s">
        <v>2611</v>
      </c>
      <c r="H246" s="26">
        <v>17385.439999999999</v>
      </c>
      <c r="I246" s="27">
        <f t="shared" si="31"/>
        <v>1.0699999999999999E-5</v>
      </c>
      <c r="J246" s="27">
        <v>1.906E-4</v>
      </c>
      <c r="K246" s="27">
        <f t="shared" si="39"/>
        <v>1.9700000000000001E-5</v>
      </c>
      <c r="L246" s="26">
        <f t="shared" si="32"/>
        <v>39321.199999999997</v>
      </c>
      <c r="M246" s="26">
        <f t="shared" si="33"/>
        <v>29490.9</v>
      </c>
      <c r="N246" s="26">
        <v>16748.62</v>
      </c>
      <c r="O246" s="26">
        <f t="shared" si="34"/>
        <v>-12742.280000000002</v>
      </c>
      <c r="P246" s="26">
        <f t="shared" si="35"/>
        <v>12742.280000000002</v>
      </c>
      <c r="Q246" s="26">
        <f t="shared" si="36"/>
        <v>0</v>
      </c>
      <c r="R246" s="24">
        <f t="shared" si="37"/>
        <v>3.4229E-3</v>
      </c>
      <c r="S246" s="25">
        <f t="shared" si="38"/>
        <v>14102</v>
      </c>
    </row>
    <row r="247" spans="1:19">
      <c r="A247" s="20" t="s">
        <v>338</v>
      </c>
      <c r="B247" s="20" t="s">
        <v>172</v>
      </c>
      <c r="C247" s="20" t="s">
        <v>207</v>
      </c>
      <c r="D247" s="20" t="s">
        <v>379</v>
      </c>
      <c r="E247" s="20" t="s">
        <v>2578</v>
      </c>
      <c r="F247" s="20" t="str">
        <f t="shared" si="30"/>
        <v>13306</v>
      </c>
      <c r="G247" s="20" t="s">
        <v>2611</v>
      </c>
      <c r="H247" s="23">
        <v>38357.61</v>
      </c>
      <c r="I247" s="24">
        <f t="shared" si="31"/>
        <v>2.3499999999999999E-5</v>
      </c>
      <c r="J247" s="24">
        <v>1.6420000000000001E-4</v>
      </c>
      <c r="K247" s="24">
        <f t="shared" si="39"/>
        <v>3.0499999999999999E-5</v>
      </c>
      <c r="L247" s="23">
        <f t="shared" si="32"/>
        <v>60878</v>
      </c>
      <c r="M247" s="23">
        <f t="shared" si="33"/>
        <v>45658.5</v>
      </c>
      <c r="N247" s="23">
        <v>36817.14</v>
      </c>
      <c r="O247" s="23">
        <f t="shared" si="34"/>
        <v>-8841.36</v>
      </c>
      <c r="P247" s="23">
        <f t="shared" si="35"/>
        <v>8841.36</v>
      </c>
      <c r="Q247" s="23">
        <f t="shared" si="36"/>
        <v>0</v>
      </c>
      <c r="R247" s="24">
        <f t="shared" si="37"/>
        <v>2.3749999999999999E-3</v>
      </c>
      <c r="S247" s="25">
        <f t="shared" si="38"/>
        <v>9785</v>
      </c>
    </row>
    <row r="248" spans="1:19">
      <c r="A248" s="21" t="s">
        <v>338</v>
      </c>
      <c r="B248" s="21" t="s">
        <v>172</v>
      </c>
      <c r="C248" s="21" t="s">
        <v>231</v>
      </c>
      <c r="D248" s="21" t="s">
        <v>380</v>
      </c>
      <c r="E248" s="21" t="s">
        <v>2578</v>
      </c>
      <c r="F248" s="21" t="str">
        <f t="shared" si="30"/>
        <v>13306</v>
      </c>
      <c r="G248" s="21" t="s">
        <v>2611</v>
      </c>
      <c r="H248" s="26">
        <v>419763.46</v>
      </c>
      <c r="I248" s="27">
        <f t="shared" si="31"/>
        <v>2.5730000000000002E-4</v>
      </c>
      <c r="J248" s="27">
        <v>5.1999999999999995E-4</v>
      </c>
      <c r="K248" s="27">
        <f t="shared" si="39"/>
        <v>2.7040000000000001E-4</v>
      </c>
      <c r="L248" s="26">
        <f t="shared" si="32"/>
        <v>539718.40000000002</v>
      </c>
      <c r="M248" s="26">
        <f t="shared" si="33"/>
        <v>404788.8</v>
      </c>
      <c r="N248" s="26">
        <v>746932.84</v>
      </c>
      <c r="O248" s="26">
        <f t="shared" si="34"/>
        <v>342144.04</v>
      </c>
      <c r="P248" s="26">
        <f t="shared" si="35"/>
        <v>0</v>
      </c>
      <c r="Q248" s="26">
        <f t="shared" si="36"/>
        <v>342144.04</v>
      </c>
      <c r="R248" s="24">
        <f t="shared" si="37"/>
        <v>0</v>
      </c>
      <c r="S248" s="25">
        <f t="shared" si="38"/>
        <v>0</v>
      </c>
    </row>
    <row r="249" spans="1:19">
      <c r="A249" s="20" t="s">
        <v>338</v>
      </c>
      <c r="B249" s="20" t="s">
        <v>172</v>
      </c>
      <c r="C249" s="20" t="s">
        <v>320</v>
      </c>
      <c r="D249" s="20" t="s">
        <v>381</v>
      </c>
      <c r="E249" s="20" t="s">
        <v>2578</v>
      </c>
      <c r="F249" s="20" t="str">
        <f t="shared" si="30"/>
        <v>13306</v>
      </c>
      <c r="G249" s="20" t="s">
        <v>2611</v>
      </c>
      <c r="H249" s="23">
        <v>332159.43</v>
      </c>
      <c r="I249" s="24">
        <f t="shared" si="31"/>
        <v>2.0359999999999999E-4</v>
      </c>
      <c r="J249" s="24">
        <v>4.5560000000000002E-4</v>
      </c>
      <c r="K249" s="24">
        <f t="shared" si="39"/>
        <v>2.162E-4</v>
      </c>
      <c r="L249" s="23">
        <f t="shared" si="32"/>
        <v>431535.2</v>
      </c>
      <c r="M249" s="23">
        <f t="shared" si="33"/>
        <v>323651.40000000002</v>
      </c>
      <c r="N249" s="23">
        <v>362165.51</v>
      </c>
      <c r="O249" s="23">
        <f t="shared" si="34"/>
        <v>38514.109999999986</v>
      </c>
      <c r="P249" s="23">
        <f t="shared" si="35"/>
        <v>0</v>
      </c>
      <c r="Q249" s="23">
        <f t="shared" si="36"/>
        <v>38514.109999999986</v>
      </c>
      <c r="R249" s="24">
        <f t="shared" si="37"/>
        <v>0</v>
      </c>
      <c r="S249" s="25">
        <f t="shared" si="38"/>
        <v>0</v>
      </c>
    </row>
    <row r="250" spans="1:19">
      <c r="A250" s="21" t="s">
        <v>338</v>
      </c>
      <c r="B250" s="21" t="s">
        <v>172</v>
      </c>
      <c r="C250" s="21" t="s">
        <v>324</v>
      </c>
      <c r="D250" s="21" t="s">
        <v>382</v>
      </c>
      <c r="E250" s="21" t="s">
        <v>2578</v>
      </c>
      <c r="F250" s="21" t="str">
        <f t="shared" si="30"/>
        <v>13306</v>
      </c>
      <c r="G250" s="21" t="s">
        <v>2611</v>
      </c>
      <c r="H250" s="26">
        <v>235679.54</v>
      </c>
      <c r="I250" s="27">
        <f t="shared" si="31"/>
        <v>1.4449999999999999E-4</v>
      </c>
      <c r="J250" s="27">
        <v>4.8060000000000003E-4</v>
      </c>
      <c r="K250" s="27">
        <f t="shared" si="39"/>
        <v>1.6129999999999999E-4</v>
      </c>
      <c r="L250" s="26">
        <f t="shared" si="32"/>
        <v>321954.8</v>
      </c>
      <c r="M250" s="26">
        <f t="shared" si="33"/>
        <v>241466.1</v>
      </c>
      <c r="N250" s="26">
        <v>218054.96</v>
      </c>
      <c r="O250" s="26">
        <f t="shared" si="34"/>
        <v>-23411.140000000014</v>
      </c>
      <c r="P250" s="26">
        <f t="shared" si="35"/>
        <v>23411.140000000014</v>
      </c>
      <c r="Q250" s="26">
        <f t="shared" si="36"/>
        <v>0</v>
      </c>
      <c r="R250" s="24">
        <f t="shared" si="37"/>
        <v>6.2889E-3</v>
      </c>
      <c r="S250" s="25">
        <f t="shared" si="38"/>
        <v>25910</v>
      </c>
    </row>
    <row r="251" spans="1:19">
      <c r="A251" s="20" t="s">
        <v>338</v>
      </c>
      <c r="B251" s="20" t="s">
        <v>172</v>
      </c>
      <c r="C251" s="20" t="s">
        <v>328</v>
      </c>
      <c r="D251" s="20" t="s">
        <v>383</v>
      </c>
      <c r="E251" s="20" t="s">
        <v>2578</v>
      </c>
      <c r="F251" s="20" t="str">
        <f t="shared" si="30"/>
        <v>13306</v>
      </c>
      <c r="G251" s="20" t="s">
        <v>2611</v>
      </c>
      <c r="H251" s="23">
        <v>41305.440000000002</v>
      </c>
      <c r="I251" s="24">
        <f t="shared" si="31"/>
        <v>2.5299999999999998E-5</v>
      </c>
      <c r="J251" s="24">
        <v>9.9300000000000001E-5</v>
      </c>
      <c r="K251" s="24">
        <f t="shared" si="39"/>
        <v>2.9E-5</v>
      </c>
      <c r="L251" s="23">
        <f t="shared" si="32"/>
        <v>57884</v>
      </c>
      <c r="M251" s="23">
        <f t="shared" si="33"/>
        <v>43413</v>
      </c>
      <c r="N251" s="23">
        <v>12875.419999999998</v>
      </c>
      <c r="O251" s="23">
        <f t="shared" si="34"/>
        <v>-30537.58</v>
      </c>
      <c r="P251" s="23">
        <f t="shared" si="35"/>
        <v>30537.58</v>
      </c>
      <c r="Q251" s="23">
        <f t="shared" si="36"/>
        <v>0</v>
      </c>
      <c r="R251" s="24">
        <f t="shared" si="37"/>
        <v>8.2033000000000002E-3</v>
      </c>
      <c r="S251" s="25">
        <f t="shared" si="38"/>
        <v>33797</v>
      </c>
    </row>
    <row r="252" spans="1:19">
      <c r="A252" s="21" t="s">
        <v>338</v>
      </c>
      <c r="B252" s="21" t="s">
        <v>172</v>
      </c>
      <c r="C252" s="21" t="s">
        <v>209</v>
      </c>
      <c r="D252" s="21" t="s">
        <v>384</v>
      </c>
      <c r="E252" s="21" t="s">
        <v>2578</v>
      </c>
      <c r="F252" s="21" t="str">
        <f t="shared" si="30"/>
        <v>13306</v>
      </c>
      <c r="G252" s="21" t="s">
        <v>2611</v>
      </c>
      <c r="H252" s="26">
        <v>303277.40999999997</v>
      </c>
      <c r="I252" s="27">
        <f t="shared" si="31"/>
        <v>1.8589999999999999E-4</v>
      </c>
      <c r="J252" s="27">
        <v>7.1869999999999996E-4</v>
      </c>
      <c r="K252" s="27">
        <f t="shared" si="39"/>
        <v>2.1249999999999999E-4</v>
      </c>
      <c r="L252" s="26">
        <f t="shared" si="32"/>
        <v>424150</v>
      </c>
      <c r="M252" s="26">
        <f t="shared" si="33"/>
        <v>318112.5</v>
      </c>
      <c r="N252" s="26">
        <v>217952.78999999998</v>
      </c>
      <c r="O252" s="26">
        <f t="shared" si="34"/>
        <v>-100159.71000000002</v>
      </c>
      <c r="P252" s="26">
        <f t="shared" si="35"/>
        <v>100159.71000000002</v>
      </c>
      <c r="Q252" s="26">
        <f t="shared" si="36"/>
        <v>0</v>
      </c>
      <c r="R252" s="24">
        <f t="shared" si="37"/>
        <v>2.6905800000000001E-2</v>
      </c>
      <c r="S252" s="25">
        <f t="shared" si="38"/>
        <v>110851</v>
      </c>
    </row>
    <row r="253" spans="1:19">
      <c r="A253" s="20" t="s">
        <v>338</v>
      </c>
      <c r="B253" s="20" t="s">
        <v>211</v>
      </c>
      <c r="C253" s="20" t="s">
        <v>21</v>
      </c>
      <c r="D253" s="20" t="s">
        <v>385</v>
      </c>
      <c r="E253" s="20" t="s">
        <v>2578</v>
      </c>
      <c r="F253" s="20" t="str">
        <f t="shared" si="30"/>
        <v>13309</v>
      </c>
      <c r="G253" s="20" t="s">
        <v>2612</v>
      </c>
      <c r="H253" s="23">
        <v>30648.14</v>
      </c>
      <c r="I253" s="24">
        <f t="shared" si="31"/>
        <v>1.88E-5</v>
      </c>
      <c r="J253" s="24">
        <v>1.122E-4</v>
      </c>
      <c r="K253" s="24">
        <f t="shared" si="39"/>
        <v>2.3499999999999999E-5</v>
      </c>
      <c r="L253" s="23">
        <f t="shared" si="32"/>
        <v>46906</v>
      </c>
      <c r="M253" s="23">
        <f t="shared" si="33"/>
        <v>35179.5</v>
      </c>
      <c r="N253" s="23">
        <v>1827.920000000001</v>
      </c>
      <c r="O253" s="23">
        <f t="shared" si="34"/>
        <v>-33351.58</v>
      </c>
      <c r="P253" s="23">
        <f t="shared" si="35"/>
        <v>33351.58</v>
      </c>
      <c r="Q253" s="23">
        <f t="shared" si="36"/>
        <v>0</v>
      </c>
      <c r="R253" s="24">
        <f t="shared" si="37"/>
        <v>8.9592000000000005E-3</v>
      </c>
      <c r="S253" s="25">
        <f t="shared" si="38"/>
        <v>36911</v>
      </c>
    </row>
    <row r="254" spans="1:19">
      <c r="A254" s="21" t="s">
        <v>338</v>
      </c>
      <c r="B254" s="21" t="s">
        <v>211</v>
      </c>
      <c r="C254" s="21" t="s">
        <v>174</v>
      </c>
      <c r="D254" s="21" t="s">
        <v>386</v>
      </c>
      <c r="E254" s="21" t="s">
        <v>2578</v>
      </c>
      <c r="F254" s="21" t="str">
        <f t="shared" si="30"/>
        <v>13309</v>
      </c>
      <c r="G254" s="21" t="s">
        <v>2612</v>
      </c>
      <c r="H254" s="26">
        <v>10945.93</v>
      </c>
      <c r="I254" s="27">
        <f t="shared" si="31"/>
        <v>6.7000000000000002E-6</v>
      </c>
      <c r="J254" s="27">
        <v>9.8099999999999999E-5</v>
      </c>
      <c r="K254" s="27">
        <f t="shared" si="39"/>
        <v>1.13E-5</v>
      </c>
      <c r="L254" s="26">
        <f t="shared" si="32"/>
        <v>22554.799999999999</v>
      </c>
      <c r="M254" s="26">
        <f t="shared" si="33"/>
        <v>16916.099999999999</v>
      </c>
      <c r="N254" s="26">
        <v>6937.4599999999991</v>
      </c>
      <c r="O254" s="26">
        <f t="shared" si="34"/>
        <v>-9978.64</v>
      </c>
      <c r="P254" s="26">
        <f t="shared" si="35"/>
        <v>9978.64</v>
      </c>
      <c r="Q254" s="26">
        <f t="shared" si="36"/>
        <v>0</v>
      </c>
      <c r="R254" s="24">
        <f t="shared" si="37"/>
        <v>2.6806E-3</v>
      </c>
      <c r="S254" s="25">
        <f t="shared" si="38"/>
        <v>11044</v>
      </c>
    </row>
    <row r="255" spans="1:19">
      <c r="A255" s="20" t="s">
        <v>338</v>
      </c>
      <c r="B255" s="20" t="s">
        <v>211</v>
      </c>
      <c r="C255" s="20" t="s">
        <v>124</v>
      </c>
      <c r="D255" s="20" t="s">
        <v>387</v>
      </c>
      <c r="E255" s="20" t="s">
        <v>2578</v>
      </c>
      <c r="F255" s="20" t="str">
        <f t="shared" si="30"/>
        <v>13309</v>
      </c>
      <c r="G255" s="20" t="s">
        <v>2612</v>
      </c>
      <c r="H255" s="23">
        <v>174.5</v>
      </c>
      <c r="I255" s="24">
        <f t="shared" si="31"/>
        <v>9.9999999999999995E-8</v>
      </c>
      <c r="J255" s="24">
        <v>1.6200000000000001E-5</v>
      </c>
      <c r="K255" s="24">
        <f t="shared" si="39"/>
        <v>8.9999999999999996E-7</v>
      </c>
      <c r="L255" s="23">
        <f t="shared" si="32"/>
        <v>1796.4</v>
      </c>
      <c r="M255" s="23">
        <f t="shared" si="33"/>
        <v>1347.3</v>
      </c>
      <c r="N255" s="23">
        <v>73900.36</v>
      </c>
      <c r="O255" s="23">
        <f t="shared" si="34"/>
        <v>72553.06</v>
      </c>
      <c r="P255" s="23">
        <f t="shared" si="35"/>
        <v>0</v>
      </c>
      <c r="Q255" s="23">
        <f t="shared" si="36"/>
        <v>72553.06</v>
      </c>
      <c r="R255" s="24">
        <f t="shared" si="37"/>
        <v>0</v>
      </c>
      <c r="S255" s="25">
        <f t="shared" si="38"/>
        <v>0</v>
      </c>
    </row>
    <row r="256" spans="1:19">
      <c r="A256" s="21" t="s">
        <v>338</v>
      </c>
      <c r="B256" s="21" t="s">
        <v>211</v>
      </c>
      <c r="C256" s="21" t="s">
        <v>181</v>
      </c>
      <c r="D256" s="21" t="s">
        <v>388</v>
      </c>
      <c r="E256" s="21" t="s">
        <v>2578</v>
      </c>
      <c r="F256" s="21" t="str">
        <f t="shared" si="30"/>
        <v>13309</v>
      </c>
      <c r="G256" s="21" t="s">
        <v>2612</v>
      </c>
      <c r="H256" s="26">
        <v>20773.830000000002</v>
      </c>
      <c r="I256" s="27">
        <f t="shared" si="31"/>
        <v>1.27E-5</v>
      </c>
      <c r="J256" s="27">
        <v>8.6500000000000002E-5</v>
      </c>
      <c r="K256" s="27">
        <f t="shared" si="39"/>
        <v>1.6399999999999999E-5</v>
      </c>
      <c r="L256" s="26">
        <f t="shared" si="32"/>
        <v>32734.400000000001</v>
      </c>
      <c r="M256" s="26">
        <f t="shared" si="33"/>
        <v>24550.799999999999</v>
      </c>
      <c r="N256" s="26">
        <v>36463.119999999995</v>
      </c>
      <c r="O256" s="26">
        <f t="shared" si="34"/>
        <v>11912.319999999996</v>
      </c>
      <c r="P256" s="26">
        <f t="shared" si="35"/>
        <v>0</v>
      </c>
      <c r="Q256" s="26">
        <f t="shared" si="36"/>
        <v>11912.319999999996</v>
      </c>
      <c r="R256" s="24">
        <f t="shared" si="37"/>
        <v>0</v>
      </c>
      <c r="S256" s="25">
        <f t="shared" si="38"/>
        <v>0</v>
      </c>
    </row>
    <row r="257" spans="1:19">
      <c r="A257" s="20" t="s">
        <v>338</v>
      </c>
      <c r="B257" s="20" t="s">
        <v>211</v>
      </c>
      <c r="C257" s="20" t="s">
        <v>126</v>
      </c>
      <c r="D257" s="20" t="s">
        <v>389</v>
      </c>
      <c r="E257" s="20" t="s">
        <v>2578</v>
      </c>
      <c r="F257" s="20" t="str">
        <f t="shared" si="30"/>
        <v>13309</v>
      </c>
      <c r="G257" s="20" t="s">
        <v>2612</v>
      </c>
      <c r="H257" s="23">
        <v>24994.82</v>
      </c>
      <c r="I257" s="24">
        <f t="shared" si="31"/>
        <v>1.5299999999999999E-5</v>
      </c>
      <c r="J257" s="24">
        <v>8.9599999999999996E-5</v>
      </c>
      <c r="K257" s="24">
        <f t="shared" si="39"/>
        <v>1.9000000000000001E-5</v>
      </c>
      <c r="L257" s="23">
        <f t="shared" si="32"/>
        <v>37924</v>
      </c>
      <c r="M257" s="23">
        <f t="shared" si="33"/>
        <v>28443</v>
      </c>
      <c r="N257" s="23">
        <v>10592.78</v>
      </c>
      <c r="O257" s="23">
        <f t="shared" si="34"/>
        <v>-17850.22</v>
      </c>
      <c r="P257" s="23">
        <f t="shared" si="35"/>
        <v>17850.22</v>
      </c>
      <c r="Q257" s="23">
        <f t="shared" si="36"/>
        <v>0</v>
      </c>
      <c r="R257" s="24">
        <f t="shared" si="37"/>
        <v>4.7951000000000001E-3</v>
      </c>
      <c r="S257" s="25">
        <f t="shared" si="38"/>
        <v>19755</v>
      </c>
    </row>
    <row r="258" spans="1:19">
      <c r="A258" s="21" t="s">
        <v>338</v>
      </c>
      <c r="B258" s="21" t="s">
        <v>211</v>
      </c>
      <c r="C258" s="21" t="s">
        <v>47</v>
      </c>
      <c r="D258" s="21" t="s">
        <v>390</v>
      </c>
      <c r="E258" s="21" t="s">
        <v>2578</v>
      </c>
      <c r="F258" s="21" t="str">
        <f t="shared" si="30"/>
        <v>13309</v>
      </c>
      <c r="G258" s="21" t="s">
        <v>2612</v>
      </c>
      <c r="H258" s="26">
        <v>4866.82</v>
      </c>
      <c r="I258" s="27">
        <f t="shared" si="31"/>
        <v>3.0000000000000001E-6</v>
      </c>
      <c r="J258" s="27">
        <v>6.7000000000000002E-6</v>
      </c>
      <c r="K258" s="27">
        <f t="shared" si="39"/>
        <v>3.1999999999999999E-6</v>
      </c>
      <c r="L258" s="26">
        <f t="shared" si="32"/>
        <v>6387.2</v>
      </c>
      <c r="M258" s="26">
        <f t="shared" si="33"/>
        <v>4790.3999999999996</v>
      </c>
      <c r="N258" s="26">
        <v>4477.46</v>
      </c>
      <c r="O258" s="26">
        <f t="shared" si="34"/>
        <v>-312.9399999999996</v>
      </c>
      <c r="P258" s="26">
        <f t="shared" si="35"/>
        <v>312.9399999999996</v>
      </c>
      <c r="Q258" s="26">
        <f t="shared" si="36"/>
        <v>0</v>
      </c>
      <c r="R258" s="24">
        <f t="shared" si="37"/>
        <v>8.4099999999999998E-5</v>
      </c>
      <c r="S258" s="25">
        <f t="shared" si="38"/>
        <v>346</v>
      </c>
    </row>
    <row r="259" spans="1:19">
      <c r="A259" s="20" t="s">
        <v>338</v>
      </c>
      <c r="B259" s="20" t="s">
        <v>211</v>
      </c>
      <c r="C259" s="20" t="s">
        <v>257</v>
      </c>
      <c r="D259" s="20" t="s">
        <v>391</v>
      </c>
      <c r="E259" s="20" t="s">
        <v>2578</v>
      </c>
      <c r="F259" s="20" t="str">
        <f t="shared" si="30"/>
        <v>13309</v>
      </c>
      <c r="G259" s="20" t="s">
        <v>2612</v>
      </c>
      <c r="H259" s="23">
        <v>64675.54</v>
      </c>
      <c r="I259" s="24">
        <f t="shared" si="31"/>
        <v>3.96E-5</v>
      </c>
      <c r="J259" s="24">
        <v>2.5539999999999997E-4</v>
      </c>
      <c r="K259" s="24">
        <f t="shared" si="39"/>
        <v>5.0399999999999999E-5</v>
      </c>
      <c r="L259" s="23">
        <f t="shared" si="32"/>
        <v>100598.39999999999</v>
      </c>
      <c r="M259" s="23">
        <f t="shared" si="33"/>
        <v>75448.800000000003</v>
      </c>
      <c r="N259" s="23">
        <v>45021.240000000005</v>
      </c>
      <c r="O259" s="23">
        <f t="shared" si="34"/>
        <v>-30427.559999999998</v>
      </c>
      <c r="P259" s="23">
        <f t="shared" si="35"/>
        <v>30427.559999999998</v>
      </c>
      <c r="Q259" s="23">
        <f t="shared" si="36"/>
        <v>0</v>
      </c>
      <c r="R259" s="24">
        <f t="shared" si="37"/>
        <v>8.1737000000000008E-3</v>
      </c>
      <c r="S259" s="25">
        <f t="shared" si="38"/>
        <v>33675</v>
      </c>
    </row>
    <row r="260" spans="1:19">
      <c r="A260" s="21" t="s">
        <v>338</v>
      </c>
      <c r="B260" s="21" t="s">
        <v>211</v>
      </c>
      <c r="C260" s="21" t="s">
        <v>259</v>
      </c>
      <c r="D260" s="21" t="s">
        <v>392</v>
      </c>
      <c r="E260" s="21" t="s">
        <v>2578</v>
      </c>
      <c r="F260" s="21" t="str">
        <f t="shared" si="30"/>
        <v>13309</v>
      </c>
      <c r="G260" s="21" t="s">
        <v>2612</v>
      </c>
      <c r="H260" s="26">
        <v>176659.1</v>
      </c>
      <c r="I260" s="27">
        <f t="shared" si="31"/>
        <v>1.083E-4</v>
      </c>
      <c r="J260" s="27">
        <v>3.4660000000000002E-4</v>
      </c>
      <c r="K260" s="27">
        <f t="shared" si="39"/>
        <v>1.2019999999999999E-4</v>
      </c>
      <c r="L260" s="26">
        <f t="shared" si="32"/>
        <v>239919.2</v>
      </c>
      <c r="M260" s="26">
        <f t="shared" si="33"/>
        <v>179939.4</v>
      </c>
      <c r="N260" s="26">
        <v>262617.5</v>
      </c>
      <c r="O260" s="26">
        <f t="shared" si="34"/>
        <v>82678.100000000006</v>
      </c>
      <c r="P260" s="26">
        <f t="shared" si="35"/>
        <v>0</v>
      </c>
      <c r="Q260" s="26">
        <f t="shared" si="36"/>
        <v>82678.100000000006</v>
      </c>
      <c r="R260" s="24">
        <f t="shared" si="37"/>
        <v>0</v>
      </c>
      <c r="S260" s="25">
        <f t="shared" si="38"/>
        <v>0</v>
      </c>
    </row>
    <row r="261" spans="1:19">
      <c r="A261" s="20" t="s">
        <v>338</v>
      </c>
      <c r="B261" s="20" t="s">
        <v>211</v>
      </c>
      <c r="C261" s="20" t="s">
        <v>108</v>
      </c>
      <c r="D261" s="20" t="s">
        <v>393</v>
      </c>
      <c r="E261" s="20" t="s">
        <v>2578</v>
      </c>
      <c r="F261" s="20" t="str">
        <f t="shared" si="30"/>
        <v>13309</v>
      </c>
      <c r="G261" s="20" t="s">
        <v>2612</v>
      </c>
      <c r="H261" s="23">
        <v>665.47</v>
      </c>
      <c r="I261" s="24">
        <f t="shared" si="31"/>
        <v>3.9999999999999998E-7</v>
      </c>
      <c r="J261" s="24">
        <v>1.2300000000000001E-5</v>
      </c>
      <c r="K261" s="24">
        <f t="shared" si="39"/>
        <v>9.9999999999999995E-7</v>
      </c>
      <c r="L261" s="23">
        <f t="shared" si="32"/>
        <v>1996</v>
      </c>
      <c r="M261" s="23">
        <f t="shared" si="33"/>
        <v>1497</v>
      </c>
      <c r="N261" s="23">
        <v>1100.83</v>
      </c>
      <c r="O261" s="23">
        <f t="shared" si="34"/>
        <v>-396.17000000000007</v>
      </c>
      <c r="P261" s="23">
        <f t="shared" si="35"/>
        <v>396.17000000000007</v>
      </c>
      <c r="Q261" s="23">
        <f t="shared" si="36"/>
        <v>0</v>
      </c>
      <c r="R261" s="24">
        <f t="shared" si="37"/>
        <v>1.064E-4</v>
      </c>
      <c r="S261" s="25">
        <f t="shared" si="38"/>
        <v>438</v>
      </c>
    </row>
    <row r="262" spans="1:19">
      <c r="A262" s="21" t="s">
        <v>338</v>
      </c>
      <c r="B262" s="21" t="s">
        <v>211</v>
      </c>
      <c r="C262" s="21" t="s">
        <v>55</v>
      </c>
      <c r="D262" s="21" t="s">
        <v>394</v>
      </c>
      <c r="E262" s="21" t="s">
        <v>2578</v>
      </c>
      <c r="F262" s="21" t="str">
        <f t="shared" si="30"/>
        <v>13309</v>
      </c>
      <c r="G262" s="21" t="s">
        <v>2612</v>
      </c>
      <c r="H262" s="26">
        <v>2965284.18</v>
      </c>
      <c r="I262" s="27">
        <f t="shared" si="31"/>
        <v>1.8175999999999999E-3</v>
      </c>
      <c r="J262" s="27">
        <v>1.2836E-3</v>
      </c>
      <c r="K262" s="27">
        <f t="shared" si="39"/>
        <v>1.7909E-3</v>
      </c>
      <c r="L262" s="26">
        <f t="shared" si="32"/>
        <v>3574636.4</v>
      </c>
      <c r="M262" s="26">
        <f t="shared" si="33"/>
        <v>2680977.2999999998</v>
      </c>
      <c r="N262" s="26">
        <v>1371723.4899999998</v>
      </c>
      <c r="O262" s="26">
        <f t="shared" si="34"/>
        <v>-1309253.81</v>
      </c>
      <c r="P262" s="26">
        <f t="shared" si="35"/>
        <v>1309253.81</v>
      </c>
      <c r="Q262" s="26">
        <f t="shared" si="36"/>
        <v>0</v>
      </c>
      <c r="R262" s="24">
        <f t="shared" si="37"/>
        <v>0.3517035</v>
      </c>
      <c r="S262" s="25">
        <f t="shared" si="38"/>
        <v>1449018</v>
      </c>
    </row>
    <row r="263" spans="1:19">
      <c r="A263" s="20" t="s">
        <v>338</v>
      </c>
      <c r="B263" s="20" t="s">
        <v>211</v>
      </c>
      <c r="C263" s="20" t="s">
        <v>132</v>
      </c>
      <c r="D263" s="20" t="s">
        <v>395</v>
      </c>
      <c r="E263" s="20" t="s">
        <v>2578</v>
      </c>
      <c r="F263" s="20" t="str">
        <f t="shared" si="30"/>
        <v>13309</v>
      </c>
      <c r="G263" s="20" t="s">
        <v>2612</v>
      </c>
      <c r="H263" s="23">
        <v>496.8</v>
      </c>
      <c r="I263" s="24">
        <f t="shared" si="31"/>
        <v>2.9999999999999999E-7</v>
      </c>
      <c r="J263" s="24">
        <v>6.0800000000000001E-5</v>
      </c>
      <c r="K263" s="24">
        <f t="shared" si="39"/>
        <v>3.3000000000000002E-6</v>
      </c>
      <c r="L263" s="23">
        <f t="shared" si="32"/>
        <v>6586.8</v>
      </c>
      <c r="M263" s="23">
        <f t="shared" si="33"/>
        <v>4940.1000000000004</v>
      </c>
      <c r="N263" s="23">
        <v>1290.5300000000002</v>
      </c>
      <c r="O263" s="23">
        <f t="shared" si="34"/>
        <v>-3649.57</v>
      </c>
      <c r="P263" s="23">
        <f t="shared" si="35"/>
        <v>3649.57</v>
      </c>
      <c r="Q263" s="23">
        <f t="shared" si="36"/>
        <v>0</v>
      </c>
      <c r="R263" s="24">
        <f t="shared" si="37"/>
        <v>9.8039999999999998E-4</v>
      </c>
      <c r="S263" s="25">
        <f t="shared" si="38"/>
        <v>4039</v>
      </c>
    </row>
    <row r="264" spans="1:19">
      <c r="A264" s="21" t="s">
        <v>338</v>
      </c>
      <c r="B264" s="21" t="s">
        <v>211</v>
      </c>
      <c r="C264" s="21" t="s">
        <v>197</v>
      </c>
      <c r="D264" s="21" t="s">
        <v>396</v>
      </c>
      <c r="E264" s="21" t="s">
        <v>2578</v>
      </c>
      <c r="F264" s="21" t="str">
        <f t="shared" si="30"/>
        <v>13309</v>
      </c>
      <c r="G264" s="21" t="s">
        <v>2612</v>
      </c>
      <c r="H264" s="26">
        <v>30673</v>
      </c>
      <c r="I264" s="27">
        <f t="shared" si="31"/>
        <v>1.88E-5</v>
      </c>
      <c r="J264" s="27">
        <v>8.2000000000000001E-5</v>
      </c>
      <c r="K264" s="27">
        <f t="shared" si="39"/>
        <v>2.1999999999999999E-5</v>
      </c>
      <c r="L264" s="26">
        <f t="shared" si="32"/>
        <v>43912</v>
      </c>
      <c r="M264" s="26">
        <f t="shared" si="33"/>
        <v>32934</v>
      </c>
      <c r="N264" s="26">
        <v>14487.55</v>
      </c>
      <c r="O264" s="26">
        <f t="shared" si="34"/>
        <v>-18446.45</v>
      </c>
      <c r="P264" s="26">
        <f t="shared" si="35"/>
        <v>18446.45</v>
      </c>
      <c r="Q264" s="26">
        <f t="shared" si="36"/>
        <v>0</v>
      </c>
      <c r="R264" s="24">
        <f t="shared" si="37"/>
        <v>4.9553000000000002E-3</v>
      </c>
      <c r="S264" s="25">
        <f t="shared" si="38"/>
        <v>20415</v>
      </c>
    </row>
    <row r="265" spans="1:19">
      <c r="A265" s="20" t="s">
        <v>338</v>
      </c>
      <c r="B265" s="20" t="s">
        <v>211</v>
      </c>
      <c r="C265" s="20" t="s">
        <v>136</v>
      </c>
      <c r="D265" s="20" t="s">
        <v>397</v>
      </c>
      <c r="E265" s="20" t="s">
        <v>2578</v>
      </c>
      <c r="F265" s="20" t="str">
        <f t="shared" si="30"/>
        <v>13309</v>
      </c>
      <c r="G265" s="20" t="s">
        <v>2612</v>
      </c>
      <c r="H265" s="23">
        <v>108442.41</v>
      </c>
      <c r="I265" s="24">
        <f t="shared" si="31"/>
        <v>6.6500000000000004E-5</v>
      </c>
      <c r="J265" s="24">
        <v>2.0230000000000001E-4</v>
      </c>
      <c r="K265" s="24">
        <f t="shared" si="39"/>
        <v>7.3300000000000006E-5</v>
      </c>
      <c r="L265" s="23">
        <f t="shared" si="32"/>
        <v>146306.79999999999</v>
      </c>
      <c r="M265" s="23">
        <f t="shared" si="33"/>
        <v>109730.1</v>
      </c>
      <c r="N265" s="23">
        <v>136371.69999999998</v>
      </c>
      <c r="O265" s="23">
        <f t="shared" si="34"/>
        <v>26641.599999999977</v>
      </c>
      <c r="P265" s="23">
        <f t="shared" si="35"/>
        <v>0</v>
      </c>
      <c r="Q265" s="23">
        <f t="shared" si="36"/>
        <v>26641.599999999977</v>
      </c>
      <c r="R265" s="24">
        <f t="shared" si="37"/>
        <v>0</v>
      </c>
      <c r="S265" s="25">
        <f t="shared" si="38"/>
        <v>0</v>
      </c>
    </row>
    <row r="266" spans="1:19">
      <c r="A266" s="21" t="s">
        <v>338</v>
      </c>
      <c r="B266" s="21" t="s">
        <v>211</v>
      </c>
      <c r="C266" s="21" t="s">
        <v>10</v>
      </c>
      <c r="D266" s="21" t="s">
        <v>398</v>
      </c>
      <c r="E266" s="21" t="s">
        <v>2578</v>
      </c>
      <c r="F266" s="21" t="str">
        <f t="shared" si="30"/>
        <v>13309</v>
      </c>
      <c r="G266" s="21" t="s">
        <v>2612</v>
      </c>
      <c r="H266" s="26">
        <v>4820.1499999999996</v>
      </c>
      <c r="I266" s="27">
        <f t="shared" si="31"/>
        <v>3.0000000000000001E-6</v>
      </c>
      <c r="J266" s="27">
        <v>3.6999999999999998E-5</v>
      </c>
      <c r="K266" s="27">
        <f t="shared" si="39"/>
        <v>4.6999999999999999E-6</v>
      </c>
      <c r="L266" s="26">
        <f t="shared" si="32"/>
        <v>9381.2000000000007</v>
      </c>
      <c r="M266" s="26">
        <f t="shared" si="33"/>
        <v>7035.9</v>
      </c>
      <c r="N266" s="26">
        <v>14429.02</v>
      </c>
      <c r="O266" s="26">
        <f t="shared" si="34"/>
        <v>7393.1200000000008</v>
      </c>
      <c r="P266" s="26">
        <f t="shared" si="35"/>
        <v>0</v>
      </c>
      <c r="Q266" s="26">
        <f t="shared" si="36"/>
        <v>7393.1200000000008</v>
      </c>
      <c r="R266" s="24">
        <f t="shared" si="37"/>
        <v>0</v>
      </c>
      <c r="S266" s="25">
        <f t="shared" si="38"/>
        <v>0</v>
      </c>
    </row>
    <row r="267" spans="1:19">
      <c r="A267" s="20" t="s">
        <v>338</v>
      </c>
      <c r="B267" s="20" t="s">
        <v>211</v>
      </c>
      <c r="C267" s="20" t="s">
        <v>187</v>
      </c>
      <c r="D267" s="20" t="s">
        <v>399</v>
      </c>
      <c r="E267" s="20" t="s">
        <v>2578</v>
      </c>
      <c r="F267" s="20" t="str">
        <f t="shared" si="30"/>
        <v>13309</v>
      </c>
      <c r="G267" s="20" t="s">
        <v>2612</v>
      </c>
      <c r="H267" s="23">
        <v>180049.22</v>
      </c>
      <c r="I267" s="24">
        <f t="shared" si="31"/>
        <v>1.104E-4</v>
      </c>
      <c r="J267" s="24">
        <v>3.992E-4</v>
      </c>
      <c r="K267" s="24">
        <f t="shared" si="39"/>
        <v>1.248E-4</v>
      </c>
      <c r="L267" s="23">
        <f t="shared" si="32"/>
        <v>249100.79999999999</v>
      </c>
      <c r="M267" s="23">
        <f t="shared" si="33"/>
        <v>186825.60000000001</v>
      </c>
      <c r="N267" s="23">
        <v>139213.72</v>
      </c>
      <c r="O267" s="23">
        <f t="shared" si="34"/>
        <v>-47611.880000000005</v>
      </c>
      <c r="P267" s="23">
        <f t="shared" si="35"/>
        <v>47611.880000000005</v>
      </c>
      <c r="Q267" s="23">
        <f t="shared" si="36"/>
        <v>0</v>
      </c>
      <c r="R267" s="24">
        <f t="shared" si="37"/>
        <v>1.27899E-2</v>
      </c>
      <c r="S267" s="25">
        <f t="shared" si="38"/>
        <v>52694</v>
      </c>
    </row>
    <row r="268" spans="1:19">
      <c r="A268" s="21" t="s">
        <v>338</v>
      </c>
      <c r="B268" s="21" t="s">
        <v>211</v>
      </c>
      <c r="C268" s="21" t="s">
        <v>170</v>
      </c>
      <c r="D268" s="21" t="s">
        <v>400</v>
      </c>
      <c r="E268" s="21" t="s">
        <v>2578</v>
      </c>
      <c r="F268" s="21" t="str">
        <f t="shared" si="30"/>
        <v>13309</v>
      </c>
      <c r="G268" s="21" t="s">
        <v>2612</v>
      </c>
      <c r="H268" s="26">
        <v>2170.9899999999998</v>
      </c>
      <c r="I268" s="27">
        <f t="shared" si="31"/>
        <v>1.3E-6</v>
      </c>
      <c r="J268" s="27">
        <v>3.5299999999999997E-5</v>
      </c>
      <c r="K268" s="27">
        <f t="shared" si="39"/>
        <v>3.0000000000000001E-6</v>
      </c>
      <c r="L268" s="26">
        <f t="shared" si="32"/>
        <v>5988</v>
      </c>
      <c r="M268" s="26">
        <f t="shared" si="33"/>
        <v>4491</v>
      </c>
      <c r="N268" s="26">
        <v>8149.92</v>
      </c>
      <c r="O268" s="26">
        <f t="shared" si="34"/>
        <v>3658.92</v>
      </c>
      <c r="P268" s="26">
        <f t="shared" si="35"/>
        <v>0</v>
      </c>
      <c r="Q268" s="26">
        <f t="shared" si="36"/>
        <v>3658.92</v>
      </c>
      <c r="R268" s="24">
        <f t="shared" si="37"/>
        <v>0</v>
      </c>
      <c r="S268" s="25">
        <f t="shared" si="38"/>
        <v>0</v>
      </c>
    </row>
    <row r="269" spans="1:19">
      <c r="A269" s="20" t="s">
        <v>338</v>
      </c>
      <c r="B269" s="20" t="s">
        <v>211</v>
      </c>
      <c r="C269" s="20" t="s">
        <v>138</v>
      </c>
      <c r="D269" s="20" t="s">
        <v>401</v>
      </c>
      <c r="E269" s="20" t="s">
        <v>2578</v>
      </c>
      <c r="F269" s="20" t="str">
        <f t="shared" si="30"/>
        <v>13309</v>
      </c>
      <c r="G269" s="20" t="s">
        <v>2612</v>
      </c>
      <c r="H269" s="23">
        <v>17202.59</v>
      </c>
      <c r="I269" s="24">
        <f t="shared" si="31"/>
        <v>1.0499999999999999E-5</v>
      </c>
      <c r="J269" s="24">
        <v>5.6499999999999998E-5</v>
      </c>
      <c r="K269" s="24">
        <f t="shared" si="39"/>
        <v>1.2799999999999999E-5</v>
      </c>
      <c r="L269" s="23">
        <f t="shared" si="32"/>
        <v>25548.799999999999</v>
      </c>
      <c r="M269" s="23">
        <f t="shared" si="33"/>
        <v>19161.599999999999</v>
      </c>
      <c r="N269" s="23">
        <v>22968.3</v>
      </c>
      <c r="O269" s="23">
        <f t="shared" si="34"/>
        <v>3806.7000000000007</v>
      </c>
      <c r="P269" s="23">
        <f t="shared" si="35"/>
        <v>0</v>
      </c>
      <c r="Q269" s="23">
        <f t="shared" si="36"/>
        <v>3806.7000000000007</v>
      </c>
      <c r="R269" s="24">
        <f t="shared" si="37"/>
        <v>0</v>
      </c>
      <c r="S269" s="25">
        <f t="shared" si="38"/>
        <v>0</v>
      </c>
    </row>
    <row r="270" spans="1:19">
      <c r="A270" s="21" t="s">
        <v>338</v>
      </c>
      <c r="B270" s="21" t="s">
        <v>211</v>
      </c>
      <c r="C270" s="21" t="s">
        <v>140</v>
      </c>
      <c r="D270" s="21" t="s">
        <v>402</v>
      </c>
      <c r="E270" s="21" t="s">
        <v>2578</v>
      </c>
      <c r="F270" s="21" t="str">
        <f t="shared" ref="F270:F333" si="40">CONCATENATE(A270,B270)</f>
        <v>13309</v>
      </c>
      <c r="G270" s="21" t="s">
        <v>2612</v>
      </c>
      <c r="H270" s="26">
        <v>26654.6</v>
      </c>
      <c r="I270" s="27">
        <f t="shared" ref="I270:I333" si="41">ROUND(H270/$H$2315, 7)</f>
        <v>1.63E-5</v>
      </c>
      <c r="J270" s="27">
        <v>5.1799999999999999E-5</v>
      </c>
      <c r="K270" s="27">
        <f t="shared" si="39"/>
        <v>1.8099999999999999E-5</v>
      </c>
      <c r="L270" s="26">
        <f t="shared" ref="L270:L333" si="42">ROUND(1996000000*K270, 2)</f>
        <v>36127.599999999999</v>
      </c>
      <c r="M270" s="26">
        <f t="shared" ref="M270:M333" si="43">ROUND(L270*0.75, 2)</f>
        <v>27095.7</v>
      </c>
      <c r="N270" s="26">
        <v>-721.10999999999967</v>
      </c>
      <c r="O270" s="26">
        <f t="shared" ref="O270:O333" si="44">N270-M270</f>
        <v>-27816.81</v>
      </c>
      <c r="P270" s="26">
        <f t="shared" ref="P270:P333" si="45">IF(M270-N270&gt;0,M270-N270,0)</f>
        <v>27816.81</v>
      </c>
      <c r="Q270" s="26">
        <f t="shared" ref="Q270:Q333" si="46">IF(M270-N270&lt;0,N270-M270,0)</f>
        <v>0</v>
      </c>
      <c r="R270" s="24">
        <f t="shared" ref="R270:R333" si="47">ROUND(P270/$P$2315*100, 7)</f>
        <v>7.4723999999999997E-3</v>
      </c>
      <c r="S270" s="25">
        <f t="shared" ref="S270:S333" si="48">ROUNDDOWN(412000000*R270/100, 0)</f>
        <v>30786</v>
      </c>
    </row>
    <row r="271" spans="1:19">
      <c r="A271" s="20" t="s">
        <v>338</v>
      </c>
      <c r="B271" s="20" t="s">
        <v>211</v>
      </c>
      <c r="C271" s="20" t="s">
        <v>403</v>
      </c>
      <c r="D271" s="20" t="s">
        <v>404</v>
      </c>
      <c r="E271" s="20" t="s">
        <v>2578</v>
      </c>
      <c r="F271" s="20" t="str">
        <f t="shared" si="40"/>
        <v>13309</v>
      </c>
      <c r="G271" s="20" t="s">
        <v>2612</v>
      </c>
      <c r="H271" s="23">
        <v>1406.97</v>
      </c>
      <c r="I271" s="24">
        <f t="shared" si="41"/>
        <v>8.9999999999999996E-7</v>
      </c>
      <c r="J271" s="24">
        <v>6.8000000000000001E-6</v>
      </c>
      <c r="K271" s="24">
        <f t="shared" ref="K271:K334" si="49">ROUND(ROUND(I271*0.95, 10)+ROUND(J271*0.05, 10), 7)</f>
        <v>1.1999999999999999E-6</v>
      </c>
      <c r="L271" s="23">
        <f t="shared" si="42"/>
        <v>2395.1999999999998</v>
      </c>
      <c r="M271" s="23">
        <f t="shared" si="43"/>
        <v>1796.4</v>
      </c>
      <c r="N271" s="23">
        <v>1514.88</v>
      </c>
      <c r="O271" s="23">
        <f t="shared" si="44"/>
        <v>-281.52</v>
      </c>
      <c r="P271" s="23">
        <f t="shared" si="45"/>
        <v>281.52</v>
      </c>
      <c r="Q271" s="23">
        <f t="shared" si="46"/>
        <v>0</v>
      </c>
      <c r="R271" s="24">
        <f t="shared" si="47"/>
        <v>7.5599999999999994E-5</v>
      </c>
      <c r="S271" s="25">
        <f t="shared" si="48"/>
        <v>311</v>
      </c>
    </row>
    <row r="272" spans="1:19">
      <c r="A272" s="21" t="s">
        <v>338</v>
      </c>
      <c r="B272" s="21" t="s">
        <v>211</v>
      </c>
      <c r="C272" s="21" t="s">
        <v>142</v>
      </c>
      <c r="D272" s="21" t="s">
        <v>405</v>
      </c>
      <c r="E272" s="21" t="s">
        <v>2578</v>
      </c>
      <c r="F272" s="21" t="str">
        <f t="shared" si="40"/>
        <v>13309</v>
      </c>
      <c r="G272" s="21" t="s">
        <v>2612</v>
      </c>
      <c r="H272" s="26">
        <v>107303.92</v>
      </c>
      <c r="I272" s="27">
        <f t="shared" si="41"/>
        <v>6.58E-5</v>
      </c>
      <c r="J272" s="27">
        <v>3.7799999999999997E-5</v>
      </c>
      <c r="K272" s="27">
        <f t="shared" si="49"/>
        <v>6.4399999999999993E-5</v>
      </c>
      <c r="L272" s="26">
        <f t="shared" si="42"/>
        <v>128542.39999999999</v>
      </c>
      <c r="M272" s="26">
        <f t="shared" si="43"/>
        <v>96406.8</v>
      </c>
      <c r="N272" s="26">
        <v>96728.540000000008</v>
      </c>
      <c r="O272" s="26">
        <f t="shared" si="44"/>
        <v>321.74000000000524</v>
      </c>
      <c r="P272" s="26">
        <f t="shared" si="45"/>
        <v>0</v>
      </c>
      <c r="Q272" s="26">
        <f t="shared" si="46"/>
        <v>321.74000000000524</v>
      </c>
      <c r="R272" s="24">
        <f t="shared" si="47"/>
        <v>0</v>
      </c>
      <c r="S272" s="25">
        <f t="shared" si="48"/>
        <v>0</v>
      </c>
    </row>
    <row r="273" spans="1:19">
      <c r="A273" s="20" t="s">
        <v>338</v>
      </c>
      <c r="B273" s="20" t="s">
        <v>211</v>
      </c>
      <c r="C273" s="20" t="s">
        <v>144</v>
      </c>
      <c r="D273" s="20" t="s">
        <v>406</v>
      </c>
      <c r="E273" s="20" t="s">
        <v>2578</v>
      </c>
      <c r="F273" s="20" t="str">
        <f t="shared" si="40"/>
        <v>13309</v>
      </c>
      <c r="G273" s="20" t="s">
        <v>2612</v>
      </c>
      <c r="H273" s="23">
        <v>20726.189999999999</v>
      </c>
      <c r="I273" s="24">
        <f t="shared" si="41"/>
        <v>1.27E-5</v>
      </c>
      <c r="J273" s="24">
        <v>5.5699999999999999E-5</v>
      </c>
      <c r="K273" s="24">
        <f t="shared" si="49"/>
        <v>1.49E-5</v>
      </c>
      <c r="L273" s="23">
        <f t="shared" si="42"/>
        <v>29740.400000000001</v>
      </c>
      <c r="M273" s="23">
        <f t="shared" si="43"/>
        <v>22305.3</v>
      </c>
      <c r="N273" s="23">
        <v>10318.61</v>
      </c>
      <c r="O273" s="23">
        <f t="shared" si="44"/>
        <v>-11986.689999999999</v>
      </c>
      <c r="P273" s="23">
        <f t="shared" si="45"/>
        <v>11986.689999999999</v>
      </c>
      <c r="Q273" s="23">
        <f t="shared" si="46"/>
        <v>0</v>
      </c>
      <c r="R273" s="24">
        <f t="shared" si="47"/>
        <v>3.2200000000000002E-3</v>
      </c>
      <c r="S273" s="25">
        <f t="shared" si="48"/>
        <v>13266</v>
      </c>
    </row>
    <row r="274" spans="1:19">
      <c r="A274" s="21" t="s">
        <v>338</v>
      </c>
      <c r="B274" s="21" t="s">
        <v>236</v>
      </c>
      <c r="C274" s="21" t="s">
        <v>15</v>
      </c>
      <c r="D274" s="21" t="s">
        <v>407</v>
      </c>
      <c r="E274" s="21" t="s">
        <v>2578</v>
      </c>
      <c r="F274" s="21" t="str">
        <f t="shared" si="40"/>
        <v>13310</v>
      </c>
      <c r="G274" s="21" t="s">
        <v>2613</v>
      </c>
      <c r="H274" s="26">
        <v>37520.46</v>
      </c>
      <c r="I274" s="27">
        <f t="shared" si="41"/>
        <v>2.3E-5</v>
      </c>
      <c r="J274" s="27">
        <v>5.66E-5</v>
      </c>
      <c r="K274" s="27">
        <f t="shared" si="49"/>
        <v>2.4700000000000001E-5</v>
      </c>
      <c r="L274" s="26">
        <f t="shared" si="42"/>
        <v>49301.2</v>
      </c>
      <c r="M274" s="26">
        <f t="shared" si="43"/>
        <v>36975.9</v>
      </c>
      <c r="N274" s="26">
        <v>42435.380000000005</v>
      </c>
      <c r="O274" s="26">
        <f t="shared" si="44"/>
        <v>5459.4800000000032</v>
      </c>
      <c r="P274" s="26">
        <f t="shared" si="45"/>
        <v>0</v>
      </c>
      <c r="Q274" s="26">
        <f t="shared" si="46"/>
        <v>5459.4800000000032</v>
      </c>
      <c r="R274" s="24">
        <f t="shared" si="47"/>
        <v>0</v>
      </c>
      <c r="S274" s="25">
        <f t="shared" si="48"/>
        <v>0</v>
      </c>
    </row>
    <row r="275" spans="1:19">
      <c r="A275" s="20" t="s">
        <v>338</v>
      </c>
      <c r="B275" s="20" t="s">
        <v>236</v>
      </c>
      <c r="C275" s="20" t="s">
        <v>19</v>
      </c>
      <c r="D275" s="20" t="s">
        <v>408</v>
      </c>
      <c r="E275" s="20" t="s">
        <v>2578</v>
      </c>
      <c r="F275" s="20" t="str">
        <f t="shared" si="40"/>
        <v>13310</v>
      </c>
      <c r="G275" s="20" t="s">
        <v>2613</v>
      </c>
      <c r="H275" s="23">
        <v>8439.9500000000007</v>
      </c>
      <c r="I275" s="24">
        <f t="shared" si="41"/>
        <v>5.2000000000000002E-6</v>
      </c>
      <c r="J275" s="24">
        <v>3.8600000000000003E-5</v>
      </c>
      <c r="K275" s="24">
        <f t="shared" si="49"/>
        <v>6.9E-6</v>
      </c>
      <c r="L275" s="23">
        <f t="shared" si="42"/>
        <v>13772.4</v>
      </c>
      <c r="M275" s="23">
        <f t="shared" si="43"/>
        <v>10329.299999999999</v>
      </c>
      <c r="N275" s="23">
        <v>9086.86</v>
      </c>
      <c r="O275" s="23">
        <f t="shared" si="44"/>
        <v>-1242.4399999999987</v>
      </c>
      <c r="P275" s="23">
        <f t="shared" si="45"/>
        <v>1242.4399999999987</v>
      </c>
      <c r="Q275" s="23">
        <f t="shared" si="46"/>
        <v>0</v>
      </c>
      <c r="R275" s="24">
        <f t="shared" si="47"/>
        <v>3.3379999999999998E-4</v>
      </c>
      <c r="S275" s="25">
        <f t="shared" si="48"/>
        <v>1375</v>
      </c>
    </row>
    <row r="276" spans="1:19">
      <c r="A276" s="21" t="s">
        <v>338</v>
      </c>
      <c r="B276" s="21" t="s">
        <v>236</v>
      </c>
      <c r="C276" s="21" t="s">
        <v>23</v>
      </c>
      <c r="D276" s="21" t="s">
        <v>409</v>
      </c>
      <c r="E276" s="21" t="s">
        <v>2578</v>
      </c>
      <c r="F276" s="21" t="str">
        <f t="shared" si="40"/>
        <v>13310</v>
      </c>
      <c r="G276" s="21" t="s">
        <v>2613</v>
      </c>
      <c r="H276" s="26">
        <v>5434.7</v>
      </c>
      <c r="I276" s="27">
        <f t="shared" si="41"/>
        <v>3.3000000000000002E-6</v>
      </c>
      <c r="J276" s="27">
        <v>5.3100000000000003E-5</v>
      </c>
      <c r="K276" s="27">
        <f t="shared" si="49"/>
        <v>5.8000000000000004E-6</v>
      </c>
      <c r="L276" s="26">
        <f t="shared" si="42"/>
        <v>11576.8</v>
      </c>
      <c r="M276" s="26">
        <f t="shared" si="43"/>
        <v>8682.6</v>
      </c>
      <c r="N276" s="26">
        <v>9415.57</v>
      </c>
      <c r="O276" s="26">
        <f t="shared" si="44"/>
        <v>732.96999999999935</v>
      </c>
      <c r="P276" s="26">
        <f t="shared" si="45"/>
        <v>0</v>
      </c>
      <c r="Q276" s="26">
        <f t="shared" si="46"/>
        <v>732.96999999999935</v>
      </c>
      <c r="R276" s="24">
        <f t="shared" si="47"/>
        <v>0</v>
      </c>
      <c r="S276" s="25">
        <f t="shared" si="48"/>
        <v>0</v>
      </c>
    </row>
    <row r="277" spans="1:19">
      <c r="A277" s="20" t="s">
        <v>338</v>
      </c>
      <c r="B277" s="20" t="s">
        <v>236</v>
      </c>
      <c r="C277" s="20" t="s">
        <v>94</v>
      </c>
      <c r="D277" s="20" t="s">
        <v>410</v>
      </c>
      <c r="E277" s="20" t="s">
        <v>2578</v>
      </c>
      <c r="F277" s="20" t="str">
        <f t="shared" si="40"/>
        <v>13310</v>
      </c>
      <c r="G277" s="20" t="s">
        <v>2613</v>
      </c>
      <c r="H277" s="23">
        <v>17468.240000000002</v>
      </c>
      <c r="I277" s="24">
        <f t="shared" si="41"/>
        <v>1.0699999999999999E-5</v>
      </c>
      <c r="J277" s="24">
        <v>1.8919999999999999E-4</v>
      </c>
      <c r="K277" s="24">
        <f t="shared" si="49"/>
        <v>1.9599999999999999E-5</v>
      </c>
      <c r="L277" s="23">
        <f t="shared" si="42"/>
        <v>39121.599999999999</v>
      </c>
      <c r="M277" s="23">
        <f t="shared" si="43"/>
        <v>29341.200000000001</v>
      </c>
      <c r="N277" s="23">
        <v>18175.169999999998</v>
      </c>
      <c r="O277" s="23">
        <f t="shared" si="44"/>
        <v>-11166.030000000002</v>
      </c>
      <c r="P277" s="23">
        <f t="shared" si="45"/>
        <v>11166.030000000002</v>
      </c>
      <c r="Q277" s="23">
        <f t="shared" si="46"/>
        <v>0</v>
      </c>
      <c r="R277" s="24">
        <f t="shared" si="47"/>
        <v>2.9995E-3</v>
      </c>
      <c r="S277" s="25">
        <f t="shared" si="48"/>
        <v>12357</v>
      </c>
    </row>
    <row r="278" spans="1:19">
      <c r="A278" s="21" t="s">
        <v>338</v>
      </c>
      <c r="B278" s="21" t="s">
        <v>236</v>
      </c>
      <c r="C278" s="21" t="s">
        <v>96</v>
      </c>
      <c r="D278" s="21" t="s">
        <v>411</v>
      </c>
      <c r="E278" s="21" t="s">
        <v>2578</v>
      </c>
      <c r="F278" s="21" t="str">
        <f t="shared" si="40"/>
        <v>13310</v>
      </c>
      <c r="G278" s="21" t="s">
        <v>2613</v>
      </c>
      <c r="H278" s="26">
        <v>7313.95</v>
      </c>
      <c r="I278" s="27">
        <f t="shared" si="41"/>
        <v>4.5000000000000001E-6</v>
      </c>
      <c r="J278" s="27">
        <v>9.8900000000000005E-5</v>
      </c>
      <c r="K278" s="27">
        <f t="shared" si="49"/>
        <v>9.2E-6</v>
      </c>
      <c r="L278" s="26">
        <f t="shared" si="42"/>
        <v>18363.2</v>
      </c>
      <c r="M278" s="26">
        <f t="shared" si="43"/>
        <v>13772.4</v>
      </c>
      <c r="N278" s="26">
        <v>42560.31</v>
      </c>
      <c r="O278" s="26">
        <f t="shared" si="44"/>
        <v>28787.909999999996</v>
      </c>
      <c r="P278" s="26">
        <f t="shared" si="45"/>
        <v>0</v>
      </c>
      <c r="Q278" s="26">
        <f t="shared" si="46"/>
        <v>28787.909999999996</v>
      </c>
      <c r="R278" s="24">
        <f t="shared" si="47"/>
        <v>0</v>
      </c>
      <c r="S278" s="25">
        <f t="shared" si="48"/>
        <v>0</v>
      </c>
    </row>
    <row r="279" spans="1:19">
      <c r="A279" s="20" t="s">
        <v>338</v>
      </c>
      <c r="B279" s="20" t="s">
        <v>236</v>
      </c>
      <c r="C279" s="20" t="s">
        <v>214</v>
      </c>
      <c r="D279" s="20" t="s">
        <v>412</v>
      </c>
      <c r="E279" s="20" t="s">
        <v>2578</v>
      </c>
      <c r="F279" s="20" t="str">
        <f t="shared" si="40"/>
        <v>13310</v>
      </c>
      <c r="G279" s="20" t="s">
        <v>2613</v>
      </c>
      <c r="H279" s="23">
        <v>69911.839999999997</v>
      </c>
      <c r="I279" s="24">
        <f t="shared" si="41"/>
        <v>4.2899999999999999E-5</v>
      </c>
      <c r="J279" s="24">
        <v>8.9800000000000001E-5</v>
      </c>
      <c r="K279" s="24">
        <f t="shared" si="49"/>
        <v>4.5200000000000001E-5</v>
      </c>
      <c r="L279" s="23">
        <f t="shared" si="42"/>
        <v>90219.199999999997</v>
      </c>
      <c r="M279" s="23">
        <f t="shared" si="43"/>
        <v>67664.399999999994</v>
      </c>
      <c r="N279" s="23">
        <v>125623.48000000001</v>
      </c>
      <c r="O279" s="23">
        <f t="shared" si="44"/>
        <v>57959.080000000016</v>
      </c>
      <c r="P279" s="23">
        <f t="shared" si="45"/>
        <v>0</v>
      </c>
      <c r="Q279" s="23">
        <f t="shared" si="46"/>
        <v>57959.080000000016</v>
      </c>
      <c r="R279" s="24">
        <f t="shared" si="47"/>
        <v>0</v>
      </c>
      <c r="S279" s="25">
        <f t="shared" si="48"/>
        <v>0</v>
      </c>
    </row>
    <row r="280" spans="1:19">
      <c r="A280" s="21" t="s">
        <v>338</v>
      </c>
      <c r="B280" s="21" t="s">
        <v>236</v>
      </c>
      <c r="C280" s="21" t="s">
        <v>31</v>
      </c>
      <c r="D280" s="21" t="s">
        <v>413</v>
      </c>
      <c r="E280" s="21" t="s">
        <v>2578</v>
      </c>
      <c r="F280" s="21" t="str">
        <f t="shared" si="40"/>
        <v>13310</v>
      </c>
      <c r="G280" s="21" t="s">
        <v>2613</v>
      </c>
      <c r="H280" s="26">
        <v>19511.150000000001</v>
      </c>
      <c r="I280" s="27">
        <f t="shared" si="41"/>
        <v>1.2E-5</v>
      </c>
      <c r="J280" s="27">
        <v>4.8699999999999998E-5</v>
      </c>
      <c r="K280" s="27">
        <f t="shared" si="49"/>
        <v>1.38E-5</v>
      </c>
      <c r="L280" s="26">
        <f t="shared" si="42"/>
        <v>27544.799999999999</v>
      </c>
      <c r="M280" s="26">
        <f t="shared" si="43"/>
        <v>20658.599999999999</v>
      </c>
      <c r="N280" s="26">
        <v>12192.18</v>
      </c>
      <c r="O280" s="26">
        <f t="shared" si="44"/>
        <v>-8466.4199999999983</v>
      </c>
      <c r="P280" s="26">
        <f t="shared" si="45"/>
        <v>8466.4199999999983</v>
      </c>
      <c r="Q280" s="26">
        <f t="shared" si="46"/>
        <v>0</v>
      </c>
      <c r="R280" s="24">
        <f t="shared" si="47"/>
        <v>2.2742999999999999E-3</v>
      </c>
      <c r="S280" s="25">
        <f t="shared" si="48"/>
        <v>9370</v>
      </c>
    </row>
    <row r="281" spans="1:19">
      <c r="A281" s="20" t="s">
        <v>338</v>
      </c>
      <c r="B281" s="20" t="s">
        <v>236</v>
      </c>
      <c r="C281" s="20" t="s">
        <v>216</v>
      </c>
      <c r="D281" s="20" t="s">
        <v>414</v>
      </c>
      <c r="E281" s="20" t="s">
        <v>2578</v>
      </c>
      <c r="F281" s="20" t="str">
        <f t="shared" si="40"/>
        <v>13310</v>
      </c>
      <c r="G281" s="20" t="s">
        <v>2613</v>
      </c>
      <c r="H281" s="23">
        <v>1703.71</v>
      </c>
      <c r="I281" s="24">
        <f t="shared" si="41"/>
        <v>9.9999999999999995E-7</v>
      </c>
      <c r="J281" s="24">
        <v>7.1600000000000006E-5</v>
      </c>
      <c r="K281" s="24">
        <f t="shared" si="49"/>
        <v>4.5000000000000001E-6</v>
      </c>
      <c r="L281" s="23">
        <f t="shared" si="42"/>
        <v>8982</v>
      </c>
      <c r="M281" s="23">
        <f t="shared" si="43"/>
        <v>6736.5</v>
      </c>
      <c r="N281" s="23">
        <v>999.24</v>
      </c>
      <c r="O281" s="23">
        <f t="shared" si="44"/>
        <v>-5737.26</v>
      </c>
      <c r="P281" s="23">
        <f t="shared" si="45"/>
        <v>5737.26</v>
      </c>
      <c r="Q281" s="23">
        <f t="shared" si="46"/>
        <v>0</v>
      </c>
      <c r="R281" s="24">
        <f t="shared" si="47"/>
        <v>1.5411999999999999E-3</v>
      </c>
      <c r="S281" s="25">
        <f t="shared" si="48"/>
        <v>6349</v>
      </c>
    </row>
    <row r="282" spans="1:19">
      <c r="A282" s="21" t="s">
        <v>338</v>
      </c>
      <c r="B282" s="21" t="s">
        <v>236</v>
      </c>
      <c r="C282" s="21" t="s">
        <v>110</v>
      </c>
      <c r="D282" s="21" t="s">
        <v>415</v>
      </c>
      <c r="E282" s="21" t="s">
        <v>2578</v>
      </c>
      <c r="F282" s="21" t="str">
        <f t="shared" si="40"/>
        <v>13310</v>
      </c>
      <c r="G282" s="21" t="s">
        <v>2613</v>
      </c>
      <c r="H282" s="26">
        <v>5103.4399999999996</v>
      </c>
      <c r="I282" s="27">
        <f t="shared" si="41"/>
        <v>3.1E-6</v>
      </c>
      <c r="J282" s="27">
        <v>7.9599999999999997E-5</v>
      </c>
      <c r="K282" s="27">
        <f t="shared" si="49"/>
        <v>6.9E-6</v>
      </c>
      <c r="L282" s="26">
        <f t="shared" si="42"/>
        <v>13772.4</v>
      </c>
      <c r="M282" s="26">
        <f t="shared" si="43"/>
        <v>10329.299999999999</v>
      </c>
      <c r="N282" s="26">
        <v>19064.34</v>
      </c>
      <c r="O282" s="26">
        <f t="shared" si="44"/>
        <v>8735.0400000000009</v>
      </c>
      <c r="P282" s="26">
        <f t="shared" si="45"/>
        <v>0</v>
      </c>
      <c r="Q282" s="26">
        <f t="shared" si="46"/>
        <v>8735.0400000000009</v>
      </c>
      <c r="R282" s="24">
        <f t="shared" si="47"/>
        <v>0</v>
      </c>
      <c r="S282" s="25">
        <f t="shared" si="48"/>
        <v>0</v>
      </c>
    </row>
    <row r="283" spans="1:19">
      <c r="A283" s="20" t="s">
        <v>338</v>
      </c>
      <c r="B283" s="20" t="s">
        <v>236</v>
      </c>
      <c r="C283" s="20" t="s">
        <v>51</v>
      </c>
      <c r="D283" s="20" t="s">
        <v>416</v>
      </c>
      <c r="E283" s="20" t="s">
        <v>2578</v>
      </c>
      <c r="F283" s="20" t="str">
        <f t="shared" si="40"/>
        <v>13310</v>
      </c>
      <c r="G283" s="20" t="s">
        <v>2613</v>
      </c>
      <c r="H283" s="23">
        <v>6400.41</v>
      </c>
      <c r="I283" s="24">
        <f t="shared" si="41"/>
        <v>3.8999999999999999E-6</v>
      </c>
      <c r="J283" s="24">
        <v>2.37E-5</v>
      </c>
      <c r="K283" s="24">
        <f t="shared" si="49"/>
        <v>4.8999999999999997E-6</v>
      </c>
      <c r="L283" s="23">
        <f t="shared" si="42"/>
        <v>9780.4</v>
      </c>
      <c r="M283" s="23">
        <f t="shared" si="43"/>
        <v>7335.3</v>
      </c>
      <c r="N283" s="23">
        <v>3013.59</v>
      </c>
      <c r="O283" s="23">
        <f t="shared" si="44"/>
        <v>-4321.71</v>
      </c>
      <c r="P283" s="23">
        <f t="shared" si="45"/>
        <v>4321.71</v>
      </c>
      <c r="Q283" s="23">
        <f t="shared" si="46"/>
        <v>0</v>
      </c>
      <c r="R283" s="24">
        <f t="shared" si="47"/>
        <v>1.1609000000000001E-3</v>
      </c>
      <c r="S283" s="25">
        <f t="shared" si="48"/>
        <v>4782</v>
      </c>
    </row>
    <row r="284" spans="1:19">
      <c r="A284" s="21" t="s">
        <v>338</v>
      </c>
      <c r="B284" s="21" t="s">
        <v>236</v>
      </c>
      <c r="C284" s="21" t="s">
        <v>53</v>
      </c>
      <c r="D284" s="21" t="s">
        <v>417</v>
      </c>
      <c r="E284" s="21" t="s">
        <v>2578</v>
      </c>
      <c r="F284" s="21" t="str">
        <f t="shared" si="40"/>
        <v>13310</v>
      </c>
      <c r="G284" s="21" t="s">
        <v>2613</v>
      </c>
      <c r="H284" s="26">
        <v>11588.98</v>
      </c>
      <c r="I284" s="27">
        <f t="shared" si="41"/>
        <v>7.0999999999999998E-6</v>
      </c>
      <c r="J284" s="27">
        <v>5.0000000000000002E-5</v>
      </c>
      <c r="K284" s="27">
        <f t="shared" si="49"/>
        <v>9.2E-6</v>
      </c>
      <c r="L284" s="26">
        <f t="shared" si="42"/>
        <v>18363.2</v>
      </c>
      <c r="M284" s="26">
        <f t="shared" si="43"/>
        <v>13772.4</v>
      </c>
      <c r="N284" s="26">
        <v>595.56999999999994</v>
      </c>
      <c r="O284" s="26">
        <f t="shared" si="44"/>
        <v>-13176.83</v>
      </c>
      <c r="P284" s="26">
        <f t="shared" si="45"/>
        <v>13176.83</v>
      </c>
      <c r="Q284" s="26">
        <f t="shared" si="46"/>
        <v>0</v>
      </c>
      <c r="R284" s="24">
        <f t="shared" si="47"/>
        <v>3.5396999999999998E-3</v>
      </c>
      <c r="S284" s="25">
        <f t="shared" si="48"/>
        <v>14583</v>
      </c>
    </row>
    <row r="285" spans="1:19">
      <c r="A285" s="20" t="s">
        <v>338</v>
      </c>
      <c r="B285" s="20" t="s">
        <v>236</v>
      </c>
      <c r="C285" s="20" t="s">
        <v>267</v>
      </c>
      <c r="D285" s="20" t="s">
        <v>418</v>
      </c>
      <c r="E285" s="20" t="s">
        <v>2578</v>
      </c>
      <c r="F285" s="20" t="str">
        <f t="shared" si="40"/>
        <v>13310</v>
      </c>
      <c r="G285" s="20" t="s">
        <v>2613</v>
      </c>
      <c r="H285" s="23">
        <v>15395.15</v>
      </c>
      <c r="I285" s="24">
        <f t="shared" si="41"/>
        <v>9.3999999999999998E-6</v>
      </c>
      <c r="J285" s="24">
        <v>7.1600000000000006E-5</v>
      </c>
      <c r="K285" s="24">
        <f t="shared" si="49"/>
        <v>1.2500000000000001E-5</v>
      </c>
      <c r="L285" s="23">
        <f t="shared" si="42"/>
        <v>24950</v>
      </c>
      <c r="M285" s="23">
        <f t="shared" si="43"/>
        <v>18712.5</v>
      </c>
      <c r="N285" s="23">
        <v>6889.92</v>
      </c>
      <c r="O285" s="23">
        <f t="shared" si="44"/>
        <v>-11822.58</v>
      </c>
      <c r="P285" s="23">
        <f t="shared" si="45"/>
        <v>11822.58</v>
      </c>
      <c r="Q285" s="23">
        <f t="shared" si="46"/>
        <v>0</v>
      </c>
      <c r="R285" s="24">
        <f t="shared" si="47"/>
        <v>3.1759000000000002E-3</v>
      </c>
      <c r="S285" s="25">
        <f t="shared" si="48"/>
        <v>13084</v>
      </c>
    </row>
    <row r="286" spans="1:19">
      <c r="A286" s="21" t="s">
        <v>338</v>
      </c>
      <c r="B286" s="21" t="s">
        <v>236</v>
      </c>
      <c r="C286" s="21" t="s">
        <v>130</v>
      </c>
      <c r="D286" s="21" t="s">
        <v>419</v>
      </c>
      <c r="E286" s="21" t="s">
        <v>2578</v>
      </c>
      <c r="F286" s="21" t="str">
        <f t="shared" si="40"/>
        <v>13310</v>
      </c>
      <c r="G286" s="21" t="s">
        <v>2613</v>
      </c>
      <c r="H286" s="26">
        <v>11195.31</v>
      </c>
      <c r="I286" s="27">
        <f t="shared" si="41"/>
        <v>6.9E-6</v>
      </c>
      <c r="J286" s="27">
        <v>1.9199999999999999E-5</v>
      </c>
      <c r="K286" s="27">
        <f t="shared" si="49"/>
        <v>7.5000000000000002E-6</v>
      </c>
      <c r="L286" s="26">
        <f t="shared" si="42"/>
        <v>14970</v>
      </c>
      <c r="M286" s="26">
        <f t="shared" si="43"/>
        <v>11227.5</v>
      </c>
      <c r="N286" s="26">
        <v>-11852.43</v>
      </c>
      <c r="O286" s="26">
        <f t="shared" si="44"/>
        <v>-23079.93</v>
      </c>
      <c r="P286" s="26">
        <f t="shared" si="45"/>
        <v>23079.93</v>
      </c>
      <c r="Q286" s="26">
        <f t="shared" si="46"/>
        <v>0</v>
      </c>
      <c r="R286" s="24">
        <f t="shared" si="47"/>
        <v>6.1999000000000004E-3</v>
      </c>
      <c r="S286" s="25">
        <f t="shared" si="48"/>
        <v>25543</v>
      </c>
    </row>
    <row r="287" spans="1:19">
      <c r="A287" s="20" t="s">
        <v>338</v>
      </c>
      <c r="B287" s="20" t="s">
        <v>236</v>
      </c>
      <c r="C287" s="20" t="s">
        <v>272</v>
      </c>
      <c r="D287" s="20" t="s">
        <v>420</v>
      </c>
      <c r="E287" s="20" t="s">
        <v>2578</v>
      </c>
      <c r="F287" s="20" t="str">
        <f t="shared" si="40"/>
        <v>13310</v>
      </c>
      <c r="G287" s="20" t="s">
        <v>2613</v>
      </c>
      <c r="H287" s="23">
        <v>63990.63</v>
      </c>
      <c r="I287" s="24">
        <f t="shared" si="41"/>
        <v>3.9199999999999997E-5</v>
      </c>
      <c r="J287" s="24">
        <v>1.22E-4</v>
      </c>
      <c r="K287" s="24">
        <f t="shared" si="49"/>
        <v>4.3300000000000002E-5</v>
      </c>
      <c r="L287" s="23">
        <f t="shared" si="42"/>
        <v>86426.8</v>
      </c>
      <c r="M287" s="23">
        <f t="shared" si="43"/>
        <v>64820.1</v>
      </c>
      <c r="N287" s="23">
        <v>21087.620000000003</v>
      </c>
      <c r="O287" s="23">
        <f t="shared" si="44"/>
        <v>-43732.479999999996</v>
      </c>
      <c r="P287" s="23">
        <f t="shared" si="45"/>
        <v>43732.479999999996</v>
      </c>
      <c r="Q287" s="23">
        <f t="shared" si="46"/>
        <v>0</v>
      </c>
      <c r="R287" s="24">
        <f t="shared" si="47"/>
        <v>1.1747799999999999E-2</v>
      </c>
      <c r="S287" s="25">
        <f t="shared" si="48"/>
        <v>48400</v>
      </c>
    </row>
    <row r="288" spans="1:19">
      <c r="A288" s="21" t="s">
        <v>338</v>
      </c>
      <c r="B288" s="21" t="s">
        <v>236</v>
      </c>
      <c r="C288" s="21" t="s">
        <v>57</v>
      </c>
      <c r="D288" s="21" t="s">
        <v>421</v>
      </c>
      <c r="E288" s="21" t="s">
        <v>2578</v>
      </c>
      <c r="F288" s="21" t="str">
        <f t="shared" si="40"/>
        <v>13310</v>
      </c>
      <c r="G288" s="21" t="s">
        <v>2613</v>
      </c>
      <c r="H288" s="26">
        <v>34695.269999999997</v>
      </c>
      <c r="I288" s="27">
        <f t="shared" si="41"/>
        <v>2.1299999999999999E-5</v>
      </c>
      <c r="J288" s="27">
        <v>5.5600000000000003E-5</v>
      </c>
      <c r="K288" s="27">
        <f t="shared" si="49"/>
        <v>2.3E-5</v>
      </c>
      <c r="L288" s="26">
        <f t="shared" si="42"/>
        <v>45908</v>
      </c>
      <c r="M288" s="26">
        <f t="shared" si="43"/>
        <v>34431</v>
      </c>
      <c r="N288" s="26">
        <v>37018.75</v>
      </c>
      <c r="O288" s="26">
        <f t="shared" si="44"/>
        <v>2587.75</v>
      </c>
      <c r="P288" s="26">
        <f t="shared" si="45"/>
        <v>0</v>
      </c>
      <c r="Q288" s="26">
        <f t="shared" si="46"/>
        <v>2587.75</v>
      </c>
      <c r="R288" s="24">
        <f t="shared" si="47"/>
        <v>0</v>
      </c>
      <c r="S288" s="25">
        <f t="shared" si="48"/>
        <v>0</v>
      </c>
    </row>
    <row r="289" spans="1:19">
      <c r="A289" s="20" t="s">
        <v>338</v>
      </c>
      <c r="B289" s="20" t="s">
        <v>236</v>
      </c>
      <c r="C289" s="20" t="s">
        <v>134</v>
      </c>
      <c r="D289" s="20" t="s">
        <v>422</v>
      </c>
      <c r="E289" s="20" t="s">
        <v>2578</v>
      </c>
      <c r="F289" s="20" t="str">
        <f t="shared" si="40"/>
        <v>13310</v>
      </c>
      <c r="G289" s="20" t="s">
        <v>2613</v>
      </c>
      <c r="H289" s="23">
        <v>10530.21</v>
      </c>
      <c r="I289" s="24">
        <f t="shared" si="41"/>
        <v>6.4999999999999996E-6</v>
      </c>
      <c r="J289" s="24">
        <v>3.4100000000000002E-5</v>
      </c>
      <c r="K289" s="24">
        <f t="shared" si="49"/>
        <v>7.9000000000000006E-6</v>
      </c>
      <c r="L289" s="23">
        <f t="shared" si="42"/>
        <v>15768.4</v>
      </c>
      <c r="M289" s="23">
        <f t="shared" si="43"/>
        <v>11826.3</v>
      </c>
      <c r="N289" s="23">
        <v>-4862.03</v>
      </c>
      <c r="O289" s="23">
        <f t="shared" si="44"/>
        <v>-16688.329999999998</v>
      </c>
      <c r="P289" s="23">
        <f t="shared" si="45"/>
        <v>16688.329999999998</v>
      </c>
      <c r="Q289" s="23">
        <f t="shared" si="46"/>
        <v>0</v>
      </c>
      <c r="R289" s="24">
        <f t="shared" si="47"/>
        <v>4.483E-3</v>
      </c>
      <c r="S289" s="25">
        <f t="shared" si="48"/>
        <v>18469</v>
      </c>
    </row>
    <row r="290" spans="1:19">
      <c r="A290" s="21" t="s">
        <v>338</v>
      </c>
      <c r="B290" s="21" t="s">
        <v>236</v>
      </c>
      <c r="C290" s="21" t="s">
        <v>59</v>
      </c>
      <c r="D290" s="21" t="s">
        <v>423</v>
      </c>
      <c r="E290" s="21" t="s">
        <v>2578</v>
      </c>
      <c r="F290" s="21" t="str">
        <f t="shared" si="40"/>
        <v>13310</v>
      </c>
      <c r="G290" s="21" t="s">
        <v>2613</v>
      </c>
      <c r="H290" s="26">
        <v>5381.11</v>
      </c>
      <c r="I290" s="27">
        <f t="shared" si="41"/>
        <v>3.3000000000000002E-6</v>
      </c>
      <c r="J290" s="27">
        <v>5.7000000000000003E-5</v>
      </c>
      <c r="K290" s="27">
        <f t="shared" si="49"/>
        <v>6.0000000000000002E-6</v>
      </c>
      <c r="L290" s="26">
        <f t="shared" si="42"/>
        <v>11976</v>
      </c>
      <c r="M290" s="26">
        <f t="shared" si="43"/>
        <v>8982</v>
      </c>
      <c r="N290" s="26">
        <v>7715</v>
      </c>
      <c r="O290" s="26">
        <f t="shared" si="44"/>
        <v>-1267</v>
      </c>
      <c r="P290" s="26">
        <f t="shared" si="45"/>
        <v>1267</v>
      </c>
      <c r="Q290" s="26">
        <f t="shared" si="46"/>
        <v>0</v>
      </c>
      <c r="R290" s="24">
        <f t="shared" si="47"/>
        <v>3.4039999999999998E-4</v>
      </c>
      <c r="S290" s="25">
        <f t="shared" si="48"/>
        <v>1402</v>
      </c>
    </row>
    <row r="291" spans="1:19">
      <c r="A291" s="20" t="s">
        <v>338</v>
      </c>
      <c r="B291" s="20" t="s">
        <v>236</v>
      </c>
      <c r="C291" s="20" t="s">
        <v>279</v>
      </c>
      <c r="D291" s="20" t="s">
        <v>424</v>
      </c>
      <c r="E291" s="20" t="s">
        <v>2578</v>
      </c>
      <c r="F291" s="20" t="str">
        <f t="shared" si="40"/>
        <v>13310</v>
      </c>
      <c r="G291" s="20" t="s">
        <v>2613</v>
      </c>
      <c r="H291" s="23">
        <v>68599.070000000007</v>
      </c>
      <c r="I291" s="24">
        <f t="shared" si="41"/>
        <v>4.1999999999999998E-5</v>
      </c>
      <c r="J291" s="24">
        <v>3.7740000000000001E-4</v>
      </c>
      <c r="K291" s="24">
        <f t="shared" si="49"/>
        <v>5.8799999999999999E-5</v>
      </c>
      <c r="L291" s="23">
        <f t="shared" si="42"/>
        <v>117364.8</v>
      </c>
      <c r="M291" s="23">
        <f t="shared" si="43"/>
        <v>88023.6</v>
      </c>
      <c r="N291" s="23">
        <v>50320.45</v>
      </c>
      <c r="O291" s="23">
        <f t="shared" si="44"/>
        <v>-37703.150000000009</v>
      </c>
      <c r="P291" s="23">
        <f t="shared" si="45"/>
        <v>37703.150000000009</v>
      </c>
      <c r="Q291" s="23">
        <f t="shared" si="46"/>
        <v>0</v>
      </c>
      <c r="R291" s="24">
        <f t="shared" si="47"/>
        <v>1.01282E-2</v>
      </c>
      <c r="S291" s="25">
        <f t="shared" si="48"/>
        <v>41728</v>
      </c>
    </row>
    <row r="292" spans="1:19">
      <c r="A292" s="21" t="s">
        <v>338</v>
      </c>
      <c r="B292" s="21" t="s">
        <v>236</v>
      </c>
      <c r="C292" s="21" t="s">
        <v>61</v>
      </c>
      <c r="D292" s="21" t="s">
        <v>425</v>
      </c>
      <c r="E292" s="21" t="s">
        <v>2578</v>
      </c>
      <c r="F292" s="21" t="str">
        <f t="shared" si="40"/>
        <v>13310</v>
      </c>
      <c r="G292" s="21" t="s">
        <v>2613</v>
      </c>
      <c r="H292" s="26">
        <v>836172.6</v>
      </c>
      <c r="I292" s="27">
        <f t="shared" si="41"/>
        <v>5.1250000000000004E-4</v>
      </c>
      <c r="J292" s="27">
        <v>5.553E-4</v>
      </c>
      <c r="K292" s="27">
        <f t="shared" si="49"/>
        <v>5.1460000000000004E-4</v>
      </c>
      <c r="L292" s="26">
        <f t="shared" si="42"/>
        <v>1027141.6</v>
      </c>
      <c r="M292" s="26">
        <f t="shared" si="43"/>
        <v>770356.2</v>
      </c>
      <c r="N292" s="26">
        <v>478952.87</v>
      </c>
      <c r="O292" s="26">
        <f t="shared" si="44"/>
        <v>-291403.32999999996</v>
      </c>
      <c r="P292" s="26">
        <f t="shared" si="45"/>
        <v>291403.32999999996</v>
      </c>
      <c r="Q292" s="26">
        <f t="shared" si="46"/>
        <v>0</v>
      </c>
      <c r="R292" s="24">
        <f t="shared" si="47"/>
        <v>7.8279399999999999E-2</v>
      </c>
      <c r="S292" s="25">
        <f t="shared" si="48"/>
        <v>322511</v>
      </c>
    </row>
    <row r="293" spans="1:19">
      <c r="A293" s="20" t="s">
        <v>338</v>
      </c>
      <c r="B293" s="20" t="s">
        <v>236</v>
      </c>
      <c r="C293" s="20" t="s">
        <v>63</v>
      </c>
      <c r="D293" s="20" t="s">
        <v>426</v>
      </c>
      <c r="E293" s="20" t="s">
        <v>2578</v>
      </c>
      <c r="F293" s="20" t="str">
        <f t="shared" si="40"/>
        <v>13310</v>
      </c>
      <c r="G293" s="20" t="s">
        <v>2613</v>
      </c>
      <c r="H293" s="23">
        <v>279127.53999999998</v>
      </c>
      <c r="I293" s="24">
        <f t="shared" si="41"/>
        <v>1.7110000000000001E-4</v>
      </c>
      <c r="J293" s="24">
        <v>3.0219999999999997E-4</v>
      </c>
      <c r="K293" s="24">
        <f t="shared" si="49"/>
        <v>1.7770000000000001E-4</v>
      </c>
      <c r="L293" s="23">
        <f t="shared" si="42"/>
        <v>354689.2</v>
      </c>
      <c r="M293" s="23">
        <f t="shared" si="43"/>
        <v>266016.90000000002</v>
      </c>
      <c r="N293" s="23">
        <v>135812.09</v>
      </c>
      <c r="O293" s="23">
        <f t="shared" si="44"/>
        <v>-130204.81000000003</v>
      </c>
      <c r="P293" s="23">
        <f t="shared" si="45"/>
        <v>130204.81000000003</v>
      </c>
      <c r="Q293" s="23">
        <f t="shared" si="46"/>
        <v>0</v>
      </c>
      <c r="R293" s="24">
        <f t="shared" si="47"/>
        <v>3.4976800000000002E-2</v>
      </c>
      <c r="S293" s="25">
        <f t="shared" si="48"/>
        <v>144104</v>
      </c>
    </row>
    <row r="294" spans="1:19">
      <c r="A294" s="21" t="s">
        <v>338</v>
      </c>
      <c r="B294" s="21" t="s">
        <v>236</v>
      </c>
      <c r="C294" s="21" t="s">
        <v>282</v>
      </c>
      <c r="D294" s="21" t="s">
        <v>427</v>
      </c>
      <c r="E294" s="21" t="s">
        <v>2578</v>
      </c>
      <c r="F294" s="21" t="str">
        <f t="shared" si="40"/>
        <v>13310</v>
      </c>
      <c r="G294" s="21" t="s">
        <v>2613</v>
      </c>
      <c r="H294" s="26">
        <v>411022.41</v>
      </c>
      <c r="I294" s="27">
        <f t="shared" si="41"/>
        <v>2.519E-4</v>
      </c>
      <c r="J294" s="27">
        <v>3.7790000000000002E-4</v>
      </c>
      <c r="K294" s="27">
        <f t="shared" si="49"/>
        <v>2.5819999999999999E-4</v>
      </c>
      <c r="L294" s="26">
        <f t="shared" si="42"/>
        <v>515367.2</v>
      </c>
      <c r="M294" s="26">
        <f t="shared" si="43"/>
        <v>386525.4</v>
      </c>
      <c r="N294" s="26">
        <v>300155.45999999996</v>
      </c>
      <c r="O294" s="26">
        <f t="shared" si="44"/>
        <v>-86369.940000000061</v>
      </c>
      <c r="P294" s="26">
        <f t="shared" si="45"/>
        <v>86369.940000000061</v>
      </c>
      <c r="Q294" s="26">
        <f t="shared" si="46"/>
        <v>0</v>
      </c>
      <c r="R294" s="24">
        <f t="shared" si="47"/>
        <v>2.32015E-2</v>
      </c>
      <c r="S294" s="25">
        <f t="shared" si="48"/>
        <v>95590</v>
      </c>
    </row>
    <row r="295" spans="1:19">
      <c r="A295" s="20" t="s">
        <v>338</v>
      </c>
      <c r="B295" s="20" t="s">
        <v>236</v>
      </c>
      <c r="C295" s="20" t="s">
        <v>67</v>
      </c>
      <c r="D295" s="20" t="s">
        <v>428</v>
      </c>
      <c r="E295" s="20" t="s">
        <v>2578</v>
      </c>
      <c r="F295" s="20" t="str">
        <f t="shared" si="40"/>
        <v>13310</v>
      </c>
      <c r="G295" s="20" t="s">
        <v>2613</v>
      </c>
      <c r="H295" s="23">
        <v>126789.68</v>
      </c>
      <c r="I295" s="24">
        <f t="shared" si="41"/>
        <v>7.7700000000000005E-5</v>
      </c>
      <c r="J295" s="24">
        <v>1.161E-4</v>
      </c>
      <c r="K295" s="24">
        <f t="shared" si="49"/>
        <v>7.9599999999999997E-5</v>
      </c>
      <c r="L295" s="23">
        <f t="shared" si="42"/>
        <v>158881.60000000001</v>
      </c>
      <c r="M295" s="23">
        <f t="shared" si="43"/>
        <v>119161.2</v>
      </c>
      <c r="N295" s="23">
        <v>296695.76</v>
      </c>
      <c r="O295" s="23">
        <f t="shared" si="44"/>
        <v>177534.56</v>
      </c>
      <c r="P295" s="23">
        <f t="shared" si="45"/>
        <v>0</v>
      </c>
      <c r="Q295" s="23">
        <f t="shared" si="46"/>
        <v>177534.56</v>
      </c>
      <c r="R295" s="24">
        <f t="shared" si="47"/>
        <v>0</v>
      </c>
      <c r="S295" s="25">
        <f t="shared" si="48"/>
        <v>0</v>
      </c>
    </row>
    <row r="296" spans="1:19">
      <c r="A296" s="21" t="s">
        <v>338</v>
      </c>
      <c r="B296" s="21" t="s">
        <v>236</v>
      </c>
      <c r="C296" s="21" t="s">
        <v>73</v>
      </c>
      <c r="D296" s="21" t="s">
        <v>429</v>
      </c>
      <c r="E296" s="21" t="s">
        <v>2578</v>
      </c>
      <c r="F296" s="21" t="str">
        <f t="shared" si="40"/>
        <v>13310</v>
      </c>
      <c r="G296" s="21" t="s">
        <v>2613</v>
      </c>
      <c r="H296" s="26">
        <v>109403.01</v>
      </c>
      <c r="I296" s="27">
        <f t="shared" si="41"/>
        <v>6.7100000000000005E-5</v>
      </c>
      <c r="J296" s="27">
        <v>3.701E-4</v>
      </c>
      <c r="K296" s="27">
        <f t="shared" si="49"/>
        <v>8.2299999999999995E-5</v>
      </c>
      <c r="L296" s="26">
        <f t="shared" si="42"/>
        <v>164270.79999999999</v>
      </c>
      <c r="M296" s="26">
        <f t="shared" si="43"/>
        <v>123203.1</v>
      </c>
      <c r="N296" s="26">
        <v>66456.41</v>
      </c>
      <c r="O296" s="26">
        <f t="shared" si="44"/>
        <v>-56746.69</v>
      </c>
      <c r="P296" s="26">
        <f t="shared" si="45"/>
        <v>56746.69</v>
      </c>
      <c r="Q296" s="26">
        <f t="shared" si="46"/>
        <v>0</v>
      </c>
      <c r="R296" s="24">
        <f t="shared" si="47"/>
        <v>1.52438E-2</v>
      </c>
      <c r="S296" s="25">
        <f t="shared" si="48"/>
        <v>62804</v>
      </c>
    </row>
    <row r="297" spans="1:19">
      <c r="A297" s="20" t="s">
        <v>338</v>
      </c>
      <c r="B297" s="20" t="s">
        <v>236</v>
      </c>
      <c r="C297" s="20" t="s">
        <v>121</v>
      </c>
      <c r="D297" s="20" t="s">
        <v>430</v>
      </c>
      <c r="E297" s="20" t="s">
        <v>2578</v>
      </c>
      <c r="F297" s="20" t="str">
        <f t="shared" si="40"/>
        <v>13310</v>
      </c>
      <c r="G297" s="20" t="s">
        <v>2613</v>
      </c>
      <c r="H297" s="23">
        <v>107339.73</v>
      </c>
      <c r="I297" s="24">
        <f t="shared" si="41"/>
        <v>6.58E-5</v>
      </c>
      <c r="J297" s="24">
        <v>8.5500000000000005E-5</v>
      </c>
      <c r="K297" s="24">
        <f t="shared" si="49"/>
        <v>6.6799999999999997E-5</v>
      </c>
      <c r="L297" s="23">
        <f t="shared" si="42"/>
        <v>133332.79999999999</v>
      </c>
      <c r="M297" s="23">
        <f t="shared" si="43"/>
        <v>99999.6</v>
      </c>
      <c r="N297" s="23">
        <v>71530.299999999988</v>
      </c>
      <c r="O297" s="23">
        <f t="shared" si="44"/>
        <v>-28469.300000000017</v>
      </c>
      <c r="P297" s="23">
        <f t="shared" si="45"/>
        <v>28469.300000000017</v>
      </c>
      <c r="Q297" s="23">
        <f t="shared" si="46"/>
        <v>0</v>
      </c>
      <c r="R297" s="24">
        <f t="shared" si="47"/>
        <v>7.6477000000000003E-3</v>
      </c>
      <c r="S297" s="25">
        <f t="shared" si="48"/>
        <v>31508</v>
      </c>
    </row>
    <row r="298" spans="1:19">
      <c r="A298" s="21" t="s">
        <v>338</v>
      </c>
      <c r="B298" s="21" t="s">
        <v>236</v>
      </c>
      <c r="C298" s="21" t="s">
        <v>77</v>
      </c>
      <c r="D298" s="21" t="s">
        <v>431</v>
      </c>
      <c r="E298" s="21" t="s">
        <v>2578</v>
      </c>
      <c r="F298" s="21" t="str">
        <f t="shared" si="40"/>
        <v>13310</v>
      </c>
      <c r="G298" s="21" t="s">
        <v>2613</v>
      </c>
      <c r="H298" s="26">
        <v>317.33</v>
      </c>
      <c r="I298" s="27">
        <f t="shared" si="41"/>
        <v>1.9999999999999999E-7</v>
      </c>
      <c r="J298" s="27">
        <v>7.0999999999999998E-6</v>
      </c>
      <c r="K298" s="27">
        <f t="shared" si="49"/>
        <v>4.9999999999999998E-7</v>
      </c>
      <c r="L298" s="26">
        <f t="shared" si="42"/>
        <v>998</v>
      </c>
      <c r="M298" s="26">
        <f t="shared" si="43"/>
        <v>748.5</v>
      </c>
      <c r="N298" s="26">
        <v>195.14</v>
      </c>
      <c r="O298" s="26">
        <f t="shared" si="44"/>
        <v>-553.36</v>
      </c>
      <c r="P298" s="26">
        <f t="shared" si="45"/>
        <v>553.36</v>
      </c>
      <c r="Q298" s="26">
        <f t="shared" si="46"/>
        <v>0</v>
      </c>
      <c r="R298" s="24">
        <f t="shared" si="47"/>
        <v>1.4860000000000001E-4</v>
      </c>
      <c r="S298" s="25">
        <f t="shared" si="48"/>
        <v>612</v>
      </c>
    </row>
    <row r="299" spans="1:19">
      <c r="A299" s="20" t="s">
        <v>338</v>
      </c>
      <c r="B299" s="20" t="s">
        <v>236</v>
      </c>
      <c r="C299" s="20" t="s">
        <v>79</v>
      </c>
      <c r="D299" s="20" t="s">
        <v>432</v>
      </c>
      <c r="E299" s="20" t="s">
        <v>2578</v>
      </c>
      <c r="F299" s="20" t="str">
        <f t="shared" si="40"/>
        <v>13310</v>
      </c>
      <c r="G299" s="20" t="s">
        <v>2613</v>
      </c>
      <c r="H299" s="23">
        <v>20333.11</v>
      </c>
      <c r="I299" s="24">
        <f t="shared" si="41"/>
        <v>1.2500000000000001E-5</v>
      </c>
      <c r="J299" s="24">
        <v>1.873E-4</v>
      </c>
      <c r="K299" s="24">
        <f t="shared" si="49"/>
        <v>2.12E-5</v>
      </c>
      <c r="L299" s="23">
        <f t="shared" si="42"/>
        <v>42315.199999999997</v>
      </c>
      <c r="M299" s="23">
        <f t="shared" si="43"/>
        <v>31736.400000000001</v>
      </c>
      <c r="N299" s="23">
        <v>15883.18</v>
      </c>
      <c r="O299" s="23">
        <f t="shared" si="44"/>
        <v>-15853.220000000001</v>
      </c>
      <c r="P299" s="23">
        <f t="shared" si="45"/>
        <v>15853.220000000001</v>
      </c>
      <c r="Q299" s="23">
        <f t="shared" si="46"/>
        <v>0</v>
      </c>
      <c r="R299" s="24">
        <f t="shared" si="47"/>
        <v>4.2586000000000004E-3</v>
      </c>
      <c r="S299" s="25">
        <f t="shared" si="48"/>
        <v>17545</v>
      </c>
    </row>
    <row r="300" spans="1:19">
      <c r="A300" s="21" t="s">
        <v>338</v>
      </c>
      <c r="B300" s="21" t="s">
        <v>236</v>
      </c>
      <c r="C300" s="21" t="s">
        <v>81</v>
      </c>
      <c r="D300" s="21" t="s">
        <v>433</v>
      </c>
      <c r="E300" s="21" t="s">
        <v>2578</v>
      </c>
      <c r="F300" s="21" t="str">
        <f t="shared" si="40"/>
        <v>13310</v>
      </c>
      <c r="G300" s="21" t="s">
        <v>2613</v>
      </c>
      <c r="H300" s="26">
        <v>3652.72</v>
      </c>
      <c r="I300" s="27">
        <f t="shared" si="41"/>
        <v>2.2000000000000001E-6</v>
      </c>
      <c r="J300" s="27">
        <v>4.5300000000000003E-5</v>
      </c>
      <c r="K300" s="27">
        <f t="shared" si="49"/>
        <v>4.4000000000000002E-6</v>
      </c>
      <c r="L300" s="26">
        <f t="shared" si="42"/>
        <v>8782.4</v>
      </c>
      <c r="M300" s="26">
        <f t="shared" si="43"/>
        <v>6586.8</v>
      </c>
      <c r="N300" s="26">
        <v>1475.28</v>
      </c>
      <c r="O300" s="26">
        <f t="shared" si="44"/>
        <v>-5111.5200000000004</v>
      </c>
      <c r="P300" s="26">
        <f t="shared" si="45"/>
        <v>5111.5200000000004</v>
      </c>
      <c r="Q300" s="26">
        <f t="shared" si="46"/>
        <v>0</v>
      </c>
      <c r="R300" s="24">
        <f t="shared" si="47"/>
        <v>1.3730999999999999E-3</v>
      </c>
      <c r="S300" s="25">
        <f t="shared" si="48"/>
        <v>5657</v>
      </c>
    </row>
    <row r="301" spans="1:19">
      <c r="A301" s="20" t="s">
        <v>338</v>
      </c>
      <c r="B301" s="20" t="s">
        <v>236</v>
      </c>
      <c r="C301" s="20" t="s">
        <v>12</v>
      </c>
      <c r="D301" s="20" t="s">
        <v>434</v>
      </c>
      <c r="E301" s="20" t="s">
        <v>2578</v>
      </c>
      <c r="F301" s="20" t="str">
        <f t="shared" si="40"/>
        <v>13310</v>
      </c>
      <c r="G301" s="20" t="s">
        <v>2613</v>
      </c>
      <c r="H301" s="23">
        <v>495.88</v>
      </c>
      <c r="I301" s="24">
        <f t="shared" si="41"/>
        <v>2.9999999999999999E-7</v>
      </c>
      <c r="J301" s="24">
        <v>3.7200000000000003E-5</v>
      </c>
      <c r="K301" s="24">
        <f t="shared" si="49"/>
        <v>2.0999999999999998E-6</v>
      </c>
      <c r="L301" s="23">
        <f t="shared" si="42"/>
        <v>4191.6000000000004</v>
      </c>
      <c r="M301" s="23">
        <f t="shared" si="43"/>
        <v>3143.7</v>
      </c>
      <c r="N301" s="23">
        <v>649.78</v>
      </c>
      <c r="O301" s="23">
        <f t="shared" si="44"/>
        <v>-2493.92</v>
      </c>
      <c r="P301" s="23">
        <f t="shared" si="45"/>
        <v>2493.92</v>
      </c>
      <c r="Q301" s="23">
        <f t="shared" si="46"/>
        <v>0</v>
      </c>
      <c r="R301" s="24">
        <f t="shared" si="47"/>
        <v>6.6989999999999997E-4</v>
      </c>
      <c r="S301" s="25">
        <f t="shared" si="48"/>
        <v>2759</v>
      </c>
    </row>
    <row r="302" spans="1:19">
      <c r="A302" s="21" t="s">
        <v>338</v>
      </c>
      <c r="B302" s="21" t="s">
        <v>236</v>
      </c>
      <c r="C302" s="21" t="s">
        <v>302</v>
      </c>
      <c r="D302" s="21" t="s">
        <v>435</v>
      </c>
      <c r="E302" s="21" t="s">
        <v>2578</v>
      </c>
      <c r="F302" s="21" t="str">
        <f t="shared" si="40"/>
        <v>13310</v>
      </c>
      <c r="G302" s="21" t="s">
        <v>2613</v>
      </c>
      <c r="H302" s="26">
        <v>67923.87</v>
      </c>
      <c r="I302" s="27">
        <f t="shared" si="41"/>
        <v>4.1600000000000002E-5</v>
      </c>
      <c r="J302" s="27">
        <v>3.7700000000000002E-5</v>
      </c>
      <c r="K302" s="27">
        <f t="shared" si="49"/>
        <v>4.1399999999999997E-5</v>
      </c>
      <c r="L302" s="26">
        <f t="shared" si="42"/>
        <v>82634.399999999994</v>
      </c>
      <c r="M302" s="26">
        <f t="shared" si="43"/>
        <v>61975.8</v>
      </c>
      <c r="N302" s="26">
        <v>42246.239999999998</v>
      </c>
      <c r="O302" s="26">
        <f t="shared" si="44"/>
        <v>-19729.560000000005</v>
      </c>
      <c r="P302" s="26">
        <f t="shared" si="45"/>
        <v>19729.560000000005</v>
      </c>
      <c r="Q302" s="26">
        <f t="shared" si="46"/>
        <v>0</v>
      </c>
      <c r="R302" s="24">
        <f t="shared" si="47"/>
        <v>5.2998999999999998E-3</v>
      </c>
      <c r="S302" s="25">
        <f t="shared" si="48"/>
        <v>21835</v>
      </c>
    </row>
    <row r="303" spans="1:19">
      <c r="A303" s="20" t="s">
        <v>338</v>
      </c>
      <c r="B303" s="20" t="s">
        <v>236</v>
      </c>
      <c r="C303" s="20" t="s">
        <v>306</v>
      </c>
      <c r="D303" s="20" t="s">
        <v>436</v>
      </c>
      <c r="E303" s="20" t="s">
        <v>2578</v>
      </c>
      <c r="F303" s="20" t="str">
        <f t="shared" si="40"/>
        <v>13310</v>
      </c>
      <c r="G303" s="20" t="s">
        <v>2613</v>
      </c>
      <c r="H303" s="23">
        <v>16215.16</v>
      </c>
      <c r="I303" s="24">
        <f t="shared" si="41"/>
        <v>9.9000000000000001E-6</v>
      </c>
      <c r="J303" s="24">
        <v>1.13E-4</v>
      </c>
      <c r="K303" s="24">
        <f t="shared" si="49"/>
        <v>1.5099999999999999E-5</v>
      </c>
      <c r="L303" s="23">
        <f t="shared" si="42"/>
        <v>30139.599999999999</v>
      </c>
      <c r="M303" s="23">
        <f t="shared" si="43"/>
        <v>22604.7</v>
      </c>
      <c r="N303" s="23">
        <v>13914.02</v>
      </c>
      <c r="O303" s="23">
        <f t="shared" si="44"/>
        <v>-8690.68</v>
      </c>
      <c r="P303" s="23">
        <f t="shared" si="45"/>
        <v>8690.68</v>
      </c>
      <c r="Q303" s="23">
        <f t="shared" si="46"/>
        <v>0</v>
      </c>
      <c r="R303" s="24">
        <f t="shared" si="47"/>
        <v>2.3346E-3</v>
      </c>
      <c r="S303" s="25">
        <f t="shared" si="48"/>
        <v>9618</v>
      </c>
    </row>
    <row r="304" spans="1:19">
      <c r="A304" s="21" t="s">
        <v>338</v>
      </c>
      <c r="B304" s="21" t="s">
        <v>236</v>
      </c>
      <c r="C304" s="21" t="s">
        <v>189</v>
      </c>
      <c r="D304" s="21" t="s">
        <v>437</v>
      </c>
      <c r="E304" s="21" t="s">
        <v>2578</v>
      </c>
      <c r="F304" s="21" t="str">
        <f t="shared" si="40"/>
        <v>13310</v>
      </c>
      <c r="G304" s="21" t="s">
        <v>2613</v>
      </c>
      <c r="H304" s="26">
        <v>49668.7</v>
      </c>
      <c r="I304" s="27">
        <f t="shared" si="41"/>
        <v>3.04E-5</v>
      </c>
      <c r="J304" s="27">
        <v>3.1819999999999998E-4</v>
      </c>
      <c r="K304" s="27">
        <f t="shared" si="49"/>
        <v>4.4799999999999998E-5</v>
      </c>
      <c r="L304" s="26">
        <f t="shared" si="42"/>
        <v>89420.800000000003</v>
      </c>
      <c r="M304" s="26">
        <f t="shared" si="43"/>
        <v>67065.600000000006</v>
      </c>
      <c r="N304" s="26">
        <v>18422.599999999999</v>
      </c>
      <c r="O304" s="26">
        <f t="shared" si="44"/>
        <v>-48643.000000000007</v>
      </c>
      <c r="P304" s="26">
        <f t="shared" si="45"/>
        <v>48643.000000000007</v>
      </c>
      <c r="Q304" s="26">
        <f t="shared" si="46"/>
        <v>0</v>
      </c>
      <c r="R304" s="24">
        <f t="shared" si="47"/>
        <v>1.3066899999999999E-2</v>
      </c>
      <c r="S304" s="25">
        <f t="shared" si="48"/>
        <v>53835</v>
      </c>
    </row>
    <row r="305" spans="1:19">
      <c r="A305" s="20" t="s">
        <v>338</v>
      </c>
      <c r="B305" s="20" t="s">
        <v>236</v>
      </c>
      <c r="C305" s="20" t="s">
        <v>1</v>
      </c>
      <c r="D305" s="20" t="s">
        <v>438</v>
      </c>
      <c r="E305" s="20" t="s">
        <v>2578</v>
      </c>
      <c r="F305" s="20" t="str">
        <f t="shared" si="40"/>
        <v>13310</v>
      </c>
      <c r="G305" s="20" t="s">
        <v>2613</v>
      </c>
      <c r="H305" s="23">
        <v>16212.04</v>
      </c>
      <c r="I305" s="24">
        <f t="shared" si="41"/>
        <v>9.9000000000000001E-6</v>
      </c>
      <c r="J305" s="24">
        <v>1.0009999999999999E-4</v>
      </c>
      <c r="K305" s="24">
        <f t="shared" si="49"/>
        <v>1.4399999999999999E-5</v>
      </c>
      <c r="L305" s="23">
        <f t="shared" si="42"/>
        <v>28742.400000000001</v>
      </c>
      <c r="M305" s="23">
        <f t="shared" si="43"/>
        <v>21556.799999999999</v>
      </c>
      <c r="N305" s="23">
        <v>15990.469999999998</v>
      </c>
      <c r="O305" s="23">
        <f t="shared" si="44"/>
        <v>-5566.3300000000017</v>
      </c>
      <c r="P305" s="23">
        <f t="shared" si="45"/>
        <v>5566.3300000000017</v>
      </c>
      <c r="Q305" s="23">
        <f t="shared" si="46"/>
        <v>0</v>
      </c>
      <c r="R305" s="24">
        <f t="shared" si="47"/>
        <v>1.4953E-3</v>
      </c>
      <c r="S305" s="25">
        <f t="shared" si="48"/>
        <v>6160</v>
      </c>
    </row>
    <row r="306" spans="1:19">
      <c r="A306" s="21" t="s">
        <v>338</v>
      </c>
      <c r="B306" s="21" t="s">
        <v>236</v>
      </c>
      <c r="C306" s="21" t="s">
        <v>330</v>
      </c>
      <c r="D306" s="21" t="s">
        <v>439</v>
      </c>
      <c r="E306" s="21" t="s">
        <v>2578</v>
      </c>
      <c r="F306" s="21" t="str">
        <f t="shared" si="40"/>
        <v>13310</v>
      </c>
      <c r="G306" s="21" t="s">
        <v>2613</v>
      </c>
      <c r="H306" s="26">
        <v>25001</v>
      </c>
      <c r="I306" s="27">
        <f t="shared" si="41"/>
        <v>1.5299999999999999E-5</v>
      </c>
      <c r="J306" s="27">
        <v>3.9900000000000001E-5</v>
      </c>
      <c r="K306" s="27">
        <f t="shared" si="49"/>
        <v>1.6500000000000001E-5</v>
      </c>
      <c r="L306" s="26">
        <f t="shared" si="42"/>
        <v>32934</v>
      </c>
      <c r="M306" s="26">
        <f t="shared" si="43"/>
        <v>24700.5</v>
      </c>
      <c r="N306" s="26">
        <v>21275.780000000002</v>
      </c>
      <c r="O306" s="26">
        <f t="shared" si="44"/>
        <v>-3424.7199999999975</v>
      </c>
      <c r="P306" s="26">
        <f t="shared" si="45"/>
        <v>3424.7199999999975</v>
      </c>
      <c r="Q306" s="26">
        <f t="shared" si="46"/>
        <v>0</v>
      </c>
      <c r="R306" s="24">
        <f t="shared" si="47"/>
        <v>9.2000000000000003E-4</v>
      </c>
      <c r="S306" s="25">
        <f t="shared" si="48"/>
        <v>3790</v>
      </c>
    </row>
    <row r="307" spans="1:19">
      <c r="A307" s="20" t="s">
        <v>338</v>
      </c>
      <c r="B307" s="20" t="s">
        <v>236</v>
      </c>
      <c r="C307" s="20" t="s">
        <v>87</v>
      </c>
      <c r="D307" s="20" t="s">
        <v>440</v>
      </c>
      <c r="E307" s="20" t="s">
        <v>2578</v>
      </c>
      <c r="F307" s="20" t="str">
        <f t="shared" si="40"/>
        <v>13310</v>
      </c>
      <c r="G307" s="20" t="s">
        <v>2613</v>
      </c>
      <c r="H307" s="23">
        <v>3501347.63</v>
      </c>
      <c r="I307" s="24">
        <f t="shared" si="41"/>
        <v>2.1461000000000002E-3</v>
      </c>
      <c r="J307" s="24">
        <v>1.3496999999999999E-3</v>
      </c>
      <c r="K307" s="24">
        <f t="shared" si="49"/>
        <v>2.1063000000000002E-3</v>
      </c>
      <c r="L307" s="23">
        <f t="shared" si="42"/>
        <v>4204174.8</v>
      </c>
      <c r="M307" s="23">
        <f t="shared" si="43"/>
        <v>3153131.1</v>
      </c>
      <c r="N307" s="23">
        <v>836229.52000000014</v>
      </c>
      <c r="O307" s="23">
        <f t="shared" si="44"/>
        <v>-2316901.58</v>
      </c>
      <c r="P307" s="23">
        <f t="shared" si="45"/>
        <v>2316901.58</v>
      </c>
      <c r="Q307" s="23">
        <f t="shared" si="46"/>
        <v>0</v>
      </c>
      <c r="R307" s="24">
        <f t="shared" si="47"/>
        <v>0.62238680000000002</v>
      </c>
      <c r="S307" s="25">
        <f t="shared" si="48"/>
        <v>2564233</v>
      </c>
    </row>
    <row r="308" spans="1:19">
      <c r="A308" s="21" t="s">
        <v>338</v>
      </c>
      <c r="B308" s="21" t="s">
        <v>441</v>
      </c>
      <c r="C308" s="21" t="s">
        <v>27</v>
      </c>
      <c r="D308" s="21" t="s">
        <v>442</v>
      </c>
      <c r="E308" s="21" t="s">
        <v>2578</v>
      </c>
      <c r="F308" s="21" t="str">
        <f t="shared" si="40"/>
        <v>13311</v>
      </c>
      <c r="G308" s="21" t="s">
        <v>2614</v>
      </c>
      <c r="H308" s="26">
        <v>467240.45</v>
      </c>
      <c r="I308" s="27">
        <f t="shared" si="41"/>
        <v>2.8640000000000002E-4</v>
      </c>
      <c r="J308" s="27">
        <v>7.0549999999999996E-4</v>
      </c>
      <c r="K308" s="27">
        <f t="shared" si="49"/>
        <v>3.0739999999999999E-4</v>
      </c>
      <c r="L308" s="26">
        <f t="shared" si="42"/>
        <v>613570.4</v>
      </c>
      <c r="M308" s="26">
        <f t="shared" si="43"/>
        <v>460177.8</v>
      </c>
      <c r="N308" s="26">
        <v>442977.58999999997</v>
      </c>
      <c r="O308" s="26">
        <f t="shared" si="44"/>
        <v>-17200.210000000021</v>
      </c>
      <c r="P308" s="26">
        <f t="shared" si="45"/>
        <v>17200.210000000021</v>
      </c>
      <c r="Q308" s="26">
        <f t="shared" si="46"/>
        <v>0</v>
      </c>
      <c r="R308" s="24">
        <f t="shared" si="47"/>
        <v>4.6204999999999996E-3</v>
      </c>
      <c r="S308" s="25">
        <f t="shared" si="48"/>
        <v>19036</v>
      </c>
    </row>
    <row r="309" spans="1:19">
      <c r="A309" s="20" t="s">
        <v>338</v>
      </c>
      <c r="B309" s="20" t="s">
        <v>441</v>
      </c>
      <c r="C309" s="20" t="s">
        <v>245</v>
      </c>
      <c r="D309" s="20" t="s">
        <v>443</v>
      </c>
      <c r="E309" s="20" t="s">
        <v>2578</v>
      </c>
      <c r="F309" s="20" t="str">
        <f t="shared" si="40"/>
        <v>13311</v>
      </c>
      <c r="G309" s="20" t="s">
        <v>2614</v>
      </c>
      <c r="H309" s="23">
        <v>92235</v>
      </c>
      <c r="I309" s="24">
        <f t="shared" si="41"/>
        <v>5.6499999999999998E-5</v>
      </c>
      <c r="J309" s="24">
        <v>2.1330000000000001E-4</v>
      </c>
      <c r="K309" s="24">
        <f t="shared" si="49"/>
        <v>6.4300000000000004E-5</v>
      </c>
      <c r="L309" s="23">
        <f t="shared" si="42"/>
        <v>128342.8</v>
      </c>
      <c r="M309" s="23">
        <f t="shared" si="43"/>
        <v>96257.1</v>
      </c>
      <c r="N309" s="23">
        <v>300079.28999999998</v>
      </c>
      <c r="O309" s="23">
        <f t="shared" si="44"/>
        <v>203822.18999999997</v>
      </c>
      <c r="P309" s="23">
        <f t="shared" si="45"/>
        <v>0</v>
      </c>
      <c r="Q309" s="23">
        <f t="shared" si="46"/>
        <v>203822.18999999997</v>
      </c>
      <c r="R309" s="24">
        <f t="shared" si="47"/>
        <v>0</v>
      </c>
      <c r="S309" s="25">
        <f t="shared" si="48"/>
        <v>0</v>
      </c>
    </row>
    <row r="310" spans="1:19">
      <c r="A310" s="21" t="s">
        <v>338</v>
      </c>
      <c r="B310" s="21" t="s">
        <v>441</v>
      </c>
      <c r="C310" s="21" t="s">
        <v>119</v>
      </c>
      <c r="D310" s="21" t="s">
        <v>444</v>
      </c>
      <c r="E310" s="21" t="s">
        <v>2578</v>
      </c>
      <c r="F310" s="21" t="str">
        <f t="shared" si="40"/>
        <v>13311</v>
      </c>
      <c r="G310" s="21" t="s">
        <v>2614</v>
      </c>
      <c r="H310" s="26">
        <v>7938.97</v>
      </c>
      <c r="I310" s="27">
        <f t="shared" si="41"/>
        <v>4.8999999999999997E-6</v>
      </c>
      <c r="J310" s="27">
        <v>1.8100000000000001E-4</v>
      </c>
      <c r="K310" s="27">
        <f t="shared" si="49"/>
        <v>1.3699999999999999E-5</v>
      </c>
      <c r="L310" s="26">
        <f t="shared" si="42"/>
        <v>27345.200000000001</v>
      </c>
      <c r="M310" s="26">
        <f t="shared" si="43"/>
        <v>20508.900000000001</v>
      </c>
      <c r="N310" s="26">
        <v>5873.26</v>
      </c>
      <c r="O310" s="26">
        <f t="shared" si="44"/>
        <v>-14635.640000000001</v>
      </c>
      <c r="P310" s="26">
        <f t="shared" si="45"/>
        <v>14635.640000000001</v>
      </c>
      <c r="Q310" s="26">
        <f t="shared" si="46"/>
        <v>0</v>
      </c>
      <c r="R310" s="24">
        <f t="shared" si="47"/>
        <v>3.9316000000000004E-3</v>
      </c>
      <c r="S310" s="25">
        <f t="shared" si="48"/>
        <v>16198</v>
      </c>
    </row>
    <row r="311" spans="1:19">
      <c r="A311" s="20" t="s">
        <v>338</v>
      </c>
      <c r="B311" s="20" t="s">
        <v>441</v>
      </c>
      <c r="C311" s="20" t="s">
        <v>33</v>
      </c>
      <c r="D311" s="20" t="s">
        <v>445</v>
      </c>
      <c r="E311" s="20" t="s">
        <v>2578</v>
      </c>
      <c r="F311" s="20" t="str">
        <f t="shared" si="40"/>
        <v>13311</v>
      </c>
      <c r="G311" s="20" t="s">
        <v>2614</v>
      </c>
      <c r="H311" s="23">
        <v>17549.53</v>
      </c>
      <c r="I311" s="24">
        <f t="shared" si="41"/>
        <v>1.08E-5</v>
      </c>
      <c r="J311" s="24">
        <v>2.2240000000000001E-4</v>
      </c>
      <c r="K311" s="24">
        <f t="shared" si="49"/>
        <v>2.1399999999999998E-5</v>
      </c>
      <c r="L311" s="23">
        <f t="shared" si="42"/>
        <v>42714.400000000001</v>
      </c>
      <c r="M311" s="23">
        <f t="shared" si="43"/>
        <v>32035.8</v>
      </c>
      <c r="N311" s="23">
        <v>28091.18</v>
      </c>
      <c r="O311" s="23">
        <f t="shared" si="44"/>
        <v>-3944.619999999999</v>
      </c>
      <c r="P311" s="23">
        <f t="shared" si="45"/>
        <v>3944.619999999999</v>
      </c>
      <c r="Q311" s="23">
        <f t="shared" si="46"/>
        <v>0</v>
      </c>
      <c r="R311" s="24">
        <f t="shared" si="47"/>
        <v>1.0596E-3</v>
      </c>
      <c r="S311" s="25">
        <f t="shared" si="48"/>
        <v>4365</v>
      </c>
    </row>
    <row r="312" spans="1:19">
      <c r="A312" s="21" t="s">
        <v>338</v>
      </c>
      <c r="B312" s="21" t="s">
        <v>441</v>
      </c>
      <c r="C312" s="21" t="s">
        <v>35</v>
      </c>
      <c r="D312" s="21" t="s">
        <v>446</v>
      </c>
      <c r="E312" s="21" t="s">
        <v>2578</v>
      </c>
      <c r="F312" s="21" t="str">
        <f t="shared" si="40"/>
        <v>13311</v>
      </c>
      <c r="G312" s="21" t="s">
        <v>2614</v>
      </c>
      <c r="H312" s="26">
        <v>16745.32</v>
      </c>
      <c r="I312" s="27">
        <f t="shared" si="41"/>
        <v>1.03E-5</v>
      </c>
      <c r="J312" s="27">
        <v>6.4300000000000004E-5</v>
      </c>
      <c r="K312" s="27">
        <f t="shared" si="49"/>
        <v>1.2999999999999999E-5</v>
      </c>
      <c r="L312" s="26">
        <f t="shared" si="42"/>
        <v>25948</v>
      </c>
      <c r="M312" s="26">
        <f t="shared" si="43"/>
        <v>19461</v>
      </c>
      <c r="N312" s="26">
        <v>13106.289999999999</v>
      </c>
      <c r="O312" s="26">
        <f t="shared" si="44"/>
        <v>-6354.7100000000009</v>
      </c>
      <c r="P312" s="26">
        <f t="shared" si="45"/>
        <v>6354.7100000000009</v>
      </c>
      <c r="Q312" s="26">
        <f t="shared" si="46"/>
        <v>0</v>
      </c>
      <c r="R312" s="24">
        <f t="shared" si="47"/>
        <v>1.7071E-3</v>
      </c>
      <c r="S312" s="25">
        <f t="shared" si="48"/>
        <v>7033</v>
      </c>
    </row>
    <row r="313" spans="1:19">
      <c r="A313" s="20" t="s">
        <v>338</v>
      </c>
      <c r="B313" s="20" t="s">
        <v>441</v>
      </c>
      <c r="C313" s="20" t="s">
        <v>253</v>
      </c>
      <c r="D313" s="20" t="s">
        <v>447</v>
      </c>
      <c r="E313" s="20" t="s">
        <v>2578</v>
      </c>
      <c r="F313" s="20" t="str">
        <f t="shared" si="40"/>
        <v>13311</v>
      </c>
      <c r="G313" s="20" t="s">
        <v>2614</v>
      </c>
      <c r="H313" s="23">
        <v>244869.66</v>
      </c>
      <c r="I313" s="24">
        <f t="shared" si="41"/>
        <v>1.5009999999999999E-4</v>
      </c>
      <c r="J313" s="24">
        <v>6.7389999999999995E-4</v>
      </c>
      <c r="K313" s="24">
        <f t="shared" si="49"/>
        <v>1.763E-4</v>
      </c>
      <c r="L313" s="23">
        <f t="shared" si="42"/>
        <v>351894.8</v>
      </c>
      <c r="M313" s="23">
        <f t="shared" si="43"/>
        <v>263921.09999999998</v>
      </c>
      <c r="N313" s="23">
        <v>208005.74</v>
      </c>
      <c r="O313" s="23">
        <f t="shared" si="44"/>
        <v>-55915.359999999986</v>
      </c>
      <c r="P313" s="23">
        <f t="shared" si="45"/>
        <v>55915.359999999986</v>
      </c>
      <c r="Q313" s="23">
        <f t="shared" si="46"/>
        <v>0</v>
      </c>
      <c r="R313" s="24">
        <f t="shared" si="47"/>
        <v>1.5020500000000001E-2</v>
      </c>
      <c r="S313" s="25">
        <f t="shared" si="48"/>
        <v>61884</v>
      </c>
    </row>
    <row r="314" spans="1:19">
      <c r="A314" s="21" t="s">
        <v>338</v>
      </c>
      <c r="B314" s="21" t="s">
        <v>441</v>
      </c>
      <c r="C314" s="21" t="s">
        <v>128</v>
      </c>
      <c r="D314" s="21" t="s">
        <v>448</v>
      </c>
      <c r="E314" s="21" t="s">
        <v>2578</v>
      </c>
      <c r="F314" s="21" t="str">
        <f t="shared" si="40"/>
        <v>13311</v>
      </c>
      <c r="G314" s="21" t="s">
        <v>2614</v>
      </c>
      <c r="H314" s="26">
        <v>2367331.66</v>
      </c>
      <c r="I314" s="27">
        <f t="shared" si="41"/>
        <v>1.451E-3</v>
      </c>
      <c r="J314" s="27">
        <v>9.6529999999999999E-4</v>
      </c>
      <c r="K314" s="27">
        <f t="shared" si="49"/>
        <v>1.4266999999999999E-3</v>
      </c>
      <c r="L314" s="26">
        <f t="shared" si="42"/>
        <v>2847693.2</v>
      </c>
      <c r="M314" s="26">
        <f t="shared" si="43"/>
        <v>2135769.9</v>
      </c>
      <c r="N314" s="26">
        <v>2015583.46</v>
      </c>
      <c r="O314" s="26">
        <f t="shared" si="44"/>
        <v>-120186.43999999994</v>
      </c>
      <c r="P314" s="26">
        <f t="shared" si="45"/>
        <v>120186.43999999994</v>
      </c>
      <c r="Q314" s="26">
        <f t="shared" si="46"/>
        <v>0</v>
      </c>
      <c r="R314" s="24">
        <f t="shared" si="47"/>
        <v>3.2285599999999998E-2</v>
      </c>
      <c r="S314" s="25">
        <f t="shared" si="48"/>
        <v>133016</v>
      </c>
    </row>
    <row r="315" spans="1:19">
      <c r="A315" s="20" t="s">
        <v>338</v>
      </c>
      <c r="B315" s="20" t="s">
        <v>441</v>
      </c>
      <c r="C315" s="20" t="s">
        <v>270</v>
      </c>
      <c r="D315" s="20" t="s">
        <v>449</v>
      </c>
      <c r="E315" s="20" t="s">
        <v>2578</v>
      </c>
      <c r="F315" s="20" t="str">
        <f t="shared" si="40"/>
        <v>13311</v>
      </c>
      <c r="G315" s="20" t="s">
        <v>2614</v>
      </c>
      <c r="H315" s="23">
        <v>24437.61</v>
      </c>
      <c r="I315" s="24">
        <f t="shared" si="41"/>
        <v>1.5E-5</v>
      </c>
      <c r="J315" s="24">
        <v>2.5989999999999997E-4</v>
      </c>
      <c r="K315" s="24">
        <f t="shared" si="49"/>
        <v>2.72E-5</v>
      </c>
      <c r="L315" s="23">
        <f t="shared" si="42"/>
        <v>54291.199999999997</v>
      </c>
      <c r="M315" s="23">
        <f t="shared" si="43"/>
        <v>40718.400000000001</v>
      </c>
      <c r="N315" s="23">
        <v>44645.919999999998</v>
      </c>
      <c r="O315" s="23">
        <f t="shared" si="44"/>
        <v>3927.5199999999968</v>
      </c>
      <c r="P315" s="23">
        <f t="shared" si="45"/>
        <v>0</v>
      </c>
      <c r="Q315" s="23">
        <f t="shared" si="46"/>
        <v>3927.5199999999968</v>
      </c>
      <c r="R315" s="24">
        <f t="shared" si="47"/>
        <v>0</v>
      </c>
      <c r="S315" s="25">
        <f t="shared" si="48"/>
        <v>0</v>
      </c>
    </row>
    <row r="316" spans="1:19">
      <c r="A316" s="21" t="s">
        <v>338</v>
      </c>
      <c r="B316" s="21" t="s">
        <v>441</v>
      </c>
      <c r="C316" s="21" t="s">
        <v>83</v>
      </c>
      <c r="D316" s="21" t="s">
        <v>188</v>
      </c>
      <c r="E316" s="21" t="s">
        <v>2578</v>
      </c>
      <c r="F316" s="21" t="str">
        <f t="shared" si="40"/>
        <v>13311</v>
      </c>
      <c r="G316" s="21" t="s">
        <v>2614</v>
      </c>
      <c r="H316" s="26">
        <v>112764.89</v>
      </c>
      <c r="I316" s="27">
        <f t="shared" si="41"/>
        <v>6.9099999999999999E-5</v>
      </c>
      <c r="J316" s="27">
        <v>6.9200000000000002E-5</v>
      </c>
      <c r="K316" s="27">
        <f t="shared" si="49"/>
        <v>6.9099999999999999E-5</v>
      </c>
      <c r="L316" s="26">
        <f t="shared" si="42"/>
        <v>137923.6</v>
      </c>
      <c r="M316" s="26">
        <f t="shared" si="43"/>
        <v>103442.7</v>
      </c>
      <c r="N316" s="26">
        <v>145712.5</v>
      </c>
      <c r="O316" s="26">
        <f t="shared" si="44"/>
        <v>42269.8</v>
      </c>
      <c r="P316" s="26">
        <f t="shared" si="45"/>
        <v>0</v>
      </c>
      <c r="Q316" s="26">
        <f t="shared" si="46"/>
        <v>42269.8</v>
      </c>
      <c r="R316" s="24">
        <f t="shared" si="47"/>
        <v>0</v>
      </c>
      <c r="S316" s="25">
        <f t="shared" si="48"/>
        <v>0</v>
      </c>
    </row>
    <row r="317" spans="1:19">
      <c r="A317" s="20" t="s">
        <v>338</v>
      </c>
      <c r="B317" s="20" t="s">
        <v>441</v>
      </c>
      <c r="C317" s="20" t="s">
        <v>295</v>
      </c>
      <c r="D317" s="20" t="s">
        <v>450</v>
      </c>
      <c r="E317" s="20" t="s">
        <v>2578</v>
      </c>
      <c r="F317" s="20" t="str">
        <f t="shared" si="40"/>
        <v>13311</v>
      </c>
      <c r="G317" s="20" t="s">
        <v>2614</v>
      </c>
      <c r="H317" s="23">
        <v>157455.85</v>
      </c>
      <c r="I317" s="24">
        <f t="shared" si="41"/>
        <v>9.6500000000000001E-5</v>
      </c>
      <c r="J317" s="24">
        <v>3.9800000000000002E-4</v>
      </c>
      <c r="K317" s="24">
        <f t="shared" si="49"/>
        <v>1.116E-4</v>
      </c>
      <c r="L317" s="23">
        <f t="shared" si="42"/>
        <v>222753.6</v>
      </c>
      <c r="M317" s="23">
        <f t="shared" si="43"/>
        <v>167065.20000000001</v>
      </c>
      <c r="N317" s="23">
        <v>107072.14</v>
      </c>
      <c r="O317" s="23">
        <f t="shared" si="44"/>
        <v>-59993.060000000012</v>
      </c>
      <c r="P317" s="23">
        <f t="shared" si="45"/>
        <v>59993.060000000012</v>
      </c>
      <c r="Q317" s="23">
        <f t="shared" si="46"/>
        <v>0</v>
      </c>
      <c r="R317" s="24">
        <f t="shared" si="47"/>
        <v>1.6115899999999999E-2</v>
      </c>
      <c r="S317" s="25">
        <f t="shared" si="48"/>
        <v>66397</v>
      </c>
    </row>
    <row r="318" spans="1:19">
      <c r="A318" s="21" t="s">
        <v>338</v>
      </c>
      <c r="B318" s="21" t="s">
        <v>441</v>
      </c>
      <c r="C318" s="21" t="s">
        <v>185</v>
      </c>
      <c r="D318" s="21" t="s">
        <v>311</v>
      </c>
      <c r="E318" s="21" t="s">
        <v>2578</v>
      </c>
      <c r="F318" s="21" t="str">
        <f t="shared" si="40"/>
        <v>13311</v>
      </c>
      <c r="G318" s="21" t="s">
        <v>2614</v>
      </c>
      <c r="H318" s="26">
        <v>21814.7</v>
      </c>
      <c r="I318" s="27">
        <f t="shared" si="41"/>
        <v>1.34E-5</v>
      </c>
      <c r="J318" s="27">
        <v>1.9340000000000001E-4</v>
      </c>
      <c r="K318" s="27">
        <f t="shared" si="49"/>
        <v>2.2399999999999999E-5</v>
      </c>
      <c r="L318" s="26">
        <f t="shared" si="42"/>
        <v>44710.400000000001</v>
      </c>
      <c r="M318" s="26">
        <f t="shared" si="43"/>
        <v>33532.800000000003</v>
      </c>
      <c r="N318" s="26">
        <v>11743.809999999998</v>
      </c>
      <c r="O318" s="26">
        <f t="shared" si="44"/>
        <v>-21788.990000000005</v>
      </c>
      <c r="P318" s="26">
        <f t="shared" si="45"/>
        <v>21788.990000000005</v>
      </c>
      <c r="Q318" s="26">
        <f t="shared" si="46"/>
        <v>0</v>
      </c>
      <c r="R318" s="24">
        <f t="shared" si="47"/>
        <v>5.8532000000000002E-3</v>
      </c>
      <c r="S318" s="25">
        <f t="shared" si="48"/>
        <v>24115</v>
      </c>
    </row>
    <row r="319" spans="1:19">
      <c r="A319" s="20" t="s">
        <v>338</v>
      </c>
      <c r="B319" s="20" t="s">
        <v>441</v>
      </c>
      <c r="C319" s="20" t="s">
        <v>304</v>
      </c>
      <c r="D319" s="20" t="s">
        <v>451</v>
      </c>
      <c r="E319" s="20" t="s">
        <v>2578</v>
      </c>
      <c r="F319" s="20" t="str">
        <f t="shared" si="40"/>
        <v>13311</v>
      </c>
      <c r="G319" s="20" t="s">
        <v>2614</v>
      </c>
      <c r="H319" s="23">
        <v>86500.99</v>
      </c>
      <c r="I319" s="24">
        <f t="shared" si="41"/>
        <v>5.3000000000000001E-5</v>
      </c>
      <c r="J319" s="24">
        <v>2.221E-4</v>
      </c>
      <c r="K319" s="24">
        <f t="shared" si="49"/>
        <v>6.1500000000000004E-5</v>
      </c>
      <c r="L319" s="23">
        <f t="shared" si="42"/>
        <v>122754</v>
      </c>
      <c r="M319" s="23">
        <f t="shared" si="43"/>
        <v>92065.5</v>
      </c>
      <c r="N319" s="23">
        <v>91551.16</v>
      </c>
      <c r="O319" s="23">
        <f t="shared" si="44"/>
        <v>-514.33999999999651</v>
      </c>
      <c r="P319" s="23">
        <f t="shared" si="45"/>
        <v>514.33999999999651</v>
      </c>
      <c r="Q319" s="23">
        <f t="shared" si="46"/>
        <v>0</v>
      </c>
      <c r="R319" s="24">
        <f t="shared" si="47"/>
        <v>1.382E-4</v>
      </c>
      <c r="S319" s="25">
        <f t="shared" si="48"/>
        <v>569</v>
      </c>
    </row>
    <row r="320" spans="1:19">
      <c r="A320" s="21" t="s">
        <v>338</v>
      </c>
      <c r="B320" s="21" t="s">
        <v>441</v>
      </c>
      <c r="C320" s="21" t="s">
        <v>227</v>
      </c>
      <c r="D320" s="21" t="s">
        <v>452</v>
      </c>
      <c r="E320" s="21" t="s">
        <v>2578</v>
      </c>
      <c r="F320" s="21" t="str">
        <f t="shared" si="40"/>
        <v>13311</v>
      </c>
      <c r="G320" s="21" t="s">
        <v>2614</v>
      </c>
      <c r="H320" s="26">
        <v>66033.45</v>
      </c>
      <c r="I320" s="27">
        <f t="shared" si="41"/>
        <v>4.0500000000000002E-5</v>
      </c>
      <c r="J320" s="27">
        <v>3.434E-4</v>
      </c>
      <c r="K320" s="27">
        <f t="shared" si="49"/>
        <v>5.5600000000000003E-5</v>
      </c>
      <c r="L320" s="26">
        <f t="shared" si="42"/>
        <v>110977.60000000001</v>
      </c>
      <c r="M320" s="26">
        <f t="shared" si="43"/>
        <v>83233.2</v>
      </c>
      <c r="N320" s="26">
        <v>76301.36</v>
      </c>
      <c r="O320" s="26">
        <f t="shared" si="44"/>
        <v>-6931.8399999999965</v>
      </c>
      <c r="P320" s="26">
        <f t="shared" si="45"/>
        <v>6931.8399999999965</v>
      </c>
      <c r="Q320" s="26">
        <f t="shared" si="46"/>
        <v>0</v>
      </c>
      <c r="R320" s="24">
        <f t="shared" si="47"/>
        <v>1.8621E-3</v>
      </c>
      <c r="S320" s="25">
        <f t="shared" si="48"/>
        <v>7671</v>
      </c>
    </row>
    <row r="321" spans="1:19">
      <c r="A321" s="20" t="s">
        <v>338</v>
      </c>
      <c r="B321" s="20" t="s">
        <v>441</v>
      </c>
      <c r="C321" s="20" t="s">
        <v>314</v>
      </c>
      <c r="D321" s="20" t="s">
        <v>453</v>
      </c>
      <c r="E321" s="20" t="s">
        <v>2578</v>
      </c>
      <c r="F321" s="20" t="str">
        <f t="shared" si="40"/>
        <v>13311</v>
      </c>
      <c r="G321" s="20" t="s">
        <v>2614</v>
      </c>
      <c r="H321" s="23">
        <v>776938.61</v>
      </c>
      <c r="I321" s="24">
        <f t="shared" si="41"/>
        <v>4.7619999999999997E-4</v>
      </c>
      <c r="J321" s="24">
        <v>9.1679999999999995E-4</v>
      </c>
      <c r="K321" s="24">
        <f t="shared" si="49"/>
        <v>4.9819999999999997E-4</v>
      </c>
      <c r="L321" s="23">
        <f t="shared" si="42"/>
        <v>994407.2</v>
      </c>
      <c r="M321" s="23">
        <f t="shared" si="43"/>
        <v>745805.4</v>
      </c>
      <c r="N321" s="23">
        <v>465353</v>
      </c>
      <c r="O321" s="23">
        <f t="shared" si="44"/>
        <v>-280452.40000000002</v>
      </c>
      <c r="P321" s="23">
        <f t="shared" si="45"/>
        <v>280452.40000000002</v>
      </c>
      <c r="Q321" s="23">
        <f t="shared" si="46"/>
        <v>0</v>
      </c>
      <c r="R321" s="24">
        <f t="shared" si="47"/>
        <v>7.5337600000000005E-2</v>
      </c>
      <c r="S321" s="25">
        <f t="shared" si="48"/>
        <v>310390</v>
      </c>
    </row>
    <row r="322" spans="1:19">
      <c r="A322" s="21" t="s">
        <v>338</v>
      </c>
      <c r="B322" s="21" t="s">
        <v>441</v>
      </c>
      <c r="C322" s="21" t="s">
        <v>233</v>
      </c>
      <c r="D322" s="21" t="s">
        <v>454</v>
      </c>
      <c r="E322" s="21" t="s">
        <v>2578</v>
      </c>
      <c r="F322" s="21" t="str">
        <f t="shared" si="40"/>
        <v>13311</v>
      </c>
      <c r="G322" s="21" t="s">
        <v>2614</v>
      </c>
      <c r="H322" s="26">
        <v>621693.98</v>
      </c>
      <c r="I322" s="27">
        <f t="shared" si="41"/>
        <v>3.8109999999999999E-4</v>
      </c>
      <c r="J322" s="27">
        <v>2.4699999999999999E-4</v>
      </c>
      <c r="K322" s="27">
        <f t="shared" si="49"/>
        <v>3.7439999999999999E-4</v>
      </c>
      <c r="L322" s="26">
        <f t="shared" si="42"/>
        <v>747302.40000000002</v>
      </c>
      <c r="M322" s="26">
        <f t="shared" si="43"/>
        <v>560476.80000000005</v>
      </c>
      <c r="N322" s="26">
        <v>779929.47</v>
      </c>
      <c r="O322" s="26">
        <f t="shared" si="44"/>
        <v>219452.66999999993</v>
      </c>
      <c r="P322" s="26">
        <f t="shared" si="45"/>
        <v>0</v>
      </c>
      <c r="Q322" s="26">
        <f t="shared" si="46"/>
        <v>219452.66999999993</v>
      </c>
      <c r="R322" s="24">
        <f t="shared" si="47"/>
        <v>0</v>
      </c>
      <c r="S322" s="25">
        <f t="shared" si="48"/>
        <v>0</v>
      </c>
    </row>
    <row r="323" spans="1:19">
      <c r="A323" s="20" t="s">
        <v>338</v>
      </c>
      <c r="B323" s="20" t="s">
        <v>441</v>
      </c>
      <c r="C323" s="20" t="s">
        <v>322</v>
      </c>
      <c r="D323" s="20" t="s">
        <v>455</v>
      </c>
      <c r="E323" s="20" t="s">
        <v>2578</v>
      </c>
      <c r="F323" s="20" t="str">
        <f t="shared" si="40"/>
        <v>13311</v>
      </c>
      <c r="G323" s="20" t="s">
        <v>2614</v>
      </c>
      <c r="H323" s="23">
        <v>106197.81</v>
      </c>
      <c r="I323" s="24">
        <f t="shared" si="41"/>
        <v>6.5099999999999997E-5</v>
      </c>
      <c r="J323" s="24">
        <v>1.091E-4</v>
      </c>
      <c r="K323" s="24">
        <f t="shared" si="49"/>
        <v>6.7299999999999996E-5</v>
      </c>
      <c r="L323" s="23">
        <f t="shared" si="42"/>
        <v>134330.79999999999</v>
      </c>
      <c r="M323" s="23">
        <f t="shared" si="43"/>
        <v>100748.1</v>
      </c>
      <c r="N323" s="23">
        <v>84421.41</v>
      </c>
      <c r="O323" s="23">
        <f t="shared" si="44"/>
        <v>-16326.690000000002</v>
      </c>
      <c r="P323" s="23">
        <f t="shared" si="45"/>
        <v>16326.690000000002</v>
      </c>
      <c r="Q323" s="23">
        <f t="shared" si="46"/>
        <v>0</v>
      </c>
      <c r="R323" s="24">
        <f t="shared" si="47"/>
        <v>4.3857999999999996E-3</v>
      </c>
      <c r="S323" s="25">
        <f t="shared" si="48"/>
        <v>18069</v>
      </c>
    </row>
    <row r="324" spans="1:19">
      <c r="A324" s="21" t="s">
        <v>338</v>
      </c>
      <c r="B324" s="21" t="s">
        <v>441</v>
      </c>
      <c r="C324" s="21" t="s">
        <v>326</v>
      </c>
      <c r="D324" s="21" t="s">
        <v>456</v>
      </c>
      <c r="E324" s="21" t="s">
        <v>2578</v>
      </c>
      <c r="F324" s="21" t="str">
        <f t="shared" si="40"/>
        <v>13311</v>
      </c>
      <c r="G324" s="21" t="s">
        <v>2614</v>
      </c>
      <c r="H324" s="26">
        <v>255067.66</v>
      </c>
      <c r="I324" s="27">
        <f t="shared" si="41"/>
        <v>1.563E-4</v>
      </c>
      <c r="J324" s="27">
        <v>4.861E-4</v>
      </c>
      <c r="K324" s="27">
        <f t="shared" si="49"/>
        <v>1.728E-4</v>
      </c>
      <c r="L324" s="26">
        <f t="shared" si="42"/>
        <v>344908.79999999999</v>
      </c>
      <c r="M324" s="26">
        <f t="shared" si="43"/>
        <v>258681.60000000001</v>
      </c>
      <c r="N324" s="26">
        <v>200439.2</v>
      </c>
      <c r="O324" s="26">
        <f t="shared" si="44"/>
        <v>-58242.399999999994</v>
      </c>
      <c r="P324" s="26">
        <f t="shared" si="45"/>
        <v>58242.399999999994</v>
      </c>
      <c r="Q324" s="26">
        <f t="shared" si="46"/>
        <v>0</v>
      </c>
      <c r="R324" s="24">
        <f t="shared" si="47"/>
        <v>1.5645599999999999E-2</v>
      </c>
      <c r="S324" s="25">
        <f t="shared" si="48"/>
        <v>64459</v>
      </c>
    </row>
    <row r="325" spans="1:19">
      <c r="A325" s="20" t="s">
        <v>457</v>
      </c>
      <c r="B325" s="20" t="s">
        <v>2</v>
      </c>
      <c r="C325" s="20" t="s">
        <v>195</v>
      </c>
      <c r="D325" s="20" t="s">
        <v>458</v>
      </c>
      <c r="E325" s="20" t="s">
        <v>2579</v>
      </c>
      <c r="F325" s="20" t="str">
        <f t="shared" si="40"/>
        <v>13400</v>
      </c>
      <c r="G325" s="20" t="s">
        <v>2576</v>
      </c>
      <c r="H325" s="23">
        <v>11274458.83</v>
      </c>
      <c r="I325" s="24">
        <f t="shared" si="41"/>
        <v>6.9106000000000002E-3</v>
      </c>
      <c r="J325" s="24">
        <v>5.5287000000000001E-3</v>
      </c>
      <c r="K325" s="24">
        <f t="shared" si="49"/>
        <v>6.8415000000000004E-3</v>
      </c>
      <c r="L325" s="23">
        <f t="shared" si="42"/>
        <v>13655634</v>
      </c>
      <c r="M325" s="23">
        <f t="shared" si="43"/>
        <v>10241725.5</v>
      </c>
      <c r="N325" s="23">
        <v>6300548.2599999998</v>
      </c>
      <c r="O325" s="23">
        <f t="shared" si="44"/>
        <v>-3941177.24</v>
      </c>
      <c r="P325" s="23">
        <f t="shared" si="45"/>
        <v>3941177.24</v>
      </c>
      <c r="Q325" s="23">
        <f t="shared" si="46"/>
        <v>0</v>
      </c>
      <c r="R325" s="24">
        <f t="shared" si="47"/>
        <v>1.0587142</v>
      </c>
      <c r="S325" s="25">
        <f t="shared" si="48"/>
        <v>4361902</v>
      </c>
    </row>
    <row r="326" spans="1:19">
      <c r="A326" s="21" t="s">
        <v>457</v>
      </c>
      <c r="B326" s="21" t="s">
        <v>14</v>
      </c>
      <c r="C326" s="21" t="s">
        <v>19</v>
      </c>
      <c r="D326" s="21" t="s">
        <v>459</v>
      </c>
      <c r="E326" s="21" t="s">
        <v>2579</v>
      </c>
      <c r="F326" s="21" t="str">
        <f t="shared" si="40"/>
        <v>13401</v>
      </c>
      <c r="G326" s="21" t="s">
        <v>2615</v>
      </c>
      <c r="H326" s="26">
        <v>751764.44</v>
      </c>
      <c r="I326" s="27">
        <f t="shared" si="41"/>
        <v>4.6079999999999998E-4</v>
      </c>
      <c r="J326" s="27">
        <v>6.4349999999999997E-4</v>
      </c>
      <c r="K326" s="27">
        <f t="shared" si="49"/>
        <v>4.6989999999999998E-4</v>
      </c>
      <c r="L326" s="26">
        <f t="shared" si="42"/>
        <v>937920.4</v>
      </c>
      <c r="M326" s="26">
        <f t="shared" si="43"/>
        <v>703440.3</v>
      </c>
      <c r="N326" s="26">
        <v>618883.10000000009</v>
      </c>
      <c r="O326" s="26">
        <f t="shared" si="44"/>
        <v>-84557.199999999953</v>
      </c>
      <c r="P326" s="26">
        <f t="shared" si="45"/>
        <v>84557.199999999953</v>
      </c>
      <c r="Q326" s="26">
        <f t="shared" si="46"/>
        <v>0</v>
      </c>
      <c r="R326" s="24">
        <f t="shared" si="47"/>
        <v>2.2714499999999999E-2</v>
      </c>
      <c r="S326" s="25">
        <f t="shared" si="48"/>
        <v>93583</v>
      </c>
    </row>
    <row r="327" spans="1:19">
      <c r="A327" s="20" t="s">
        <v>457</v>
      </c>
      <c r="B327" s="20" t="s">
        <v>14</v>
      </c>
      <c r="C327" s="20" t="s">
        <v>6</v>
      </c>
      <c r="D327" s="20" t="s">
        <v>460</v>
      </c>
      <c r="E327" s="20" t="s">
        <v>2579</v>
      </c>
      <c r="F327" s="20" t="str">
        <f t="shared" si="40"/>
        <v>13401</v>
      </c>
      <c r="G327" s="20" t="s">
        <v>2615</v>
      </c>
      <c r="H327" s="23">
        <v>2513.62</v>
      </c>
      <c r="I327" s="24">
        <f t="shared" si="41"/>
        <v>1.5E-6</v>
      </c>
      <c r="J327" s="24">
        <v>8.2399999999999997E-5</v>
      </c>
      <c r="K327" s="24">
        <f t="shared" si="49"/>
        <v>5.4999999999999999E-6</v>
      </c>
      <c r="L327" s="23">
        <f t="shared" si="42"/>
        <v>10978</v>
      </c>
      <c r="M327" s="23">
        <f t="shared" si="43"/>
        <v>8233.5</v>
      </c>
      <c r="N327" s="23">
        <v>2507.1999999999998</v>
      </c>
      <c r="O327" s="23">
        <f t="shared" si="44"/>
        <v>-5726.3</v>
      </c>
      <c r="P327" s="23">
        <f t="shared" si="45"/>
        <v>5726.3</v>
      </c>
      <c r="Q327" s="23">
        <f t="shared" si="46"/>
        <v>0</v>
      </c>
      <c r="R327" s="24">
        <f t="shared" si="47"/>
        <v>1.5382E-3</v>
      </c>
      <c r="S327" s="25">
        <f t="shared" si="48"/>
        <v>6337</v>
      </c>
    </row>
    <row r="328" spans="1:19">
      <c r="A328" s="21" t="s">
        <v>457</v>
      </c>
      <c r="B328" s="21" t="s">
        <v>14</v>
      </c>
      <c r="C328" s="21" t="s">
        <v>21</v>
      </c>
      <c r="D328" s="21" t="s">
        <v>461</v>
      </c>
      <c r="E328" s="21" t="s">
        <v>2579</v>
      </c>
      <c r="F328" s="21" t="str">
        <f t="shared" si="40"/>
        <v>13401</v>
      </c>
      <c r="G328" s="21" t="s">
        <v>2615</v>
      </c>
      <c r="H328" s="26">
        <v>25489.35</v>
      </c>
      <c r="I328" s="27">
        <f t="shared" si="41"/>
        <v>1.56E-5</v>
      </c>
      <c r="J328" s="27">
        <v>9.6799999999999995E-5</v>
      </c>
      <c r="K328" s="27">
        <f t="shared" si="49"/>
        <v>1.9700000000000001E-5</v>
      </c>
      <c r="L328" s="26">
        <f t="shared" si="42"/>
        <v>39321.199999999997</v>
      </c>
      <c r="M328" s="26">
        <f t="shared" si="43"/>
        <v>29490.9</v>
      </c>
      <c r="N328" s="26">
        <v>59354.009999999995</v>
      </c>
      <c r="O328" s="26">
        <f t="shared" si="44"/>
        <v>29863.109999999993</v>
      </c>
      <c r="P328" s="26">
        <f t="shared" si="45"/>
        <v>0</v>
      </c>
      <c r="Q328" s="26">
        <f t="shared" si="46"/>
        <v>29863.109999999993</v>
      </c>
      <c r="R328" s="24">
        <f t="shared" si="47"/>
        <v>0</v>
      </c>
      <c r="S328" s="25">
        <f t="shared" si="48"/>
        <v>0</v>
      </c>
    </row>
    <row r="329" spans="1:19">
      <c r="A329" s="20" t="s">
        <v>457</v>
      </c>
      <c r="B329" s="20" t="s">
        <v>14</v>
      </c>
      <c r="C329" s="20" t="s">
        <v>29</v>
      </c>
      <c r="D329" s="20" t="s">
        <v>462</v>
      </c>
      <c r="E329" s="20" t="s">
        <v>2579</v>
      </c>
      <c r="F329" s="20" t="str">
        <f t="shared" si="40"/>
        <v>13401</v>
      </c>
      <c r="G329" s="20" t="s">
        <v>2615</v>
      </c>
      <c r="H329" s="23">
        <v>3724.77</v>
      </c>
      <c r="I329" s="24">
        <f t="shared" si="41"/>
        <v>2.3E-6</v>
      </c>
      <c r="J329" s="24">
        <v>4.74E-5</v>
      </c>
      <c r="K329" s="24">
        <f t="shared" si="49"/>
        <v>4.6E-6</v>
      </c>
      <c r="L329" s="23">
        <f t="shared" si="42"/>
        <v>9181.6</v>
      </c>
      <c r="M329" s="23">
        <f t="shared" si="43"/>
        <v>6886.2</v>
      </c>
      <c r="N329" s="23">
        <v>6124.4400000000005</v>
      </c>
      <c r="O329" s="23">
        <f t="shared" si="44"/>
        <v>-761.75999999999931</v>
      </c>
      <c r="P329" s="23">
        <f t="shared" si="45"/>
        <v>761.75999999999931</v>
      </c>
      <c r="Q329" s="23">
        <f t="shared" si="46"/>
        <v>0</v>
      </c>
      <c r="R329" s="24">
        <f t="shared" si="47"/>
        <v>2.0460000000000001E-4</v>
      </c>
      <c r="S329" s="25">
        <f t="shared" si="48"/>
        <v>842</v>
      </c>
    </row>
    <row r="330" spans="1:19">
      <c r="A330" s="21" t="s">
        <v>457</v>
      </c>
      <c r="B330" s="21" t="s">
        <v>14</v>
      </c>
      <c r="C330" s="21" t="s">
        <v>33</v>
      </c>
      <c r="D330" s="21" t="s">
        <v>463</v>
      </c>
      <c r="E330" s="21" t="s">
        <v>2579</v>
      </c>
      <c r="F330" s="21" t="str">
        <f t="shared" si="40"/>
        <v>13401</v>
      </c>
      <c r="G330" s="21" t="s">
        <v>2615</v>
      </c>
      <c r="H330" s="26">
        <v>9952.15</v>
      </c>
      <c r="I330" s="27">
        <f t="shared" si="41"/>
        <v>6.1E-6</v>
      </c>
      <c r="J330" s="27">
        <v>7.1500000000000003E-5</v>
      </c>
      <c r="K330" s="27">
        <f t="shared" si="49"/>
        <v>9.3999999999999998E-6</v>
      </c>
      <c r="L330" s="26">
        <f t="shared" si="42"/>
        <v>18762.400000000001</v>
      </c>
      <c r="M330" s="26">
        <f t="shared" si="43"/>
        <v>14071.8</v>
      </c>
      <c r="N330" s="26">
        <v>12478.74</v>
      </c>
      <c r="O330" s="26">
        <f t="shared" si="44"/>
        <v>-1593.0599999999995</v>
      </c>
      <c r="P330" s="26">
        <f t="shared" si="45"/>
        <v>1593.0599999999995</v>
      </c>
      <c r="Q330" s="26">
        <f t="shared" si="46"/>
        <v>0</v>
      </c>
      <c r="R330" s="24">
        <f t="shared" si="47"/>
        <v>4.2789999999999999E-4</v>
      </c>
      <c r="S330" s="25">
        <f t="shared" si="48"/>
        <v>1762</v>
      </c>
    </row>
    <row r="331" spans="1:19">
      <c r="A331" s="20" t="s">
        <v>457</v>
      </c>
      <c r="B331" s="20" t="s">
        <v>14</v>
      </c>
      <c r="C331" s="20" t="s">
        <v>98</v>
      </c>
      <c r="D331" s="20" t="s">
        <v>464</v>
      </c>
      <c r="E331" s="20" t="s">
        <v>2579</v>
      </c>
      <c r="F331" s="20" t="str">
        <f t="shared" si="40"/>
        <v>13401</v>
      </c>
      <c r="G331" s="20" t="s">
        <v>2615</v>
      </c>
      <c r="H331" s="23">
        <v>50201.02</v>
      </c>
      <c r="I331" s="24">
        <f t="shared" si="41"/>
        <v>3.0800000000000003E-5</v>
      </c>
      <c r="J331" s="24">
        <v>8.4900000000000004E-5</v>
      </c>
      <c r="K331" s="24">
        <f t="shared" si="49"/>
        <v>3.3500000000000001E-5</v>
      </c>
      <c r="L331" s="23">
        <f t="shared" si="42"/>
        <v>66866</v>
      </c>
      <c r="M331" s="23">
        <f t="shared" si="43"/>
        <v>50149.5</v>
      </c>
      <c r="N331" s="23">
        <v>34422.39</v>
      </c>
      <c r="O331" s="23">
        <f t="shared" si="44"/>
        <v>-15727.11</v>
      </c>
      <c r="P331" s="23">
        <f t="shared" si="45"/>
        <v>15727.11</v>
      </c>
      <c r="Q331" s="23">
        <f t="shared" si="46"/>
        <v>0</v>
      </c>
      <c r="R331" s="24">
        <f t="shared" si="47"/>
        <v>4.2247999999999999E-3</v>
      </c>
      <c r="S331" s="25">
        <f t="shared" si="48"/>
        <v>17406</v>
      </c>
    </row>
    <row r="332" spans="1:19">
      <c r="A332" s="21" t="s">
        <v>457</v>
      </c>
      <c r="B332" s="21" t="s">
        <v>14</v>
      </c>
      <c r="C332" s="21" t="s">
        <v>41</v>
      </c>
      <c r="D332" s="21" t="s">
        <v>465</v>
      </c>
      <c r="E332" s="21" t="s">
        <v>2579</v>
      </c>
      <c r="F332" s="21" t="str">
        <f t="shared" si="40"/>
        <v>13401</v>
      </c>
      <c r="G332" s="21" t="s">
        <v>2615</v>
      </c>
      <c r="H332" s="26">
        <v>11472.66</v>
      </c>
      <c r="I332" s="27">
        <f t="shared" si="41"/>
        <v>6.9999999999999999E-6</v>
      </c>
      <c r="J332" s="27">
        <v>5.1199999999999998E-5</v>
      </c>
      <c r="K332" s="27">
        <f t="shared" si="49"/>
        <v>9.2E-6</v>
      </c>
      <c r="L332" s="26">
        <f t="shared" si="42"/>
        <v>18363.2</v>
      </c>
      <c r="M332" s="26">
        <f t="shared" si="43"/>
        <v>13772.4</v>
      </c>
      <c r="N332" s="26">
        <v>21000.21</v>
      </c>
      <c r="O332" s="26">
        <f t="shared" si="44"/>
        <v>7227.8099999999995</v>
      </c>
      <c r="P332" s="26">
        <f t="shared" si="45"/>
        <v>0</v>
      </c>
      <c r="Q332" s="26">
        <f t="shared" si="46"/>
        <v>7227.8099999999995</v>
      </c>
      <c r="R332" s="24">
        <f t="shared" si="47"/>
        <v>0</v>
      </c>
      <c r="S332" s="25">
        <f t="shared" si="48"/>
        <v>0</v>
      </c>
    </row>
    <row r="333" spans="1:19">
      <c r="A333" s="20" t="s">
        <v>457</v>
      </c>
      <c r="B333" s="20" t="s">
        <v>14</v>
      </c>
      <c r="C333" s="20" t="s">
        <v>102</v>
      </c>
      <c r="D333" s="20" t="s">
        <v>466</v>
      </c>
      <c r="E333" s="20" t="s">
        <v>2579</v>
      </c>
      <c r="F333" s="20" t="str">
        <f t="shared" si="40"/>
        <v>13401</v>
      </c>
      <c r="G333" s="20" t="s">
        <v>2615</v>
      </c>
      <c r="H333" s="23">
        <v>83929.7</v>
      </c>
      <c r="I333" s="24">
        <f t="shared" si="41"/>
        <v>5.1400000000000003E-5</v>
      </c>
      <c r="J333" s="24">
        <v>2.02E-4</v>
      </c>
      <c r="K333" s="24">
        <f t="shared" si="49"/>
        <v>5.8900000000000002E-5</v>
      </c>
      <c r="L333" s="23">
        <f t="shared" si="42"/>
        <v>117564.4</v>
      </c>
      <c r="M333" s="23">
        <f t="shared" si="43"/>
        <v>88173.3</v>
      </c>
      <c r="N333" s="23">
        <v>41884.15</v>
      </c>
      <c r="O333" s="23">
        <f t="shared" si="44"/>
        <v>-46289.15</v>
      </c>
      <c r="P333" s="23">
        <f t="shared" si="45"/>
        <v>46289.15</v>
      </c>
      <c r="Q333" s="23">
        <f t="shared" si="46"/>
        <v>0</v>
      </c>
      <c r="R333" s="24">
        <f t="shared" si="47"/>
        <v>1.2434600000000001E-2</v>
      </c>
      <c r="S333" s="25">
        <f t="shared" si="48"/>
        <v>51230</v>
      </c>
    </row>
    <row r="334" spans="1:19">
      <c r="A334" s="21" t="s">
        <v>457</v>
      </c>
      <c r="B334" s="21" t="s">
        <v>14</v>
      </c>
      <c r="C334" s="21" t="s">
        <v>53</v>
      </c>
      <c r="D334" s="21" t="s">
        <v>467</v>
      </c>
      <c r="E334" s="21" t="s">
        <v>2579</v>
      </c>
      <c r="F334" s="21" t="str">
        <f t="shared" ref="F334:F397" si="50">CONCATENATE(A334,B334)</f>
        <v>13401</v>
      </c>
      <c r="G334" s="21" t="s">
        <v>2615</v>
      </c>
      <c r="H334" s="26">
        <v>305.92</v>
      </c>
      <c r="I334" s="27">
        <f t="shared" ref="I334:I397" si="51">ROUND(H334/$H$2315, 7)</f>
        <v>1.9999999999999999E-7</v>
      </c>
      <c r="J334" s="27">
        <v>1.8099999999999999E-5</v>
      </c>
      <c r="K334" s="27">
        <f t="shared" si="49"/>
        <v>1.1000000000000001E-6</v>
      </c>
      <c r="L334" s="26">
        <f t="shared" ref="L334:L397" si="52">ROUND(1996000000*K334, 2)</f>
        <v>2195.6</v>
      </c>
      <c r="M334" s="26">
        <f t="shared" ref="M334:M397" si="53">ROUND(L334*0.75, 2)</f>
        <v>1646.7</v>
      </c>
      <c r="N334" s="26">
        <v>-983.67</v>
      </c>
      <c r="O334" s="26">
        <f t="shared" ref="O334:O397" si="54">N334-M334</f>
        <v>-2630.37</v>
      </c>
      <c r="P334" s="26">
        <f t="shared" ref="P334:P397" si="55">IF(M334-N334&gt;0,M334-N334,0)</f>
        <v>2630.37</v>
      </c>
      <c r="Q334" s="26">
        <f t="shared" ref="Q334:Q397" si="56">IF(M334-N334&lt;0,N334-M334,0)</f>
        <v>0</v>
      </c>
      <c r="R334" s="24">
        <f t="shared" ref="R334:R397" si="57">ROUND(P334/$P$2315*100, 7)</f>
        <v>7.0660000000000004E-4</v>
      </c>
      <c r="S334" s="25">
        <f t="shared" ref="S334:S397" si="58">ROUNDDOWN(412000000*R334/100, 0)</f>
        <v>2911</v>
      </c>
    </row>
    <row r="335" spans="1:19">
      <c r="A335" s="20" t="s">
        <v>457</v>
      </c>
      <c r="B335" s="20" t="s">
        <v>14</v>
      </c>
      <c r="C335" s="20" t="s">
        <v>128</v>
      </c>
      <c r="D335" s="20" t="s">
        <v>468</v>
      </c>
      <c r="E335" s="20" t="s">
        <v>2579</v>
      </c>
      <c r="F335" s="20" t="str">
        <f t="shared" si="50"/>
        <v>13401</v>
      </c>
      <c r="G335" s="20" t="s">
        <v>2615</v>
      </c>
      <c r="H335" s="23">
        <v>28642.16</v>
      </c>
      <c r="I335" s="24">
        <f t="shared" si="51"/>
        <v>1.7600000000000001E-5</v>
      </c>
      <c r="J335" s="24">
        <v>5.1100000000000002E-5</v>
      </c>
      <c r="K335" s="24">
        <f t="shared" ref="K335:K398" si="59">ROUND(ROUND(I335*0.95, 10)+ROUND(J335*0.05, 10), 7)</f>
        <v>1.9300000000000002E-5</v>
      </c>
      <c r="L335" s="23">
        <f t="shared" si="52"/>
        <v>38522.800000000003</v>
      </c>
      <c r="M335" s="23">
        <f t="shared" si="53"/>
        <v>28892.1</v>
      </c>
      <c r="N335" s="23">
        <v>36995.370000000003</v>
      </c>
      <c r="O335" s="23">
        <f t="shared" si="54"/>
        <v>8103.2700000000041</v>
      </c>
      <c r="P335" s="23">
        <f t="shared" si="55"/>
        <v>0</v>
      </c>
      <c r="Q335" s="23">
        <f t="shared" si="56"/>
        <v>8103.2700000000041</v>
      </c>
      <c r="R335" s="24">
        <f t="shared" si="57"/>
        <v>0</v>
      </c>
      <c r="S335" s="25">
        <f t="shared" si="58"/>
        <v>0</v>
      </c>
    </row>
    <row r="336" spans="1:19">
      <c r="A336" s="21" t="s">
        <v>457</v>
      </c>
      <c r="B336" s="21" t="s">
        <v>14</v>
      </c>
      <c r="C336" s="21" t="s">
        <v>112</v>
      </c>
      <c r="D336" s="21" t="s">
        <v>469</v>
      </c>
      <c r="E336" s="21" t="s">
        <v>2579</v>
      </c>
      <c r="F336" s="21" t="str">
        <f t="shared" si="50"/>
        <v>13401</v>
      </c>
      <c r="G336" s="21" t="s">
        <v>2615</v>
      </c>
      <c r="H336" s="26">
        <v>19172.02</v>
      </c>
      <c r="I336" s="27">
        <f t="shared" si="51"/>
        <v>1.1800000000000001E-5</v>
      </c>
      <c r="J336" s="27">
        <v>1.048E-4</v>
      </c>
      <c r="K336" s="27">
        <f t="shared" si="59"/>
        <v>1.6500000000000001E-5</v>
      </c>
      <c r="L336" s="26">
        <f t="shared" si="52"/>
        <v>32934</v>
      </c>
      <c r="M336" s="26">
        <f t="shared" si="53"/>
        <v>24700.5</v>
      </c>
      <c r="N336" s="26">
        <v>19708.27</v>
      </c>
      <c r="O336" s="26">
        <f t="shared" si="54"/>
        <v>-4992.2299999999996</v>
      </c>
      <c r="P336" s="26">
        <f t="shared" si="55"/>
        <v>4992.2299999999996</v>
      </c>
      <c r="Q336" s="26">
        <f t="shared" si="56"/>
        <v>0</v>
      </c>
      <c r="R336" s="24">
        <f t="shared" si="57"/>
        <v>1.3411E-3</v>
      </c>
      <c r="S336" s="25">
        <f t="shared" si="58"/>
        <v>5525</v>
      </c>
    </row>
    <row r="337" spans="1:19">
      <c r="A337" s="20" t="s">
        <v>457</v>
      </c>
      <c r="B337" s="20" t="s">
        <v>14</v>
      </c>
      <c r="C337" s="20" t="s">
        <v>136</v>
      </c>
      <c r="D337" s="20" t="s">
        <v>470</v>
      </c>
      <c r="E337" s="20" t="s">
        <v>2579</v>
      </c>
      <c r="F337" s="20" t="str">
        <f t="shared" si="50"/>
        <v>13401</v>
      </c>
      <c r="G337" s="20" t="s">
        <v>2615</v>
      </c>
      <c r="H337" s="23">
        <v>6971.23</v>
      </c>
      <c r="I337" s="24">
        <f t="shared" si="51"/>
        <v>4.3000000000000003E-6</v>
      </c>
      <c r="J337" s="24">
        <v>3.0899999999999999E-5</v>
      </c>
      <c r="K337" s="24">
        <f t="shared" si="59"/>
        <v>5.5999999999999997E-6</v>
      </c>
      <c r="L337" s="23">
        <f t="shared" si="52"/>
        <v>11177.6</v>
      </c>
      <c r="M337" s="23">
        <f t="shared" si="53"/>
        <v>8383.2000000000007</v>
      </c>
      <c r="N337" s="23">
        <v>10872.32</v>
      </c>
      <c r="O337" s="23">
        <f t="shared" si="54"/>
        <v>2489.119999999999</v>
      </c>
      <c r="P337" s="23">
        <f t="shared" si="55"/>
        <v>0</v>
      </c>
      <c r="Q337" s="23">
        <f t="shared" si="56"/>
        <v>2489.119999999999</v>
      </c>
      <c r="R337" s="24">
        <f t="shared" si="57"/>
        <v>0</v>
      </c>
      <c r="S337" s="25">
        <f t="shared" si="58"/>
        <v>0</v>
      </c>
    </row>
    <row r="338" spans="1:19">
      <c r="A338" s="21" t="s">
        <v>457</v>
      </c>
      <c r="B338" s="21" t="s">
        <v>14</v>
      </c>
      <c r="C338" s="21" t="s">
        <v>69</v>
      </c>
      <c r="D338" s="21" t="s">
        <v>471</v>
      </c>
      <c r="E338" s="21" t="s">
        <v>2579</v>
      </c>
      <c r="F338" s="21" t="str">
        <f t="shared" si="50"/>
        <v>13401</v>
      </c>
      <c r="G338" s="21" t="s">
        <v>2615</v>
      </c>
      <c r="H338" s="26">
        <v>17540.84</v>
      </c>
      <c r="I338" s="27">
        <f t="shared" si="51"/>
        <v>1.08E-5</v>
      </c>
      <c r="J338" s="27">
        <v>9.6100000000000005E-5</v>
      </c>
      <c r="K338" s="27">
        <f t="shared" si="59"/>
        <v>1.5099999999999999E-5</v>
      </c>
      <c r="L338" s="26">
        <f t="shared" si="52"/>
        <v>30139.599999999999</v>
      </c>
      <c r="M338" s="26">
        <f t="shared" si="53"/>
        <v>22604.7</v>
      </c>
      <c r="N338" s="26">
        <v>22382.45</v>
      </c>
      <c r="O338" s="26">
        <f t="shared" si="54"/>
        <v>-222.25</v>
      </c>
      <c r="P338" s="26">
        <f t="shared" si="55"/>
        <v>222.25</v>
      </c>
      <c r="Q338" s="26">
        <f t="shared" si="56"/>
        <v>0</v>
      </c>
      <c r="R338" s="24">
        <f t="shared" si="57"/>
        <v>5.9700000000000001E-5</v>
      </c>
      <c r="S338" s="25">
        <f t="shared" si="58"/>
        <v>245</v>
      </c>
    </row>
    <row r="339" spans="1:19">
      <c r="A339" s="20" t="s">
        <v>457</v>
      </c>
      <c r="B339" s="20" t="s">
        <v>14</v>
      </c>
      <c r="C339" s="20" t="s">
        <v>71</v>
      </c>
      <c r="D339" s="20" t="s">
        <v>472</v>
      </c>
      <c r="E339" s="20" t="s">
        <v>2579</v>
      </c>
      <c r="F339" s="20" t="str">
        <f t="shared" si="50"/>
        <v>13401</v>
      </c>
      <c r="G339" s="20" t="s">
        <v>2615</v>
      </c>
      <c r="H339" s="23">
        <v>193576.4</v>
      </c>
      <c r="I339" s="24">
        <f t="shared" si="51"/>
        <v>1.187E-4</v>
      </c>
      <c r="J339" s="24">
        <v>1.6009999999999999E-4</v>
      </c>
      <c r="K339" s="24">
        <f t="shared" si="59"/>
        <v>1.208E-4</v>
      </c>
      <c r="L339" s="23">
        <f t="shared" si="52"/>
        <v>241116.79999999999</v>
      </c>
      <c r="M339" s="23">
        <f t="shared" si="53"/>
        <v>180837.6</v>
      </c>
      <c r="N339" s="23">
        <v>166748.49</v>
      </c>
      <c r="O339" s="23">
        <f t="shared" si="54"/>
        <v>-14089.110000000015</v>
      </c>
      <c r="P339" s="23">
        <f t="shared" si="55"/>
        <v>14089.110000000015</v>
      </c>
      <c r="Q339" s="23">
        <f t="shared" si="56"/>
        <v>0</v>
      </c>
      <c r="R339" s="24">
        <f t="shared" si="57"/>
        <v>3.7847000000000002E-3</v>
      </c>
      <c r="S339" s="25">
        <f t="shared" si="58"/>
        <v>15592</v>
      </c>
    </row>
    <row r="340" spans="1:19">
      <c r="A340" s="21" t="s">
        <v>457</v>
      </c>
      <c r="B340" s="21" t="s">
        <v>89</v>
      </c>
      <c r="C340" s="21" t="s">
        <v>15</v>
      </c>
      <c r="D340" s="21" t="s">
        <v>473</v>
      </c>
      <c r="E340" s="21" t="s">
        <v>2579</v>
      </c>
      <c r="F340" s="21" t="str">
        <f t="shared" si="50"/>
        <v>13402</v>
      </c>
      <c r="G340" s="21" t="s">
        <v>2616</v>
      </c>
      <c r="H340" s="26">
        <v>12344.42</v>
      </c>
      <c r="I340" s="27">
        <f t="shared" si="51"/>
        <v>7.6000000000000001E-6</v>
      </c>
      <c r="J340" s="27">
        <v>8.3100000000000001E-5</v>
      </c>
      <c r="K340" s="27">
        <f t="shared" si="59"/>
        <v>1.1399999999999999E-5</v>
      </c>
      <c r="L340" s="26">
        <f t="shared" si="52"/>
        <v>22754.400000000001</v>
      </c>
      <c r="M340" s="26">
        <f t="shared" si="53"/>
        <v>17065.8</v>
      </c>
      <c r="N340" s="26">
        <v>563.73000000000025</v>
      </c>
      <c r="O340" s="26">
        <f t="shared" si="54"/>
        <v>-16502.07</v>
      </c>
      <c r="P340" s="26">
        <f t="shared" si="55"/>
        <v>16502.07</v>
      </c>
      <c r="Q340" s="26">
        <f t="shared" si="56"/>
        <v>0</v>
      </c>
      <c r="R340" s="24">
        <f t="shared" si="57"/>
        <v>4.4329E-3</v>
      </c>
      <c r="S340" s="25">
        <f t="shared" si="58"/>
        <v>18263</v>
      </c>
    </row>
    <row r="341" spans="1:19">
      <c r="A341" s="20" t="s">
        <v>457</v>
      </c>
      <c r="B341" s="20" t="s">
        <v>89</v>
      </c>
      <c r="C341" s="20" t="s">
        <v>90</v>
      </c>
      <c r="D341" s="20" t="s">
        <v>474</v>
      </c>
      <c r="E341" s="20" t="s">
        <v>2579</v>
      </c>
      <c r="F341" s="20" t="str">
        <f t="shared" si="50"/>
        <v>13402</v>
      </c>
      <c r="G341" s="20" t="s">
        <v>2616</v>
      </c>
      <c r="H341" s="23">
        <v>12550.35</v>
      </c>
      <c r="I341" s="24">
        <f t="shared" si="51"/>
        <v>7.7000000000000008E-6</v>
      </c>
      <c r="J341" s="24">
        <v>7.7200000000000006E-5</v>
      </c>
      <c r="K341" s="24">
        <f t="shared" si="59"/>
        <v>1.1199999999999999E-5</v>
      </c>
      <c r="L341" s="23">
        <f t="shared" si="52"/>
        <v>22355.200000000001</v>
      </c>
      <c r="M341" s="23">
        <f t="shared" si="53"/>
        <v>16766.400000000001</v>
      </c>
      <c r="N341" s="23">
        <v>1617.9100000000005</v>
      </c>
      <c r="O341" s="23">
        <f t="shared" si="54"/>
        <v>-15148.490000000002</v>
      </c>
      <c r="P341" s="23">
        <f t="shared" si="55"/>
        <v>15148.490000000002</v>
      </c>
      <c r="Q341" s="23">
        <f t="shared" si="56"/>
        <v>0</v>
      </c>
      <c r="R341" s="24">
        <f t="shared" si="57"/>
        <v>4.0692999999999997E-3</v>
      </c>
      <c r="S341" s="25">
        <f t="shared" si="58"/>
        <v>16765</v>
      </c>
    </row>
    <row r="342" spans="1:19">
      <c r="A342" s="21" t="s">
        <v>457</v>
      </c>
      <c r="B342" s="21" t="s">
        <v>89</v>
      </c>
      <c r="C342" s="21" t="s">
        <v>174</v>
      </c>
      <c r="D342" s="21" t="s">
        <v>475</v>
      </c>
      <c r="E342" s="21" t="s">
        <v>2579</v>
      </c>
      <c r="F342" s="21" t="str">
        <f t="shared" si="50"/>
        <v>13402</v>
      </c>
      <c r="G342" s="21" t="s">
        <v>2616</v>
      </c>
      <c r="H342" s="26">
        <v>1218791.78</v>
      </c>
      <c r="I342" s="27">
        <f t="shared" si="51"/>
        <v>7.471E-4</v>
      </c>
      <c r="J342" s="27">
        <v>1.1018E-3</v>
      </c>
      <c r="K342" s="27">
        <f t="shared" si="59"/>
        <v>7.6480000000000005E-4</v>
      </c>
      <c r="L342" s="26">
        <f t="shared" si="52"/>
        <v>1526540.8</v>
      </c>
      <c r="M342" s="26">
        <f t="shared" si="53"/>
        <v>1144905.6000000001</v>
      </c>
      <c r="N342" s="26">
        <v>802972.26</v>
      </c>
      <c r="O342" s="26">
        <f t="shared" si="54"/>
        <v>-341933.34000000008</v>
      </c>
      <c r="P342" s="26">
        <f t="shared" si="55"/>
        <v>341933.34000000008</v>
      </c>
      <c r="Q342" s="26">
        <f t="shared" si="56"/>
        <v>0</v>
      </c>
      <c r="R342" s="24">
        <f t="shared" si="57"/>
        <v>9.1853199999999996E-2</v>
      </c>
      <c r="S342" s="25">
        <f t="shared" si="58"/>
        <v>378435</v>
      </c>
    </row>
    <row r="343" spans="1:19">
      <c r="A343" s="20" t="s">
        <v>457</v>
      </c>
      <c r="B343" s="20" t="s">
        <v>89</v>
      </c>
      <c r="C343" s="20" t="s">
        <v>94</v>
      </c>
      <c r="D343" s="20" t="s">
        <v>476</v>
      </c>
      <c r="E343" s="20" t="s">
        <v>2579</v>
      </c>
      <c r="F343" s="20" t="str">
        <f t="shared" si="50"/>
        <v>13402</v>
      </c>
      <c r="G343" s="20" t="s">
        <v>2616</v>
      </c>
      <c r="H343" s="23">
        <v>2287.58</v>
      </c>
      <c r="I343" s="24">
        <f t="shared" si="51"/>
        <v>1.3999999999999999E-6</v>
      </c>
      <c r="J343" s="24">
        <v>3.4E-5</v>
      </c>
      <c r="K343" s="24">
        <f t="shared" si="59"/>
        <v>3.0000000000000001E-6</v>
      </c>
      <c r="L343" s="23">
        <f t="shared" si="52"/>
        <v>5988</v>
      </c>
      <c r="M343" s="23">
        <f t="shared" si="53"/>
        <v>4491</v>
      </c>
      <c r="N343" s="23">
        <v>1446.3200000000002</v>
      </c>
      <c r="O343" s="23">
        <f t="shared" si="54"/>
        <v>-3044.68</v>
      </c>
      <c r="P343" s="23">
        <f t="shared" si="55"/>
        <v>3044.68</v>
      </c>
      <c r="Q343" s="23">
        <f t="shared" si="56"/>
        <v>0</v>
      </c>
      <c r="R343" s="24">
        <f t="shared" si="57"/>
        <v>8.1789999999999999E-4</v>
      </c>
      <c r="S343" s="25">
        <f t="shared" si="58"/>
        <v>3369</v>
      </c>
    </row>
    <row r="344" spans="1:19">
      <c r="A344" s="21" t="s">
        <v>457</v>
      </c>
      <c r="B344" s="21" t="s">
        <v>89</v>
      </c>
      <c r="C344" s="21" t="s">
        <v>25</v>
      </c>
      <c r="D344" s="21" t="s">
        <v>477</v>
      </c>
      <c r="E344" s="21" t="s">
        <v>2579</v>
      </c>
      <c r="F344" s="21" t="str">
        <f t="shared" si="50"/>
        <v>13402</v>
      </c>
      <c r="G344" s="21" t="s">
        <v>2616</v>
      </c>
      <c r="H344" s="26">
        <v>337021</v>
      </c>
      <c r="I344" s="27">
        <f t="shared" si="51"/>
        <v>2.0660000000000001E-4</v>
      </c>
      <c r="J344" s="27">
        <v>2.4379999999999999E-4</v>
      </c>
      <c r="K344" s="27">
        <f t="shared" si="59"/>
        <v>2.085E-4</v>
      </c>
      <c r="L344" s="26">
        <f t="shared" si="52"/>
        <v>416166</v>
      </c>
      <c r="M344" s="26">
        <f t="shared" si="53"/>
        <v>312124.5</v>
      </c>
      <c r="N344" s="26">
        <v>173749.73</v>
      </c>
      <c r="O344" s="26">
        <f t="shared" si="54"/>
        <v>-138374.76999999999</v>
      </c>
      <c r="P344" s="26">
        <f t="shared" si="55"/>
        <v>138374.76999999999</v>
      </c>
      <c r="Q344" s="26">
        <f t="shared" si="56"/>
        <v>0</v>
      </c>
      <c r="R344" s="24">
        <f t="shared" si="57"/>
        <v>3.7171500000000003E-2</v>
      </c>
      <c r="S344" s="25">
        <f t="shared" si="58"/>
        <v>153146</v>
      </c>
    </row>
    <row r="345" spans="1:19">
      <c r="A345" s="20" t="s">
        <v>457</v>
      </c>
      <c r="B345" s="20" t="s">
        <v>89</v>
      </c>
      <c r="C345" s="20" t="s">
        <v>124</v>
      </c>
      <c r="D345" s="20" t="s">
        <v>478</v>
      </c>
      <c r="E345" s="20" t="s">
        <v>2579</v>
      </c>
      <c r="F345" s="20" t="str">
        <f t="shared" si="50"/>
        <v>13402</v>
      </c>
      <c r="G345" s="20" t="s">
        <v>2616</v>
      </c>
      <c r="H345" s="23">
        <v>4192.75</v>
      </c>
      <c r="I345" s="24">
        <f t="shared" si="51"/>
        <v>2.6000000000000001E-6</v>
      </c>
      <c r="J345" s="24">
        <v>9.4099999999999997E-5</v>
      </c>
      <c r="K345" s="24">
        <f t="shared" si="59"/>
        <v>7.1999999999999997E-6</v>
      </c>
      <c r="L345" s="23">
        <f t="shared" si="52"/>
        <v>14371.2</v>
      </c>
      <c r="M345" s="23">
        <f t="shared" si="53"/>
        <v>10778.4</v>
      </c>
      <c r="N345" s="23">
        <v>3376.2700000000004</v>
      </c>
      <c r="O345" s="23">
        <f t="shared" si="54"/>
        <v>-7402.1299999999992</v>
      </c>
      <c r="P345" s="23">
        <f t="shared" si="55"/>
        <v>7402.1299999999992</v>
      </c>
      <c r="Q345" s="23">
        <f t="shared" si="56"/>
        <v>0</v>
      </c>
      <c r="R345" s="24">
        <f t="shared" si="57"/>
        <v>1.9884E-3</v>
      </c>
      <c r="S345" s="25">
        <f t="shared" si="58"/>
        <v>8192</v>
      </c>
    </row>
    <row r="346" spans="1:19">
      <c r="A346" s="21" t="s">
        <v>457</v>
      </c>
      <c r="B346" s="21" t="s">
        <v>89</v>
      </c>
      <c r="C346" s="21" t="s">
        <v>27</v>
      </c>
      <c r="D346" s="21" t="s">
        <v>479</v>
      </c>
      <c r="E346" s="21" t="s">
        <v>2579</v>
      </c>
      <c r="F346" s="21" t="str">
        <f t="shared" si="50"/>
        <v>13402</v>
      </c>
      <c r="G346" s="21" t="s">
        <v>2616</v>
      </c>
      <c r="H346" s="26">
        <v>1288.79</v>
      </c>
      <c r="I346" s="27">
        <f t="shared" si="51"/>
        <v>7.9999999999999996E-7</v>
      </c>
      <c r="J346" s="27">
        <v>3.9100000000000002E-5</v>
      </c>
      <c r="K346" s="27">
        <f t="shared" si="59"/>
        <v>2.7E-6</v>
      </c>
      <c r="L346" s="26">
        <f t="shared" si="52"/>
        <v>5389.2</v>
      </c>
      <c r="M346" s="26">
        <f t="shared" si="53"/>
        <v>4041.9</v>
      </c>
      <c r="N346" s="26">
        <v>478.98999999999995</v>
      </c>
      <c r="O346" s="26">
        <f t="shared" si="54"/>
        <v>-3562.9100000000003</v>
      </c>
      <c r="P346" s="26">
        <f t="shared" si="55"/>
        <v>3562.9100000000003</v>
      </c>
      <c r="Q346" s="26">
        <f t="shared" si="56"/>
        <v>0</v>
      </c>
      <c r="R346" s="24">
        <f t="shared" si="57"/>
        <v>9.5710000000000001E-4</v>
      </c>
      <c r="S346" s="25">
        <f t="shared" si="58"/>
        <v>3943</v>
      </c>
    </row>
    <row r="347" spans="1:19">
      <c r="A347" s="20" t="s">
        <v>457</v>
      </c>
      <c r="B347" s="20" t="s">
        <v>89</v>
      </c>
      <c r="C347" s="20" t="s">
        <v>214</v>
      </c>
      <c r="D347" s="20" t="s">
        <v>480</v>
      </c>
      <c r="E347" s="20" t="s">
        <v>2579</v>
      </c>
      <c r="F347" s="20" t="str">
        <f t="shared" si="50"/>
        <v>13402</v>
      </c>
      <c r="G347" s="20" t="s">
        <v>2616</v>
      </c>
      <c r="H347" s="23">
        <v>38262.92</v>
      </c>
      <c r="I347" s="24">
        <f t="shared" si="51"/>
        <v>2.3499999999999999E-5</v>
      </c>
      <c r="J347" s="24">
        <v>6.9300000000000004E-5</v>
      </c>
      <c r="K347" s="24">
        <f t="shared" si="59"/>
        <v>2.58E-5</v>
      </c>
      <c r="L347" s="23">
        <f t="shared" si="52"/>
        <v>51496.800000000003</v>
      </c>
      <c r="M347" s="23">
        <f t="shared" si="53"/>
        <v>38622.6</v>
      </c>
      <c r="N347" s="23">
        <v>-18740.589999999997</v>
      </c>
      <c r="O347" s="23">
        <f t="shared" si="54"/>
        <v>-57363.189999999995</v>
      </c>
      <c r="P347" s="23">
        <f t="shared" si="55"/>
        <v>57363.189999999995</v>
      </c>
      <c r="Q347" s="23">
        <f t="shared" si="56"/>
        <v>0</v>
      </c>
      <c r="R347" s="24">
        <f t="shared" si="57"/>
        <v>1.54094E-2</v>
      </c>
      <c r="S347" s="25">
        <f t="shared" si="58"/>
        <v>63486</v>
      </c>
    </row>
    <row r="348" spans="1:19">
      <c r="A348" s="21" t="s">
        <v>457</v>
      </c>
      <c r="B348" s="21" t="s">
        <v>89</v>
      </c>
      <c r="C348" s="21" t="s">
        <v>31</v>
      </c>
      <c r="D348" s="21" t="s">
        <v>481</v>
      </c>
      <c r="E348" s="21" t="s">
        <v>2579</v>
      </c>
      <c r="F348" s="21" t="str">
        <f t="shared" si="50"/>
        <v>13402</v>
      </c>
      <c r="G348" s="21" t="s">
        <v>2616</v>
      </c>
      <c r="H348" s="26">
        <v>669.56</v>
      </c>
      <c r="I348" s="27">
        <f t="shared" si="51"/>
        <v>3.9999999999999998E-7</v>
      </c>
      <c r="J348" s="27">
        <v>1.88E-5</v>
      </c>
      <c r="K348" s="27">
        <f t="shared" si="59"/>
        <v>1.3E-6</v>
      </c>
      <c r="L348" s="26">
        <f t="shared" si="52"/>
        <v>2594.8000000000002</v>
      </c>
      <c r="M348" s="26">
        <f t="shared" si="53"/>
        <v>1946.1</v>
      </c>
      <c r="N348" s="26">
        <v>-9.5399999999999636</v>
      </c>
      <c r="O348" s="26">
        <f t="shared" si="54"/>
        <v>-1955.6399999999999</v>
      </c>
      <c r="P348" s="26">
        <f t="shared" si="55"/>
        <v>1955.6399999999999</v>
      </c>
      <c r="Q348" s="26">
        <f t="shared" si="56"/>
        <v>0</v>
      </c>
      <c r="R348" s="24">
        <f t="shared" si="57"/>
        <v>5.2530000000000003E-4</v>
      </c>
      <c r="S348" s="25">
        <f t="shared" si="58"/>
        <v>2164</v>
      </c>
    </row>
    <row r="349" spans="1:19">
      <c r="A349" s="20" t="s">
        <v>457</v>
      </c>
      <c r="B349" s="20" t="s">
        <v>89</v>
      </c>
      <c r="C349" s="20" t="s">
        <v>245</v>
      </c>
      <c r="D349" s="20" t="s">
        <v>482</v>
      </c>
      <c r="E349" s="20" t="s">
        <v>2579</v>
      </c>
      <c r="F349" s="20" t="str">
        <f t="shared" si="50"/>
        <v>13402</v>
      </c>
      <c r="G349" s="20" t="s">
        <v>2616</v>
      </c>
      <c r="H349" s="23">
        <v>14936.9</v>
      </c>
      <c r="I349" s="24">
        <f t="shared" si="51"/>
        <v>9.2E-6</v>
      </c>
      <c r="J349" s="24">
        <v>1.45E-5</v>
      </c>
      <c r="K349" s="24">
        <f t="shared" si="59"/>
        <v>9.5000000000000005E-6</v>
      </c>
      <c r="L349" s="23">
        <f t="shared" si="52"/>
        <v>18962</v>
      </c>
      <c r="M349" s="23">
        <f t="shared" si="53"/>
        <v>14221.5</v>
      </c>
      <c r="N349" s="23">
        <v>18923.79</v>
      </c>
      <c r="O349" s="23">
        <f t="shared" si="54"/>
        <v>4702.2900000000009</v>
      </c>
      <c r="P349" s="23">
        <f t="shared" si="55"/>
        <v>0</v>
      </c>
      <c r="Q349" s="23">
        <f t="shared" si="56"/>
        <v>4702.2900000000009</v>
      </c>
      <c r="R349" s="24">
        <f t="shared" si="57"/>
        <v>0</v>
      </c>
      <c r="S349" s="25">
        <f t="shared" si="58"/>
        <v>0</v>
      </c>
    </row>
    <row r="350" spans="1:19">
      <c r="A350" s="21" t="s">
        <v>457</v>
      </c>
      <c r="B350" s="21" t="s">
        <v>89</v>
      </c>
      <c r="C350" s="21" t="s">
        <v>216</v>
      </c>
      <c r="D350" s="21" t="s">
        <v>483</v>
      </c>
      <c r="E350" s="21" t="s">
        <v>2579</v>
      </c>
      <c r="F350" s="21" t="str">
        <f t="shared" si="50"/>
        <v>13402</v>
      </c>
      <c r="G350" s="21" t="s">
        <v>2616</v>
      </c>
      <c r="H350" s="26">
        <v>21445.51</v>
      </c>
      <c r="I350" s="27">
        <f t="shared" si="51"/>
        <v>1.31E-5</v>
      </c>
      <c r="J350" s="27">
        <v>7.2100000000000004E-5</v>
      </c>
      <c r="K350" s="27">
        <f t="shared" si="59"/>
        <v>1.6099999999999998E-5</v>
      </c>
      <c r="L350" s="26">
        <f t="shared" si="52"/>
        <v>32135.599999999999</v>
      </c>
      <c r="M350" s="26">
        <f t="shared" si="53"/>
        <v>24101.7</v>
      </c>
      <c r="N350" s="26">
        <v>3009.42</v>
      </c>
      <c r="O350" s="26">
        <f t="shared" si="54"/>
        <v>-21092.28</v>
      </c>
      <c r="P350" s="26">
        <f t="shared" si="55"/>
        <v>21092.28</v>
      </c>
      <c r="Q350" s="26">
        <f t="shared" si="56"/>
        <v>0</v>
      </c>
      <c r="R350" s="24">
        <f t="shared" si="57"/>
        <v>5.666E-3</v>
      </c>
      <c r="S350" s="25">
        <f t="shared" si="58"/>
        <v>23343</v>
      </c>
    </row>
    <row r="351" spans="1:19">
      <c r="A351" s="20" t="s">
        <v>457</v>
      </c>
      <c r="B351" s="20" t="s">
        <v>89</v>
      </c>
      <c r="C351" s="20" t="s">
        <v>100</v>
      </c>
      <c r="D351" s="20" t="s">
        <v>484</v>
      </c>
      <c r="E351" s="20" t="s">
        <v>2579</v>
      </c>
      <c r="F351" s="20" t="str">
        <f t="shared" si="50"/>
        <v>13402</v>
      </c>
      <c r="G351" s="20" t="s">
        <v>2616</v>
      </c>
      <c r="H351" s="23">
        <v>7482.09</v>
      </c>
      <c r="I351" s="24">
        <f t="shared" si="51"/>
        <v>4.6E-6</v>
      </c>
      <c r="J351" s="24">
        <v>9.5600000000000006E-5</v>
      </c>
      <c r="K351" s="24">
        <f t="shared" si="59"/>
        <v>9.2E-6</v>
      </c>
      <c r="L351" s="23">
        <f t="shared" si="52"/>
        <v>18363.2</v>
      </c>
      <c r="M351" s="23">
        <f t="shared" si="53"/>
        <v>13772.4</v>
      </c>
      <c r="N351" s="23">
        <v>-1783.35</v>
      </c>
      <c r="O351" s="23">
        <f t="shared" si="54"/>
        <v>-15555.75</v>
      </c>
      <c r="P351" s="23">
        <f t="shared" si="55"/>
        <v>15555.75</v>
      </c>
      <c r="Q351" s="23">
        <f t="shared" si="56"/>
        <v>0</v>
      </c>
      <c r="R351" s="24">
        <f t="shared" si="57"/>
        <v>4.1786999999999996E-3</v>
      </c>
      <c r="S351" s="25">
        <f t="shared" si="58"/>
        <v>17216</v>
      </c>
    </row>
    <row r="352" spans="1:19">
      <c r="A352" s="21" t="s">
        <v>457</v>
      </c>
      <c r="B352" s="21" t="s">
        <v>89</v>
      </c>
      <c r="C352" s="21" t="s">
        <v>249</v>
      </c>
      <c r="D352" s="21" t="s">
        <v>485</v>
      </c>
      <c r="E352" s="21" t="s">
        <v>2579</v>
      </c>
      <c r="F352" s="21" t="str">
        <f t="shared" si="50"/>
        <v>13402</v>
      </c>
      <c r="G352" s="21" t="s">
        <v>2616</v>
      </c>
      <c r="H352" s="26">
        <v>6697.13</v>
      </c>
      <c r="I352" s="27">
        <f t="shared" si="51"/>
        <v>4.0999999999999997E-6</v>
      </c>
      <c r="J352" s="27">
        <v>2.3499999999999999E-5</v>
      </c>
      <c r="K352" s="27">
        <f t="shared" si="59"/>
        <v>5.1000000000000003E-6</v>
      </c>
      <c r="L352" s="26">
        <f t="shared" si="52"/>
        <v>10179.6</v>
      </c>
      <c r="M352" s="26">
        <f t="shared" si="53"/>
        <v>7634.7</v>
      </c>
      <c r="N352" s="26">
        <v>-3754.3199999999997</v>
      </c>
      <c r="O352" s="26">
        <f t="shared" si="54"/>
        <v>-11389.02</v>
      </c>
      <c r="P352" s="26">
        <f t="shared" si="55"/>
        <v>11389.02</v>
      </c>
      <c r="Q352" s="26">
        <f t="shared" si="56"/>
        <v>0</v>
      </c>
      <c r="R352" s="24">
        <f t="shared" si="57"/>
        <v>3.0593999999999999E-3</v>
      </c>
      <c r="S352" s="25">
        <f t="shared" si="58"/>
        <v>12604</v>
      </c>
    </row>
    <row r="353" spans="1:19">
      <c r="A353" s="20" t="s">
        <v>457</v>
      </c>
      <c r="B353" s="20" t="s">
        <v>89</v>
      </c>
      <c r="C353" s="20" t="s">
        <v>43</v>
      </c>
      <c r="D353" s="20" t="s">
        <v>486</v>
      </c>
      <c r="E353" s="20" t="s">
        <v>2579</v>
      </c>
      <c r="F353" s="20" t="str">
        <f t="shared" si="50"/>
        <v>13402</v>
      </c>
      <c r="G353" s="20" t="s">
        <v>2616</v>
      </c>
      <c r="H353" s="23">
        <v>8025.44</v>
      </c>
      <c r="I353" s="24">
        <f t="shared" si="51"/>
        <v>4.8999999999999997E-6</v>
      </c>
      <c r="J353" s="24">
        <v>4.4100000000000001E-5</v>
      </c>
      <c r="K353" s="24">
        <f t="shared" si="59"/>
        <v>6.9E-6</v>
      </c>
      <c r="L353" s="23">
        <f t="shared" si="52"/>
        <v>13772.4</v>
      </c>
      <c r="M353" s="23">
        <f t="shared" si="53"/>
        <v>10329.299999999999</v>
      </c>
      <c r="N353" s="23">
        <v>9533.6099999999988</v>
      </c>
      <c r="O353" s="23">
        <f t="shared" si="54"/>
        <v>-795.69000000000051</v>
      </c>
      <c r="P353" s="23">
        <f t="shared" si="55"/>
        <v>795.69000000000051</v>
      </c>
      <c r="Q353" s="23">
        <f t="shared" si="56"/>
        <v>0</v>
      </c>
      <c r="R353" s="24">
        <f t="shared" si="57"/>
        <v>2.1369999999999999E-4</v>
      </c>
      <c r="S353" s="25">
        <f t="shared" si="58"/>
        <v>880</v>
      </c>
    </row>
    <row r="354" spans="1:19">
      <c r="A354" s="21" t="s">
        <v>457</v>
      </c>
      <c r="B354" s="21" t="s">
        <v>89</v>
      </c>
      <c r="C354" s="21" t="s">
        <v>47</v>
      </c>
      <c r="D354" s="21" t="s">
        <v>487</v>
      </c>
      <c r="E354" s="21" t="s">
        <v>2579</v>
      </c>
      <c r="F354" s="21" t="str">
        <f t="shared" si="50"/>
        <v>13402</v>
      </c>
      <c r="G354" s="21" t="s">
        <v>2616</v>
      </c>
      <c r="H354" s="26">
        <v>1268472.8799999999</v>
      </c>
      <c r="I354" s="27">
        <f t="shared" si="51"/>
        <v>7.7749999999999998E-4</v>
      </c>
      <c r="J354" s="27">
        <v>5.4580000000000004E-4</v>
      </c>
      <c r="K354" s="27">
        <f t="shared" si="59"/>
        <v>7.6590000000000002E-4</v>
      </c>
      <c r="L354" s="26">
        <f t="shared" si="52"/>
        <v>1528736.4</v>
      </c>
      <c r="M354" s="26">
        <f t="shared" si="53"/>
        <v>1146552.3</v>
      </c>
      <c r="N354" s="26">
        <v>608035.09</v>
      </c>
      <c r="O354" s="26">
        <f t="shared" si="54"/>
        <v>-538517.21000000008</v>
      </c>
      <c r="P354" s="26">
        <f t="shared" si="55"/>
        <v>538517.21000000008</v>
      </c>
      <c r="Q354" s="26">
        <f t="shared" si="56"/>
        <v>0</v>
      </c>
      <c r="R354" s="24">
        <f t="shared" si="57"/>
        <v>0.14466129999999999</v>
      </c>
      <c r="S354" s="25">
        <f t="shared" si="58"/>
        <v>596004</v>
      </c>
    </row>
    <row r="355" spans="1:19">
      <c r="A355" s="20" t="s">
        <v>457</v>
      </c>
      <c r="B355" s="20" t="s">
        <v>89</v>
      </c>
      <c r="C355" s="20" t="s">
        <v>262</v>
      </c>
      <c r="D355" s="20" t="s">
        <v>488</v>
      </c>
      <c r="E355" s="20" t="s">
        <v>2579</v>
      </c>
      <c r="F355" s="20" t="str">
        <f t="shared" si="50"/>
        <v>13402</v>
      </c>
      <c r="G355" s="20" t="s">
        <v>2616</v>
      </c>
      <c r="H355" s="23">
        <v>4577.95</v>
      </c>
      <c r="I355" s="24">
        <f t="shared" si="51"/>
        <v>2.7999999999999999E-6</v>
      </c>
      <c r="J355" s="24">
        <v>5.5099999999999998E-5</v>
      </c>
      <c r="K355" s="24">
        <f t="shared" si="59"/>
        <v>5.4E-6</v>
      </c>
      <c r="L355" s="23">
        <f t="shared" si="52"/>
        <v>10778.4</v>
      </c>
      <c r="M355" s="23">
        <f t="shared" si="53"/>
        <v>8083.8</v>
      </c>
      <c r="N355" s="23">
        <v>1500.66</v>
      </c>
      <c r="O355" s="23">
        <f t="shared" si="54"/>
        <v>-6583.14</v>
      </c>
      <c r="P355" s="23">
        <f t="shared" si="55"/>
        <v>6583.14</v>
      </c>
      <c r="Q355" s="23">
        <f t="shared" si="56"/>
        <v>0</v>
      </c>
      <c r="R355" s="24">
        <f t="shared" si="57"/>
        <v>1.7684E-3</v>
      </c>
      <c r="S355" s="25">
        <f t="shared" si="58"/>
        <v>7285</v>
      </c>
    </row>
    <row r="356" spans="1:19">
      <c r="A356" s="21" t="s">
        <v>457</v>
      </c>
      <c r="B356" s="21" t="s">
        <v>89</v>
      </c>
      <c r="C356" s="21" t="s">
        <v>51</v>
      </c>
      <c r="D356" s="21" t="s">
        <v>489</v>
      </c>
      <c r="E356" s="21" t="s">
        <v>2579</v>
      </c>
      <c r="F356" s="21" t="str">
        <f t="shared" si="50"/>
        <v>13402</v>
      </c>
      <c r="G356" s="21" t="s">
        <v>2616</v>
      </c>
      <c r="H356" s="26">
        <v>40230.04</v>
      </c>
      <c r="I356" s="27">
        <f t="shared" si="51"/>
        <v>2.4700000000000001E-5</v>
      </c>
      <c r="J356" s="27">
        <v>1.167E-4</v>
      </c>
      <c r="K356" s="27">
        <f t="shared" si="59"/>
        <v>2.9300000000000001E-5</v>
      </c>
      <c r="L356" s="26">
        <f t="shared" si="52"/>
        <v>58482.8</v>
      </c>
      <c r="M356" s="26">
        <f t="shared" si="53"/>
        <v>43862.1</v>
      </c>
      <c r="N356" s="26">
        <v>25341.64</v>
      </c>
      <c r="O356" s="26">
        <f t="shared" si="54"/>
        <v>-18520.46</v>
      </c>
      <c r="P356" s="26">
        <f t="shared" si="55"/>
        <v>18520.46</v>
      </c>
      <c r="Q356" s="26">
        <f t="shared" si="56"/>
        <v>0</v>
      </c>
      <c r="R356" s="24">
        <f t="shared" si="57"/>
        <v>4.9750999999999997E-3</v>
      </c>
      <c r="S356" s="25">
        <f t="shared" si="58"/>
        <v>20497</v>
      </c>
    </row>
    <row r="357" spans="1:19">
      <c r="A357" s="20" t="s">
        <v>457</v>
      </c>
      <c r="B357" s="20" t="s">
        <v>89</v>
      </c>
      <c r="C357" s="20" t="s">
        <v>267</v>
      </c>
      <c r="D357" s="20" t="s">
        <v>396</v>
      </c>
      <c r="E357" s="20" t="s">
        <v>2579</v>
      </c>
      <c r="F357" s="20" t="str">
        <f t="shared" si="50"/>
        <v>13402</v>
      </c>
      <c r="G357" s="20" t="s">
        <v>2616</v>
      </c>
      <c r="H357" s="23">
        <v>201.04</v>
      </c>
      <c r="I357" s="24">
        <f t="shared" si="51"/>
        <v>9.9999999999999995E-8</v>
      </c>
      <c r="J357" s="24">
        <v>1.8199999999999999E-5</v>
      </c>
      <c r="K357" s="24">
        <f t="shared" si="59"/>
        <v>9.9999999999999995E-7</v>
      </c>
      <c r="L357" s="23">
        <f t="shared" si="52"/>
        <v>1996</v>
      </c>
      <c r="M357" s="23">
        <f t="shared" si="53"/>
        <v>1497</v>
      </c>
      <c r="N357" s="23">
        <v>87.76</v>
      </c>
      <c r="O357" s="23">
        <f t="shared" si="54"/>
        <v>-1409.24</v>
      </c>
      <c r="P357" s="23">
        <f t="shared" si="55"/>
        <v>1409.24</v>
      </c>
      <c r="Q357" s="23">
        <f t="shared" si="56"/>
        <v>0</v>
      </c>
      <c r="R357" s="24">
        <f t="shared" si="57"/>
        <v>3.7859999999999999E-4</v>
      </c>
      <c r="S357" s="25">
        <f t="shared" si="58"/>
        <v>1559</v>
      </c>
    </row>
    <row r="358" spans="1:19">
      <c r="A358" s="21" t="s">
        <v>457</v>
      </c>
      <c r="B358" s="21" t="s">
        <v>89</v>
      </c>
      <c r="C358" s="21" t="s">
        <v>272</v>
      </c>
      <c r="D358" s="21" t="s">
        <v>490</v>
      </c>
      <c r="E358" s="21" t="s">
        <v>2579</v>
      </c>
      <c r="F358" s="21" t="str">
        <f t="shared" si="50"/>
        <v>13402</v>
      </c>
      <c r="G358" s="21" t="s">
        <v>2616</v>
      </c>
      <c r="H358" s="26">
        <v>145581</v>
      </c>
      <c r="I358" s="27">
        <f t="shared" si="51"/>
        <v>8.92E-5</v>
      </c>
      <c r="J358" s="27">
        <v>1.117E-4</v>
      </c>
      <c r="K358" s="27">
        <f t="shared" si="59"/>
        <v>9.0299999999999999E-5</v>
      </c>
      <c r="L358" s="26">
        <f t="shared" si="52"/>
        <v>180238.8</v>
      </c>
      <c r="M358" s="26">
        <f t="shared" si="53"/>
        <v>135179.1</v>
      </c>
      <c r="N358" s="26">
        <v>50104.55</v>
      </c>
      <c r="O358" s="26">
        <f t="shared" si="54"/>
        <v>-85074.55</v>
      </c>
      <c r="P358" s="26">
        <f t="shared" si="55"/>
        <v>85074.55</v>
      </c>
      <c r="Q358" s="26">
        <f t="shared" si="56"/>
        <v>0</v>
      </c>
      <c r="R358" s="24">
        <f t="shared" si="57"/>
        <v>2.2853499999999999E-2</v>
      </c>
      <c r="S358" s="25">
        <f t="shared" si="58"/>
        <v>94156</v>
      </c>
    </row>
    <row r="359" spans="1:19">
      <c r="A359" s="20" t="s">
        <v>457</v>
      </c>
      <c r="B359" s="20" t="s">
        <v>89</v>
      </c>
      <c r="C359" s="20" t="s">
        <v>57</v>
      </c>
      <c r="D359" s="20" t="s">
        <v>491</v>
      </c>
      <c r="E359" s="20" t="s">
        <v>2579</v>
      </c>
      <c r="F359" s="20" t="str">
        <f t="shared" si="50"/>
        <v>13402</v>
      </c>
      <c r="G359" s="20" t="s">
        <v>2616</v>
      </c>
      <c r="H359" s="23">
        <v>18550.04</v>
      </c>
      <c r="I359" s="24">
        <f t="shared" si="51"/>
        <v>1.1399999999999999E-5</v>
      </c>
      <c r="J359" s="24">
        <v>7.4300000000000004E-5</v>
      </c>
      <c r="K359" s="24">
        <f t="shared" si="59"/>
        <v>1.45E-5</v>
      </c>
      <c r="L359" s="23">
        <f t="shared" si="52"/>
        <v>28942</v>
      </c>
      <c r="M359" s="23">
        <f t="shared" si="53"/>
        <v>21706.5</v>
      </c>
      <c r="N359" s="23">
        <v>14189.93</v>
      </c>
      <c r="O359" s="23">
        <f t="shared" si="54"/>
        <v>-7516.57</v>
      </c>
      <c r="P359" s="23">
        <f t="shared" si="55"/>
        <v>7516.57</v>
      </c>
      <c r="Q359" s="23">
        <f t="shared" si="56"/>
        <v>0</v>
      </c>
      <c r="R359" s="24">
        <f t="shared" si="57"/>
        <v>2.0192000000000001E-3</v>
      </c>
      <c r="S359" s="25">
        <f t="shared" si="58"/>
        <v>8319</v>
      </c>
    </row>
    <row r="360" spans="1:19">
      <c r="A360" s="21" t="s">
        <v>457</v>
      </c>
      <c r="B360" s="21" t="s">
        <v>89</v>
      </c>
      <c r="C360" s="21" t="s">
        <v>276</v>
      </c>
      <c r="D360" s="21" t="s">
        <v>492</v>
      </c>
      <c r="E360" s="21" t="s">
        <v>2579</v>
      </c>
      <c r="F360" s="21" t="str">
        <f t="shared" si="50"/>
        <v>13402</v>
      </c>
      <c r="G360" s="21" t="s">
        <v>2616</v>
      </c>
      <c r="H360" s="26">
        <v>8304.65</v>
      </c>
      <c r="I360" s="27">
        <f t="shared" si="51"/>
        <v>5.1000000000000003E-6</v>
      </c>
      <c r="J360" s="27">
        <v>6.7799999999999995E-5</v>
      </c>
      <c r="K360" s="27">
        <f t="shared" si="59"/>
        <v>8.1999999999999994E-6</v>
      </c>
      <c r="L360" s="26">
        <f t="shared" si="52"/>
        <v>16367.2</v>
      </c>
      <c r="M360" s="26">
        <f t="shared" si="53"/>
        <v>12275.4</v>
      </c>
      <c r="N360" s="26">
        <v>14943.77</v>
      </c>
      <c r="O360" s="26">
        <f t="shared" si="54"/>
        <v>2668.3700000000008</v>
      </c>
      <c r="P360" s="26">
        <f t="shared" si="55"/>
        <v>0</v>
      </c>
      <c r="Q360" s="26">
        <f t="shared" si="56"/>
        <v>2668.3700000000008</v>
      </c>
      <c r="R360" s="24">
        <f t="shared" si="57"/>
        <v>0</v>
      </c>
      <c r="S360" s="25">
        <f t="shared" si="58"/>
        <v>0</v>
      </c>
    </row>
    <row r="361" spans="1:19">
      <c r="A361" s="20" t="s">
        <v>457</v>
      </c>
      <c r="B361" s="20" t="s">
        <v>89</v>
      </c>
      <c r="C361" s="20" t="s">
        <v>59</v>
      </c>
      <c r="D361" s="20" t="s">
        <v>493</v>
      </c>
      <c r="E361" s="20" t="s">
        <v>2579</v>
      </c>
      <c r="F361" s="20" t="str">
        <f t="shared" si="50"/>
        <v>13402</v>
      </c>
      <c r="G361" s="20" t="s">
        <v>2616</v>
      </c>
      <c r="H361" s="23">
        <v>34406.65</v>
      </c>
      <c r="I361" s="24">
        <f t="shared" si="51"/>
        <v>2.1100000000000001E-5</v>
      </c>
      <c r="J361" s="24">
        <v>8.7600000000000002E-5</v>
      </c>
      <c r="K361" s="24">
        <f t="shared" si="59"/>
        <v>2.44E-5</v>
      </c>
      <c r="L361" s="23">
        <f t="shared" si="52"/>
        <v>48702.400000000001</v>
      </c>
      <c r="M361" s="23">
        <f t="shared" si="53"/>
        <v>36526.800000000003</v>
      </c>
      <c r="N361" s="23">
        <v>19696.560000000001</v>
      </c>
      <c r="O361" s="23">
        <f t="shared" si="54"/>
        <v>-16830.240000000002</v>
      </c>
      <c r="P361" s="23">
        <f t="shared" si="55"/>
        <v>16830.240000000002</v>
      </c>
      <c r="Q361" s="23">
        <f t="shared" si="56"/>
        <v>0</v>
      </c>
      <c r="R361" s="24">
        <f t="shared" si="57"/>
        <v>4.5211000000000001E-3</v>
      </c>
      <c r="S361" s="25">
        <f t="shared" si="58"/>
        <v>18626</v>
      </c>
    </row>
    <row r="362" spans="1:19">
      <c r="A362" s="21" t="s">
        <v>457</v>
      </c>
      <c r="B362" s="21" t="s">
        <v>89</v>
      </c>
      <c r="C362" s="21" t="s">
        <v>197</v>
      </c>
      <c r="D362" s="21" t="s">
        <v>494</v>
      </c>
      <c r="E362" s="21" t="s">
        <v>2579</v>
      </c>
      <c r="F362" s="21" t="str">
        <f t="shared" si="50"/>
        <v>13402</v>
      </c>
      <c r="G362" s="21" t="s">
        <v>2616</v>
      </c>
      <c r="H362" s="26">
        <v>36455.9</v>
      </c>
      <c r="I362" s="27">
        <f t="shared" si="51"/>
        <v>2.23E-5</v>
      </c>
      <c r="J362" s="27">
        <v>6.0300000000000002E-5</v>
      </c>
      <c r="K362" s="27">
        <f t="shared" si="59"/>
        <v>2.4199999999999999E-5</v>
      </c>
      <c r="L362" s="26">
        <f t="shared" si="52"/>
        <v>48303.199999999997</v>
      </c>
      <c r="M362" s="26">
        <f t="shared" si="53"/>
        <v>36227.4</v>
      </c>
      <c r="N362" s="26">
        <v>10202.18</v>
      </c>
      <c r="O362" s="26">
        <f t="shared" si="54"/>
        <v>-26025.22</v>
      </c>
      <c r="P362" s="26">
        <f t="shared" si="55"/>
        <v>26025.22</v>
      </c>
      <c r="Q362" s="26">
        <f t="shared" si="56"/>
        <v>0</v>
      </c>
      <c r="R362" s="24">
        <f t="shared" si="57"/>
        <v>6.9911000000000001E-3</v>
      </c>
      <c r="S362" s="25">
        <f t="shared" si="58"/>
        <v>28803</v>
      </c>
    </row>
    <row r="363" spans="1:19">
      <c r="A363" s="20" t="s">
        <v>457</v>
      </c>
      <c r="B363" s="20" t="s">
        <v>89</v>
      </c>
      <c r="C363" s="20" t="s">
        <v>8</v>
      </c>
      <c r="D363" s="20" t="s">
        <v>495</v>
      </c>
      <c r="E363" s="20" t="s">
        <v>2579</v>
      </c>
      <c r="F363" s="20" t="str">
        <f t="shared" si="50"/>
        <v>13402</v>
      </c>
      <c r="G363" s="20" t="s">
        <v>2616</v>
      </c>
      <c r="H363" s="23">
        <v>561.79</v>
      </c>
      <c r="I363" s="24">
        <f t="shared" si="51"/>
        <v>2.9999999999999999E-7</v>
      </c>
      <c r="J363" s="24">
        <v>2.4199999999999999E-5</v>
      </c>
      <c r="K363" s="24">
        <f t="shared" si="59"/>
        <v>1.5E-6</v>
      </c>
      <c r="L363" s="23">
        <f t="shared" si="52"/>
        <v>2994</v>
      </c>
      <c r="M363" s="23">
        <f t="shared" si="53"/>
        <v>2245.5</v>
      </c>
      <c r="N363" s="23">
        <v>-125.85</v>
      </c>
      <c r="O363" s="23">
        <f t="shared" si="54"/>
        <v>-2371.35</v>
      </c>
      <c r="P363" s="23">
        <f t="shared" si="55"/>
        <v>2371.35</v>
      </c>
      <c r="Q363" s="23">
        <f t="shared" si="56"/>
        <v>0</v>
      </c>
      <c r="R363" s="24">
        <f t="shared" si="57"/>
        <v>6.3699999999999998E-4</v>
      </c>
      <c r="S363" s="25">
        <f t="shared" si="58"/>
        <v>2624</v>
      </c>
    </row>
    <row r="364" spans="1:19">
      <c r="A364" s="21" t="s">
        <v>457</v>
      </c>
      <c r="B364" s="21" t="s">
        <v>89</v>
      </c>
      <c r="C364" s="21" t="s">
        <v>224</v>
      </c>
      <c r="D364" s="21" t="s">
        <v>496</v>
      </c>
      <c r="E364" s="21" t="s">
        <v>2579</v>
      </c>
      <c r="F364" s="21" t="str">
        <f t="shared" si="50"/>
        <v>13402</v>
      </c>
      <c r="G364" s="21" t="s">
        <v>2616</v>
      </c>
      <c r="H364" s="26">
        <v>4471.1000000000004</v>
      </c>
      <c r="I364" s="27">
        <f t="shared" si="51"/>
        <v>2.7E-6</v>
      </c>
      <c r="J364" s="27">
        <v>7.2399999999999998E-5</v>
      </c>
      <c r="K364" s="27">
        <f t="shared" si="59"/>
        <v>6.1999999999999999E-6</v>
      </c>
      <c r="L364" s="26">
        <f t="shared" si="52"/>
        <v>12375.2</v>
      </c>
      <c r="M364" s="26">
        <f t="shared" si="53"/>
        <v>9281.4</v>
      </c>
      <c r="N364" s="26">
        <v>-174.29</v>
      </c>
      <c r="O364" s="26">
        <f t="shared" si="54"/>
        <v>-9455.69</v>
      </c>
      <c r="P364" s="26">
        <f t="shared" si="55"/>
        <v>9455.69</v>
      </c>
      <c r="Q364" s="26">
        <f t="shared" si="56"/>
        <v>0</v>
      </c>
      <c r="R364" s="24">
        <f t="shared" si="57"/>
        <v>2.5401E-3</v>
      </c>
      <c r="S364" s="25">
        <f t="shared" si="58"/>
        <v>10465</v>
      </c>
    </row>
    <row r="365" spans="1:19">
      <c r="A365" s="20" t="s">
        <v>457</v>
      </c>
      <c r="B365" s="20" t="s">
        <v>89</v>
      </c>
      <c r="C365" s="20" t="s">
        <v>67</v>
      </c>
      <c r="D365" s="20" t="s">
        <v>497</v>
      </c>
      <c r="E365" s="20" t="s">
        <v>2579</v>
      </c>
      <c r="F365" s="20" t="str">
        <f t="shared" si="50"/>
        <v>13402</v>
      </c>
      <c r="G365" s="20" t="s">
        <v>2616</v>
      </c>
      <c r="H365" s="23">
        <v>14279.43</v>
      </c>
      <c r="I365" s="24">
        <f t="shared" si="51"/>
        <v>8.8000000000000004E-6</v>
      </c>
      <c r="J365" s="24">
        <v>1.072E-4</v>
      </c>
      <c r="K365" s="24">
        <f t="shared" si="59"/>
        <v>1.3699999999999999E-5</v>
      </c>
      <c r="L365" s="23">
        <f t="shared" si="52"/>
        <v>27345.200000000001</v>
      </c>
      <c r="M365" s="23">
        <f t="shared" si="53"/>
        <v>20508.900000000001</v>
      </c>
      <c r="N365" s="23">
        <v>21036.95</v>
      </c>
      <c r="O365" s="23">
        <f t="shared" si="54"/>
        <v>528.04999999999927</v>
      </c>
      <c r="P365" s="23">
        <f t="shared" si="55"/>
        <v>0</v>
      </c>
      <c r="Q365" s="23">
        <f t="shared" si="56"/>
        <v>528.04999999999927</v>
      </c>
      <c r="R365" s="24">
        <f t="shared" si="57"/>
        <v>0</v>
      </c>
      <c r="S365" s="25">
        <f t="shared" si="58"/>
        <v>0</v>
      </c>
    </row>
    <row r="366" spans="1:19">
      <c r="A366" s="21" t="s">
        <v>457</v>
      </c>
      <c r="B366" s="21" t="s">
        <v>89</v>
      </c>
      <c r="C366" s="21" t="s">
        <v>287</v>
      </c>
      <c r="D366" s="21" t="s">
        <v>498</v>
      </c>
      <c r="E366" s="21" t="s">
        <v>2579</v>
      </c>
      <c r="F366" s="21" t="str">
        <f t="shared" si="50"/>
        <v>13402</v>
      </c>
      <c r="G366" s="21" t="s">
        <v>2616</v>
      </c>
      <c r="H366" s="26">
        <v>14327.11</v>
      </c>
      <c r="I366" s="27">
        <f t="shared" si="51"/>
        <v>8.8000000000000004E-6</v>
      </c>
      <c r="J366" s="27">
        <v>5.41E-5</v>
      </c>
      <c r="K366" s="27">
        <f t="shared" si="59"/>
        <v>1.11E-5</v>
      </c>
      <c r="L366" s="26">
        <f t="shared" si="52"/>
        <v>22155.599999999999</v>
      </c>
      <c r="M366" s="26">
        <f t="shared" si="53"/>
        <v>16616.7</v>
      </c>
      <c r="N366" s="26">
        <v>-868.15000000000009</v>
      </c>
      <c r="O366" s="26">
        <f t="shared" si="54"/>
        <v>-17484.850000000002</v>
      </c>
      <c r="P366" s="26">
        <f t="shared" si="55"/>
        <v>17484.850000000002</v>
      </c>
      <c r="Q366" s="26">
        <f t="shared" si="56"/>
        <v>0</v>
      </c>
      <c r="R366" s="24">
        <f t="shared" si="57"/>
        <v>4.6969000000000004E-3</v>
      </c>
      <c r="S366" s="25">
        <f t="shared" si="58"/>
        <v>19351</v>
      </c>
    </row>
    <row r="367" spans="1:19">
      <c r="A367" s="20" t="s">
        <v>457</v>
      </c>
      <c r="B367" s="20" t="s">
        <v>89</v>
      </c>
      <c r="C367" s="20" t="s">
        <v>205</v>
      </c>
      <c r="D367" s="20" t="s">
        <v>499</v>
      </c>
      <c r="E367" s="20" t="s">
        <v>2579</v>
      </c>
      <c r="F367" s="20" t="str">
        <f t="shared" si="50"/>
        <v>13402</v>
      </c>
      <c r="G367" s="20" t="s">
        <v>2616</v>
      </c>
      <c r="H367" s="23">
        <v>342141.51</v>
      </c>
      <c r="I367" s="24">
        <f t="shared" si="51"/>
        <v>2.097E-4</v>
      </c>
      <c r="J367" s="24">
        <v>1.082E-4</v>
      </c>
      <c r="K367" s="24">
        <f t="shared" si="59"/>
        <v>2.0460000000000001E-4</v>
      </c>
      <c r="L367" s="23">
        <f t="shared" si="52"/>
        <v>408381.6</v>
      </c>
      <c r="M367" s="23">
        <f t="shared" si="53"/>
        <v>306286.2</v>
      </c>
      <c r="N367" s="23">
        <v>354778.32999999996</v>
      </c>
      <c r="O367" s="23">
        <f t="shared" si="54"/>
        <v>48492.129999999946</v>
      </c>
      <c r="P367" s="23">
        <f t="shared" si="55"/>
        <v>0</v>
      </c>
      <c r="Q367" s="23">
        <f t="shared" si="56"/>
        <v>48492.129999999946</v>
      </c>
      <c r="R367" s="24">
        <f t="shared" si="57"/>
        <v>0</v>
      </c>
      <c r="S367" s="25">
        <f t="shared" si="58"/>
        <v>0</v>
      </c>
    </row>
    <row r="368" spans="1:19">
      <c r="A368" s="21" t="s">
        <v>457</v>
      </c>
      <c r="B368" s="21" t="s">
        <v>89</v>
      </c>
      <c r="C368" s="21" t="s">
        <v>81</v>
      </c>
      <c r="D368" s="21" t="s">
        <v>500</v>
      </c>
      <c r="E368" s="21" t="s">
        <v>2579</v>
      </c>
      <c r="F368" s="21" t="str">
        <f t="shared" si="50"/>
        <v>13402</v>
      </c>
      <c r="G368" s="21" t="s">
        <v>2616</v>
      </c>
      <c r="H368" s="26">
        <v>6900.96</v>
      </c>
      <c r="I368" s="27">
        <f t="shared" si="51"/>
        <v>4.1999999999999996E-6</v>
      </c>
      <c r="J368" s="27">
        <v>8.6299999999999997E-5</v>
      </c>
      <c r="K368" s="27">
        <f t="shared" si="59"/>
        <v>8.3000000000000002E-6</v>
      </c>
      <c r="L368" s="26">
        <f t="shared" si="52"/>
        <v>16566.8</v>
      </c>
      <c r="M368" s="26">
        <f t="shared" si="53"/>
        <v>12425.1</v>
      </c>
      <c r="N368" s="26">
        <v>-235.56</v>
      </c>
      <c r="O368" s="26">
        <f t="shared" si="54"/>
        <v>-12660.66</v>
      </c>
      <c r="P368" s="26">
        <f t="shared" si="55"/>
        <v>12660.66</v>
      </c>
      <c r="Q368" s="26">
        <f t="shared" si="56"/>
        <v>0</v>
      </c>
      <c r="R368" s="24">
        <f t="shared" si="57"/>
        <v>3.4009999999999999E-3</v>
      </c>
      <c r="S368" s="25">
        <f t="shared" si="58"/>
        <v>14012</v>
      </c>
    </row>
    <row r="369" spans="1:19">
      <c r="A369" s="20" t="s">
        <v>457</v>
      </c>
      <c r="B369" s="20" t="s">
        <v>89</v>
      </c>
      <c r="C369" s="20" t="s">
        <v>83</v>
      </c>
      <c r="D369" s="20" t="s">
        <v>501</v>
      </c>
      <c r="E369" s="20" t="s">
        <v>2579</v>
      </c>
      <c r="F369" s="20" t="str">
        <f t="shared" si="50"/>
        <v>13402</v>
      </c>
      <c r="G369" s="20" t="s">
        <v>2616</v>
      </c>
      <c r="H369" s="23">
        <v>6032.98</v>
      </c>
      <c r="I369" s="24">
        <f t="shared" si="51"/>
        <v>3.7000000000000002E-6</v>
      </c>
      <c r="J369" s="24">
        <v>8.9499999999999994E-5</v>
      </c>
      <c r="K369" s="24">
        <f t="shared" si="59"/>
        <v>7.9999999999999996E-6</v>
      </c>
      <c r="L369" s="23">
        <f t="shared" si="52"/>
        <v>15968</v>
      </c>
      <c r="M369" s="23">
        <f t="shared" si="53"/>
        <v>11976</v>
      </c>
      <c r="N369" s="23">
        <v>1492.96</v>
      </c>
      <c r="O369" s="23">
        <f t="shared" si="54"/>
        <v>-10483.040000000001</v>
      </c>
      <c r="P369" s="23">
        <f t="shared" si="55"/>
        <v>10483.040000000001</v>
      </c>
      <c r="Q369" s="23">
        <f t="shared" si="56"/>
        <v>0</v>
      </c>
      <c r="R369" s="24">
        <f t="shared" si="57"/>
        <v>2.8159999999999999E-3</v>
      </c>
      <c r="S369" s="25">
        <f t="shared" si="58"/>
        <v>11601</v>
      </c>
    </row>
    <row r="370" spans="1:19">
      <c r="A370" s="21" t="s">
        <v>457</v>
      </c>
      <c r="B370" s="21" t="s">
        <v>89</v>
      </c>
      <c r="C370" s="21" t="s">
        <v>306</v>
      </c>
      <c r="D370" s="21" t="s">
        <v>502</v>
      </c>
      <c r="E370" s="21" t="s">
        <v>2579</v>
      </c>
      <c r="F370" s="21" t="str">
        <f t="shared" si="50"/>
        <v>13402</v>
      </c>
      <c r="G370" s="21" t="s">
        <v>2616</v>
      </c>
      <c r="H370" s="26">
        <v>57379.19</v>
      </c>
      <c r="I370" s="27">
        <f t="shared" si="51"/>
        <v>3.5200000000000002E-5</v>
      </c>
      <c r="J370" s="27">
        <v>6.4700000000000001E-5</v>
      </c>
      <c r="K370" s="27">
        <f t="shared" si="59"/>
        <v>3.6699999999999998E-5</v>
      </c>
      <c r="L370" s="26">
        <f t="shared" si="52"/>
        <v>73253.2</v>
      </c>
      <c r="M370" s="26">
        <f t="shared" si="53"/>
        <v>54939.9</v>
      </c>
      <c r="N370" s="26">
        <v>-29237.519999999997</v>
      </c>
      <c r="O370" s="26">
        <f t="shared" si="54"/>
        <v>-84177.42</v>
      </c>
      <c r="P370" s="26">
        <f t="shared" si="55"/>
        <v>84177.42</v>
      </c>
      <c r="Q370" s="26">
        <f t="shared" si="56"/>
        <v>0</v>
      </c>
      <c r="R370" s="24">
        <f t="shared" si="57"/>
        <v>2.2612500000000001E-2</v>
      </c>
      <c r="S370" s="25">
        <f t="shared" si="58"/>
        <v>93163</v>
      </c>
    </row>
    <row r="371" spans="1:19">
      <c r="A371" s="20" t="s">
        <v>457</v>
      </c>
      <c r="B371" s="20" t="s">
        <v>503</v>
      </c>
      <c r="C371" s="20" t="s">
        <v>92</v>
      </c>
      <c r="D371" s="20" t="s">
        <v>504</v>
      </c>
      <c r="E371" s="20" t="s">
        <v>2579</v>
      </c>
      <c r="F371" s="20" t="str">
        <f t="shared" si="50"/>
        <v>13405</v>
      </c>
      <c r="G371" s="20" t="s">
        <v>2617</v>
      </c>
      <c r="H371" s="23">
        <v>33886.69</v>
      </c>
      <c r="I371" s="24">
        <f t="shared" si="51"/>
        <v>2.0800000000000001E-5</v>
      </c>
      <c r="J371" s="24">
        <v>1.27E-4</v>
      </c>
      <c r="K371" s="24">
        <f t="shared" si="59"/>
        <v>2.6100000000000001E-5</v>
      </c>
      <c r="L371" s="23">
        <f t="shared" si="52"/>
        <v>52095.6</v>
      </c>
      <c r="M371" s="23">
        <f t="shared" si="53"/>
        <v>39071.699999999997</v>
      </c>
      <c r="N371" s="23">
        <v>48323.86</v>
      </c>
      <c r="O371" s="23">
        <f t="shared" si="54"/>
        <v>9252.1600000000035</v>
      </c>
      <c r="P371" s="23">
        <f t="shared" si="55"/>
        <v>0</v>
      </c>
      <c r="Q371" s="23">
        <f t="shared" si="56"/>
        <v>9252.1600000000035</v>
      </c>
      <c r="R371" s="24">
        <f t="shared" si="57"/>
        <v>0</v>
      </c>
      <c r="S371" s="25">
        <f t="shared" si="58"/>
        <v>0</v>
      </c>
    </row>
    <row r="372" spans="1:19">
      <c r="A372" s="21" t="s">
        <v>457</v>
      </c>
      <c r="B372" s="21" t="s">
        <v>503</v>
      </c>
      <c r="C372" s="21" t="s">
        <v>17</v>
      </c>
      <c r="D372" s="21" t="s">
        <v>505</v>
      </c>
      <c r="E372" s="21" t="s">
        <v>2579</v>
      </c>
      <c r="F372" s="21" t="str">
        <f t="shared" si="50"/>
        <v>13405</v>
      </c>
      <c r="G372" s="21" t="s">
        <v>2617</v>
      </c>
      <c r="H372" s="26">
        <v>10214.200000000001</v>
      </c>
      <c r="I372" s="27">
        <f t="shared" si="51"/>
        <v>6.2999999999999998E-6</v>
      </c>
      <c r="J372" s="27">
        <v>3.3200000000000001E-5</v>
      </c>
      <c r="K372" s="27">
        <f t="shared" si="59"/>
        <v>7.6000000000000001E-6</v>
      </c>
      <c r="L372" s="26">
        <f t="shared" si="52"/>
        <v>15169.6</v>
      </c>
      <c r="M372" s="26">
        <f t="shared" si="53"/>
        <v>11377.2</v>
      </c>
      <c r="N372" s="26">
        <v>0</v>
      </c>
      <c r="O372" s="26">
        <f t="shared" si="54"/>
        <v>-11377.2</v>
      </c>
      <c r="P372" s="26">
        <f t="shared" si="55"/>
        <v>11377.2</v>
      </c>
      <c r="Q372" s="26">
        <f t="shared" si="56"/>
        <v>0</v>
      </c>
      <c r="R372" s="24">
        <f t="shared" si="57"/>
        <v>3.0561999999999998E-3</v>
      </c>
      <c r="S372" s="25">
        <f t="shared" si="58"/>
        <v>12591</v>
      </c>
    </row>
    <row r="373" spans="1:19">
      <c r="A373" s="20" t="s">
        <v>457</v>
      </c>
      <c r="B373" s="20" t="s">
        <v>503</v>
      </c>
      <c r="C373" s="20" t="s">
        <v>115</v>
      </c>
      <c r="D373" s="20" t="s">
        <v>506</v>
      </c>
      <c r="E373" s="20" t="s">
        <v>2579</v>
      </c>
      <c r="F373" s="20" t="str">
        <f t="shared" si="50"/>
        <v>13405</v>
      </c>
      <c r="G373" s="20" t="s">
        <v>2617</v>
      </c>
      <c r="H373" s="23">
        <v>42344.56</v>
      </c>
      <c r="I373" s="24">
        <f t="shared" si="51"/>
        <v>2.5999999999999998E-5</v>
      </c>
      <c r="J373" s="24">
        <v>1.192E-4</v>
      </c>
      <c r="K373" s="24">
        <f t="shared" si="59"/>
        <v>3.0700000000000001E-5</v>
      </c>
      <c r="L373" s="23">
        <f t="shared" si="52"/>
        <v>61277.2</v>
      </c>
      <c r="M373" s="23">
        <f t="shared" si="53"/>
        <v>45957.9</v>
      </c>
      <c r="N373" s="23">
        <v>116179.60999999999</v>
      </c>
      <c r="O373" s="23">
        <f t="shared" si="54"/>
        <v>70221.709999999992</v>
      </c>
      <c r="P373" s="23">
        <f t="shared" si="55"/>
        <v>0</v>
      </c>
      <c r="Q373" s="23">
        <f t="shared" si="56"/>
        <v>70221.709999999992</v>
      </c>
      <c r="R373" s="24">
        <f t="shared" si="57"/>
        <v>0</v>
      </c>
      <c r="S373" s="25">
        <f t="shared" si="58"/>
        <v>0</v>
      </c>
    </row>
    <row r="374" spans="1:19">
      <c r="A374" s="21" t="s">
        <v>457</v>
      </c>
      <c r="B374" s="21" t="s">
        <v>503</v>
      </c>
      <c r="C374" s="21" t="s">
        <v>23</v>
      </c>
      <c r="D374" s="21" t="s">
        <v>507</v>
      </c>
      <c r="E374" s="21" t="s">
        <v>2579</v>
      </c>
      <c r="F374" s="21" t="str">
        <f t="shared" si="50"/>
        <v>13405</v>
      </c>
      <c r="G374" s="21" t="s">
        <v>2617</v>
      </c>
      <c r="H374" s="26">
        <v>9024.2000000000007</v>
      </c>
      <c r="I374" s="27">
        <f t="shared" si="51"/>
        <v>5.4999999999999999E-6</v>
      </c>
      <c r="J374" s="27">
        <v>5.3199999999999999E-5</v>
      </c>
      <c r="K374" s="27">
        <f t="shared" si="59"/>
        <v>7.9000000000000006E-6</v>
      </c>
      <c r="L374" s="26">
        <f t="shared" si="52"/>
        <v>15768.4</v>
      </c>
      <c r="M374" s="26">
        <f t="shared" si="53"/>
        <v>11826.3</v>
      </c>
      <c r="N374" s="26">
        <v>25873.489999999998</v>
      </c>
      <c r="O374" s="26">
        <f t="shared" si="54"/>
        <v>14047.189999999999</v>
      </c>
      <c r="P374" s="26">
        <f t="shared" si="55"/>
        <v>0</v>
      </c>
      <c r="Q374" s="26">
        <f t="shared" si="56"/>
        <v>14047.189999999999</v>
      </c>
      <c r="R374" s="24">
        <f t="shared" si="57"/>
        <v>0</v>
      </c>
      <c r="S374" s="25">
        <f t="shared" si="58"/>
        <v>0</v>
      </c>
    </row>
    <row r="375" spans="1:19">
      <c r="A375" s="20" t="s">
        <v>457</v>
      </c>
      <c r="B375" s="20" t="s">
        <v>503</v>
      </c>
      <c r="C375" s="20" t="s">
        <v>192</v>
      </c>
      <c r="D375" s="20" t="s">
        <v>508</v>
      </c>
      <c r="E375" s="20" t="s">
        <v>2579</v>
      </c>
      <c r="F375" s="20" t="str">
        <f t="shared" si="50"/>
        <v>13405</v>
      </c>
      <c r="G375" s="20" t="s">
        <v>2617</v>
      </c>
      <c r="H375" s="23">
        <v>19026.3</v>
      </c>
      <c r="I375" s="24">
        <f t="shared" si="51"/>
        <v>1.17E-5</v>
      </c>
      <c r="J375" s="24">
        <v>2.6100000000000001E-5</v>
      </c>
      <c r="K375" s="24">
        <f t="shared" si="59"/>
        <v>1.24E-5</v>
      </c>
      <c r="L375" s="23">
        <f t="shared" si="52"/>
        <v>24750.400000000001</v>
      </c>
      <c r="M375" s="23">
        <f t="shared" si="53"/>
        <v>18562.8</v>
      </c>
      <c r="N375" s="23">
        <v>7823.33</v>
      </c>
      <c r="O375" s="23">
        <f t="shared" si="54"/>
        <v>-10739.47</v>
      </c>
      <c r="P375" s="23">
        <f t="shared" si="55"/>
        <v>10739.47</v>
      </c>
      <c r="Q375" s="23">
        <f t="shared" si="56"/>
        <v>0</v>
      </c>
      <c r="R375" s="24">
        <f t="shared" si="57"/>
        <v>2.8849000000000001E-3</v>
      </c>
      <c r="S375" s="25">
        <f t="shared" si="58"/>
        <v>11885</v>
      </c>
    </row>
    <row r="376" spans="1:19">
      <c r="A376" s="21" t="s">
        <v>457</v>
      </c>
      <c r="B376" s="21" t="s">
        <v>503</v>
      </c>
      <c r="C376" s="21" t="s">
        <v>176</v>
      </c>
      <c r="D376" s="21" t="s">
        <v>509</v>
      </c>
      <c r="E376" s="21" t="s">
        <v>2579</v>
      </c>
      <c r="F376" s="21" t="str">
        <f t="shared" si="50"/>
        <v>13405</v>
      </c>
      <c r="G376" s="21" t="s">
        <v>2617</v>
      </c>
      <c r="H376" s="26">
        <v>102585.3</v>
      </c>
      <c r="I376" s="27">
        <f t="shared" si="51"/>
        <v>6.2899999999999997E-5</v>
      </c>
      <c r="J376" s="27">
        <v>7.8499999999999997E-5</v>
      </c>
      <c r="K376" s="27">
        <f t="shared" si="59"/>
        <v>6.3700000000000003E-5</v>
      </c>
      <c r="L376" s="26">
        <f t="shared" si="52"/>
        <v>127145.2</v>
      </c>
      <c r="M376" s="26">
        <f t="shared" si="53"/>
        <v>95358.9</v>
      </c>
      <c r="N376" s="26">
        <v>351415.38</v>
      </c>
      <c r="O376" s="26">
        <f t="shared" si="54"/>
        <v>256056.48</v>
      </c>
      <c r="P376" s="26">
        <f t="shared" si="55"/>
        <v>0</v>
      </c>
      <c r="Q376" s="26">
        <f t="shared" si="56"/>
        <v>256056.48</v>
      </c>
      <c r="R376" s="24">
        <f t="shared" si="57"/>
        <v>0</v>
      </c>
      <c r="S376" s="25">
        <f t="shared" si="58"/>
        <v>0</v>
      </c>
    </row>
    <row r="377" spans="1:19">
      <c r="A377" s="20" t="s">
        <v>457</v>
      </c>
      <c r="B377" s="20" t="s">
        <v>503</v>
      </c>
      <c r="C377" s="20" t="s">
        <v>117</v>
      </c>
      <c r="D377" s="20" t="s">
        <v>510</v>
      </c>
      <c r="E377" s="20" t="s">
        <v>2579</v>
      </c>
      <c r="F377" s="20" t="str">
        <f t="shared" si="50"/>
        <v>13405</v>
      </c>
      <c r="G377" s="20" t="s">
        <v>2617</v>
      </c>
      <c r="H377" s="23">
        <v>61531.53</v>
      </c>
      <c r="I377" s="24">
        <f t="shared" si="51"/>
        <v>3.7700000000000002E-5</v>
      </c>
      <c r="J377" s="24">
        <v>1.4090000000000001E-4</v>
      </c>
      <c r="K377" s="24">
        <f t="shared" si="59"/>
        <v>4.2899999999999999E-5</v>
      </c>
      <c r="L377" s="23">
        <f t="shared" si="52"/>
        <v>85628.4</v>
      </c>
      <c r="M377" s="23">
        <f t="shared" si="53"/>
        <v>64221.3</v>
      </c>
      <c r="N377" s="23">
        <v>106559.34000000001</v>
      </c>
      <c r="O377" s="23">
        <f t="shared" si="54"/>
        <v>42338.040000000008</v>
      </c>
      <c r="P377" s="23">
        <f t="shared" si="55"/>
        <v>0</v>
      </c>
      <c r="Q377" s="23">
        <f t="shared" si="56"/>
        <v>42338.040000000008</v>
      </c>
      <c r="R377" s="24">
        <f t="shared" si="57"/>
        <v>0</v>
      </c>
      <c r="S377" s="25">
        <f t="shared" si="58"/>
        <v>0</v>
      </c>
    </row>
    <row r="378" spans="1:19">
      <c r="A378" s="21" t="s">
        <v>457</v>
      </c>
      <c r="B378" s="21" t="s">
        <v>503</v>
      </c>
      <c r="C378" s="21" t="s">
        <v>96</v>
      </c>
      <c r="D378" s="21" t="s">
        <v>511</v>
      </c>
      <c r="E378" s="21" t="s">
        <v>2579</v>
      </c>
      <c r="F378" s="21" t="str">
        <f t="shared" si="50"/>
        <v>13405</v>
      </c>
      <c r="G378" s="21" t="s">
        <v>2617</v>
      </c>
      <c r="H378" s="26">
        <v>132396.04</v>
      </c>
      <c r="I378" s="27">
        <f t="shared" si="51"/>
        <v>8.1199999999999995E-5</v>
      </c>
      <c r="J378" s="27">
        <v>1.8330000000000001E-4</v>
      </c>
      <c r="K378" s="27">
        <f t="shared" si="59"/>
        <v>8.6299999999999997E-5</v>
      </c>
      <c r="L378" s="26">
        <f t="shared" si="52"/>
        <v>172254.8</v>
      </c>
      <c r="M378" s="26">
        <f t="shared" si="53"/>
        <v>129191.1</v>
      </c>
      <c r="N378" s="26">
        <v>44032.41</v>
      </c>
      <c r="O378" s="26">
        <f t="shared" si="54"/>
        <v>-85158.69</v>
      </c>
      <c r="P378" s="26">
        <f t="shared" si="55"/>
        <v>85158.69</v>
      </c>
      <c r="Q378" s="26">
        <f t="shared" si="56"/>
        <v>0</v>
      </c>
      <c r="R378" s="24">
        <f t="shared" si="57"/>
        <v>2.28761E-2</v>
      </c>
      <c r="S378" s="25">
        <f t="shared" si="58"/>
        <v>94249</v>
      </c>
    </row>
    <row r="379" spans="1:19">
      <c r="A379" s="20" t="s">
        <v>457</v>
      </c>
      <c r="B379" s="20" t="s">
        <v>503</v>
      </c>
      <c r="C379" s="20" t="s">
        <v>160</v>
      </c>
      <c r="D379" s="20" t="s">
        <v>512</v>
      </c>
      <c r="E379" s="20" t="s">
        <v>2579</v>
      </c>
      <c r="F379" s="20" t="str">
        <f t="shared" si="50"/>
        <v>13405</v>
      </c>
      <c r="G379" s="20" t="s">
        <v>2617</v>
      </c>
      <c r="H379" s="23">
        <v>48227.360000000001</v>
      </c>
      <c r="I379" s="24">
        <f t="shared" si="51"/>
        <v>2.9600000000000001E-5</v>
      </c>
      <c r="J379" s="24">
        <v>8.7000000000000001E-5</v>
      </c>
      <c r="K379" s="24">
        <f t="shared" si="59"/>
        <v>3.2499999999999997E-5</v>
      </c>
      <c r="L379" s="23">
        <f t="shared" si="52"/>
        <v>64870</v>
      </c>
      <c r="M379" s="23">
        <f t="shared" si="53"/>
        <v>48652.5</v>
      </c>
      <c r="N379" s="23">
        <v>54214.04</v>
      </c>
      <c r="O379" s="23">
        <f t="shared" si="54"/>
        <v>5561.5400000000009</v>
      </c>
      <c r="P379" s="23">
        <f t="shared" si="55"/>
        <v>0</v>
      </c>
      <c r="Q379" s="23">
        <f t="shared" si="56"/>
        <v>5561.5400000000009</v>
      </c>
      <c r="R379" s="24">
        <f t="shared" si="57"/>
        <v>0</v>
      </c>
      <c r="S379" s="25">
        <f t="shared" si="58"/>
        <v>0</v>
      </c>
    </row>
    <row r="380" spans="1:19">
      <c r="A380" s="21" t="s">
        <v>457</v>
      </c>
      <c r="B380" s="21" t="s">
        <v>503</v>
      </c>
      <c r="C380" s="21" t="s">
        <v>119</v>
      </c>
      <c r="D380" s="21" t="s">
        <v>513</v>
      </c>
      <c r="E380" s="21" t="s">
        <v>2579</v>
      </c>
      <c r="F380" s="21" t="str">
        <f t="shared" si="50"/>
        <v>13405</v>
      </c>
      <c r="G380" s="21" t="s">
        <v>2617</v>
      </c>
      <c r="H380" s="26">
        <v>181880.52</v>
      </c>
      <c r="I380" s="27">
        <f t="shared" si="51"/>
        <v>1.115E-4</v>
      </c>
      <c r="J380" s="27">
        <v>1.8430000000000001E-4</v>
      </c>
      <c r="K380" s="27">
        <f t="shared" si="59"/>
        <v>1.1510000000000001E-4</v>
      </c>
      <c r="L380" s="26">
        <f t="shared" si="52"/>
        <v>229739.6</v>
      </c>
      <c r="M380" s="26">
        <f t="shared" si="53"/>
        <v>172304.7</v>
      </c>
      <c r="N380" s="26">
        <v>59993.259999999995</v>
      </c>
      <c r="O380" s="26">
        <f t="shared" si="54"/>
        <v>-112311.44000000002</v>
      </c>
      <c r="P380" s="26">
        <f t="shared" si="55"/>
        <v>112311.44000000002</v>
      </c>
      <c r="Q380" s="26">
        <f t="shared" si="56"/>
        <v>0</v>
      </c>
      <c r="R380" s="24">
        <f t="shared" si="57"/>
        <v>3.0170099999999998E-2</v>
      </c>
      <c r="S380" s="25">
        <f t="shared" si="58"/>
        <v>124300</v>
      </c>
    </row>
    <row r="381" spans="1:19">
      <c r="A381" s="20" t="s">
        <v>457</v>
      </c>
      <c r="B381" s="20" t="s">
        <v>503</v>
      </c>
      <c r="C381" s="20" t="s">
        <v>35</v>
      </c>
      <c r="D381" s="20" t="s">
        <v>514</v>
      </c>
      <c r="E381" s="20" t="s">
        <v>2579</v>
      </c>
      <c r="F381" s="20" t="str">
        <f t="shared" si="50"/>
        <v>13405</v>
      </c>
      <c r="G381" s="20" t="s">
        <v>2617</v>
      </c>
      <c r="H381" s="23">
        <v>49960.29</v>
      </c>
      <c r="I381" s="24">
        <f t="shared" si="51"/>
        <v>3.0599999999999998E-5</v>
      </c>
      <c r="J381" s="24">
        <v>5.8900000000000002E-5</v>
      </c>
      <c r="K381" s="24">
        <f t="shared" si="59"/>
        <v>3.1999999999999999E-5</v>
      </c>
      <c r="L381" s="23">
        <f t="shared" si="52"/>
        <v>63872</v>
      </c>
      <c r="M381" s="23">
        <f t="shared" si="53"/>
        <v>47904</v>
      </c>
      <c r="N381" s="23">
        <v>61096.89</v>
      </c>
      <c r="O381" s="23">
        <f t="shared" si="54"/>
        <v>13192.89</v>
      </c>
      <c r="P381" s="23">
        <f t="shared" si="55"/>
        <v>0</v>
      </c>
      <c r="Q381" s="23">
        <f t="shared" si="56"/>
        <v>13192.89</v>
      </c>
      <c r="R381" s="24">
        <f t="shared" si="57"/>
        <v>0</v>
      </c>
      <c r="S381" s="25">
        <f t="shared" si="58"/>
        <v>0</v>
      </c>
    </row>
    <row r="382" spans="1:19">
      <c r="A382" s="21" t="s">
        <v>457</v>
      </c>
      <c r="B382" s="21" t="s">
        <v>503</v>
      </c>
      <c r="C382" s="21" t="s">
        <v>37</v>
      </c>
      <c r="D382" s="21" t="s">
        <v>515</v>
      </c>
      <c r="E382" s="21" t="s">
        <v>2579</v>
      </c>
      <c r="F382" s="21" t="str">
        <f t="shared" si="50"/>
        <v>13405</v>
      </c>
      <c r="G382" s="21" t="s">
        <v>2617</v>
      </c>
      <c r="H382" s="26">
        <v>35805.120000000003</v>
      </c>
      <c r="I382" s="27">
        <f t="shared" si="51"/>
        <v>2.19E-5</v>
      </c>
      <c r="J382" s="27">
        <v>6.2799999999999995E-5</v>
      </c>
      <c r="K382" s="27">
        <f t="shared" si="59"/>
        <v>2.3900000000000002E-5</v>
      </c>
      <c r="L382" s="26">
        <f t="shared" si="52"/>
        <v>47704.4</v>
      </c>
      <c r="M382" s="26">
        <f t="shared" si="53"/>
        <v>35778.300000000003</v>
      </c>
      <c r="N382" s="26">
        <v>51961.82</v>
      </c>
      <c r="O382" s="26">
        <f t="shared" si="54"/>
        <v>16183.519999999997</v>
      </c>
      <c r="P382" s="26">
        <f t="shared" si="55"/>
        <v>0</v>
      </c>
      <c r="Q382" s="26">
        <f t="shared" si="56"/>
        <v>16183.519999999997</v>
      </c>
      <c r="R382" s="24">
        <f t="shared" si="57"/>
        <v>0</v>
      </c>
      <c r="S382" s="25">
        <f t="shared" si="58"/>
        <v>0</v>
      </c>
    </row>
    <row r="383" spans="1:19">
      <c r="A383" s="20" t="s">
        <v>457</v>
      </c>
      <c r="B383" s="20" t="s">
        <v>503</v>
      </c>
      <c r="C383" s="20" t="s">
        <v>39</v>
      </c>
      <c r="D383" s="20" t="s">
        <v>516</v>
      </c>
      <c r="E383" s="20" t="s">
        <v>2579</v>
      </c>
      <c r="F383" s="20" t="str">
        <f t="shared" si="50"/>
        <v>13405</v>
      </c>
      <c r="G383" s="20" t="s">
        <v>2617</v>
      </c>
      <c r="H383" s="23">
        <v>13257.93</v>
      </c>
      <c r="I383" s="24">
        <f t="shared" si="51"/>
        <v>8.1000000000000004E-6</v>
      </c>
      <c r="J383" s="24">
        <v>4.3099999999999997E-5</v>
      </c>
      <c r="K383" s="24">
        <f t="shared" si="59"/>
        <v>9.9000000000000001E-6</v>
      </c>
      <c r="L383" s="23">
        <f t="shared" si="52"/>
        <v>19760.400000000001</v>
      </c>
      <c r="M383" s="23">
        <f t="shared" si="53"/>
        <v>14820.3</v>
      </c>
      <c r="N383" s="23">
        <v>41333.440000000002</v>
      </c>
      <c r="O383" s="23">
        <f t="shared" si="54"/>
        <v>26513.140000000003</v>
      </c>
      <c r="P383" s="23">
        <f t="shared" si="55"/>
        <v>0</v>
      </c>
      <c r="Q383" s="23">
        <f t="shared" si="56"/>
        <v>26513.140000000003</v>
      </c>
      <c r="R383" s="24">
        <f t="shared" si="57"/>
        <v>0</v>
      </c>
      <c r="S383" s="25">
        <f t="shared" si="58"/>
        <v>0</v>
      </c>
    </row>
    <row r="384" spans="1:19">
      <c r="A384" s="21" t="s">
        <v>457</v>
      </c>
      <c r="B384" s="21" t="s">
        <v>503</v>
      </c>
      <c r="C384" s="21" t="s">
        <v>253</v>
      </c>
      <c r="D384" s="21" t="s">
        <v>517</v>
      </c>
      <c r="E384" s="21" t="s">
        <v>2579</v>
      </c>
      <c r="F384" s="21" t="str">
        <f t="shared" si="50"/>
        <v>13405</v>
      </c>
      <c r="G384" s="21" t="s">
        <v>2617</v>
      </c>
      <c r="H384" s="26">
        <v>15253.7</v>
      </c>
      <c r="I384" s="27">
        <f t="shared" si="51"/>
        <v>9.3000000000000007E-6</v>
      </c>
      <c r="J384" s="27">
        <v>3.3599999999999997E-5</v>
      </c>
      <c r="K384" s="27">
        <f t="shared" si="59"/>
        <v>1.0499999999999999E-5</v>
      </c>
      <c r="L384" s="26">
        <f t="shared" si="52"/>
        <v>20958</v>
      </c>
      <c r="M384" s="26">
        <f t="shared" si="53"/>
        <v>15718.5</v>
      </c>
      <c r="N384" s="26">
        <v>31702.719999999998</v>
      </c>
      <c r="O384" s="26">
        <f t="shared" si="54"/>
        <v>15984.219999999998</v>
      </c>
      <c r="P384" s="26">
        <f t="shared" si="55"/>
        <v>0</v>
      </c>
      <c r="Q384" s="26">
        <f t="shared" si="56"/>
        <v>15984.219999999998</v>
      </c>
      <c r="R384" s="24">
        <f t="shared" si="57"/>
        <v>0</v>
      </c>
      <c r="S384" s="25">
        <f t="shared" si="58"/>
        <v>0</v>
      </c>
    </row>
    <row r="385" spans="1:19">
      <c r="A385" s="20" t="s">
        <v>457</v>
      </c>
      <c r="B385" s="20" t="s">
        <v>503</v>
      </c>
      <c r="C385" s="20" t="s">
        <v>45</v>
      </c>
      <c r="D385" s="20" t="s">
        <v>518</v>
      </c>
      <c r="E385" s="20" t="s">
        <v>2579</v>
      </c>
      <c r="F385" s="20" t="str">
        <f t="shared" si="50"/>
        <v>13405</v>
      </c>
      <c r="G385" s="20" t="s">
        <v>2617</v>
      </c>
      <c r="H385" s="23">
        <v>2048.7199999999998</v>
      </c>
      <c r="I385" s="24">
        <f t="shared" si="51"/>
        <v>1.3E-6</v>
      </c>
      <c r="J385" s="24">
        <v>4.2599999999999999E-5</v>
      </c>
      <c r="K385" s="24">
        <f t="shared" si="59"/>
        <v>3.4000000000000001E-6</v>
      </c>
      <c r="L385" s="23">
        <f t="shared" si="52"/>
        <v>6786.4</v>
      </c>
      <c r="M385" s="23">
        <f t="shared" si="53"/>
        <v>5089.8</v>
      </c>
      <c r="N385" s="23">
        <v>-425.02</v>
      </c>
      <c r="O385" s="23">
        <f t="shared" si="54"/>
        <v>-5514.82</v>
      </c>
      <c r="P385" s="23">
        <f t="shared" si="55"/>
        <v>5514.82</v>
      </c>
      <c r="Q385" s="23">
        <f t="shared" si="56"/>
        <v>0</v>
      </c>
      <c r="R385" s="24">
        <f t="shared" si="57"/>
        <v>1.4813999999999999E-3</v>
      </c>
      <c r="S385" s="25">
        <f t="shared" si="58"/>
        <v>6103</v>
      </c>
    </row>
    <row r="386" spans="1:19">
      <c r="A386" s="21" t="s">
        <v>457</v>
      </c>
      <c r="B386" s="21" t="s">
        <v>503</v>
      </c>
      <c r="C386" s="21" t="s">
        <v>181</v>
      </c>
      <c r="D386" s="21" t="s">
        <v>519</v>
      </c>
      <c r="E386" s="21" t="s">
        <v>2579</v>
      </c>
      <c r="F386" s="21" t="str">
        <f t="shared" si="50"/>
        <v>13405</v>
      </c>
      <c r="G386" s="21" t="s">
        <v>2617</v>
      </c>
      <c r="H386" s="26">
        <v>40559.83</v>
      </c>
      <c r="I386" s="27">
        <f t="shared" si="51"/>
        <v>2.4899999999999999E-5</v>
      </c>
      <c r="J386" s="27">
        <v>1.316E-4</v>
      </c>
      <c r="K386" s="27">
        <f t="shared" si="59"/>
        <v>3.0199999999999999E-5</v>
      </c>
      <c r="L386" s="26">
        <f t="shared" si="52"/>
        <v>60279.199999999997</v>
      </c>
      <c r="M386" s="26">
        <f t="shared" si="53"/>
        <v>45209.4</v>
      </c>
      <c r="N386" s="26">
        <v>51741.83</v>
      </c>
      <c r="O386" s="26">
        <f t="shared" si="54"/>
        <v>6532.43</v>
      </c>
      <c r="P386" s="26">
        <f t="shared" si="55"/>
        <v>0</v>
      </c>
      <c r="Q386" s="26">
        <f t="shared" si="56"/>
        <v>6532.43</v>
      </c>
      <c r="R386" s="24">
        <f t="shared" si="57"/>
        <v>0</v>
      </c>
      <c r="S386" s="25">
        <f t="shared" si="58"/>
        <v>0</v>
      </c>
    </row>
    <row r="387" spans="1:19">
      <c r="A387" s="20" t="s">
        <v>457</v>
      </c>
      <c r="B387" s="20" t="s">
        <v>503</v>
      </c>
      <c r="C387" s="20" t="s">
        <v>104</v>
      </c>
      <c r="D387" s="20" t="s">
        <v>520</v>
      </c>
      <c r="E387" s="20" t="s">
        <v>2579</v>
      </c>
      <c r="F387" s="20" t="str">
        <f t="shared" si="50"/>
        <v>13405</v>
      </c>
      <c r="G387" s="20" t="s">
        <v>2617</v>
      </c>
      <c r="H387" s="23">
        <v>639815.02</v>
      </c>
      <c r="I387" s="24">
        <f t="shared" si="51"/>
        <v>3.9219999999999999E-4</v>
      </c>
      <c r="J387" s="24">
        <v>1.395E-4</v>
      </c>
      <c r="K387" s="24">
        <f t="shared" si="59"/>
        <v>3.7960000000000001E-4</v>
      </c>
      <c r="L387" s="23">
        <f t="shared" si="52"/>
        <v>757681.6</v>
      </c>
      <c r="M387" s="23">
        <f t="shared" si="53"/>
        <v>568261.19999999995</v>
      </c>
      <c r="N387" s="23">
        <v>1019236.58</v>
      </c>
      <c r="O387" s="23">
        <f t="shared" si="54"/>
        <v>450975.38</v>
      </c>
      <c r="P387" s="23">
        <f t="shared" si="55"/>
        <v>0</v>
      </c>
      <c r="Q387" s="23">
        <f t="shared" si="56"/>
        <v>450975.38</v>
      </c>
      <c r="R387" s="24">
        <f t="shared" si="57"/>
        <v>0</v>
      </c>
      <c r="S387" s="25">
        <f t="shared" si="58"/>
        <v>0</v>
      </c>
    </row>
    <row r="388" spans="1:19">
      <c r="A388" s="21" t="s">
        <v>457</v>
      </c>
      <c r="B388" s="21" t="s">
        <v>503</v>
      </c>
      <c r="C388" s="21" t="s">
        <v>106</v>
      </c>
      <c r="D388" s="21" t="s">
        <v>521</v>
      </c>
      <c r="E388" s="21" t="s">
        <v>2579</v>
      </c>
      <c r="F388" s="21" t="str">
        <f t="shared" si="50"/>
        <v>13405</v>
      </c>
      <c r="G388" s="21" t="s">
        <v>2617</v>
      </c>
      <c r="H388" s="26">
        <v>82486.86</v>
      </c>
      <c r="I388" s="27">
        <f t="shared" si="51"/>
        <v>5.0599999999999997E-5</v>
      </c>
      <c r="J388" s="27">
        <v>1.4410000000000001E-4</v>
      </c>
      <c r="K388" s="27">
        <f t="shared" si="59"/>
        <v>5.5300000000000002E-5</v>
      </c>
      <c r="L388" s="26">
        <f t="shared" si="52"/>
        <v>110378.8</v>
      </c>
      <c r="M388" s="26">
        <f t="shared" si="53"/>
        <v>82784.100000000006</v>
      </c>
      <c r="N388" s="26">
        <v>55909.119999999995</v>
      </c>
      <c r="O388" s="26">
        <f t="shared" si="54"/>
        <v>-26874.98000000001</v>
      </c>
      <c r="P388" s="26">
        <f t="shared" si="55"/>
        <v>26874.98000000001</v>
      </c>
      <c r="Q388" s="26">
        <f t="shared" si="56"/>
        <v>0</v>
      </c>
      <c r="R388" s="24">
        <f t="shared" si="57"/>
        <v>7.2193999999999999E-3</v>
      </c>
      <c r="S388" s="25">
        <f t="shared" si="58"/>
        <v>29743</v>
      </c>
    </row>
    <row r="389" spans="1:19">
      <c r="A389" s="20" t="s">
        <v>457</v>
      </c>
      <c r="B389" s="20" t="s">
        <v>503</v>
      </c>
      <c r="C389" s="20" t="s">
        <v>126</v>
      </c>
      <c r="D389" s="20" t="s">
        <v>522</v>
      </c>
      <c r="E389" s="20" t="s">
        <v>2579</v>
      </c>
      <c r="F389" s="20" t="str">
        <f t="shared" si="50"/>
        <v>13405</v>
      </c>
      <c r="G389" s="20" t="s">
        <v>2617</v>
      </c>
      <c r="H389" s="23">
        <v>19459.349999999999</v>
      </c>
      <c r="I389" s="24">
        <f t="shared" si="51"/>
        <v>1.19E-5</v>
      </c>
      <c r="J389" s="24">
        <v>7.64E-5</v>
      </c>
      <c r="K389" s="24">
        <f t="shared" si="59"/>
        <v>1.5099999999999999E-5</v>
      </c>
      <c r="L389" s="23">
        <f t="shared" si="52"/>
        <v>30139.599999999999</v>
      </c>
      <c r="M389" s="23">
        <f t="shared" si="53"/>
        <v>22604.7</v>
      </c>
      <c r="N389" s="23">
        <v>16384.919999999998</v>
      </c>
      <c r="O389" s="23">
        <f t="shared" si="54"/>
        <v>-6219.7800000000025</v>
      </c>
      <c r="P389" s="23">
        <f t="shared" si="55"/>
        <v>6219.7800000000025</v>
      </c>
      <c r="Q389" s="23">
        <f t="shared" si="56"/>
        <v>0</v>
      </c>
      <c r="R389" s="24">
        <f t="shared" si="57"/>
        <v>1.6708000000000001E-3</v>
      </c>
      <c r="S389" s="25">
        <f t="shared" si="58"/>
        <v>6883</v>
      </c>
    </row>
    <row r="390" spans="1:19">
      <c r="A390" s="21" t="s">
        <v>457</v>
      </c>
      <c r="B390" s="21" t="s">
        <v>503</v>
      </c>
      <c r="C390" s="21" t="s">
        <v>257</v>
      </c>
      <c r="D390" s="21" t="s">
        <v>523</v>
      </c>
      <c r="E390" s="21" t="s">
        <v>2579</v>
      </c>
      <c r="F390" s="21" t="str">
        <f t="shared" si="50"/>
        <v>13405</v>
      </c>
      <c r="G390" s="21" t="s">
        <v>2617</v>
      </c>
      <c r="H390" s="26">
        <v>66375.009999999995</v>
      </c>
      <c r="I390" s="27">
        <f t="shared" si="51"/>
        <v>4.07E-5</v>
      </c>
      <c r="J390" s="27">
        <v>7.0900000000000002E-5</v>
      </c>
      <c r="K390" s="27">
        <f t="shared" si="59"/>
        <v>4.2200000000000003E-5</v>
      </c>
      <c r="L390" s="26">
        <f t="shared" si="52"/>
        <v>84231.2</v>
      </c>
      <c r="M390" s="26">
        <f t="shared" si="53"/>
        <v>63173.4</v>
      </c>
      <c r="N390" s="26">
        <v>25413.119999999999</v>
      </c>
      <c r="O390" s="26">
        <f t="shared" si="54"/>
        <v>-37760.28</v>
      </c>
      <c r="P390" s="26">
        <f t="shared" si="55"/>
        <v>37760.28</v>
      </c>
      <c r="Q390" s="26">
        <f t="shared" si="56"/>
        <v>0</v>
      </c>
      <c r="R390" s="24">
        <f t="shared" si="57"/>
        <v>1.01435E-2</v>
      </c>
      <c r="S390" s="25">
        <f t="shared" si="58"/>
        <v>41791</v>
      </c>
    </row>
    <row r="391" spans="1:19">
      <c r="A391" s="20" t="s">
        <v>457</v>
      </c>
      <c r="B391" s="20" t="s">
        <v>503</v>
      </c>
      <c r="C391" s="20" t="s">
        <v>49</v>
      </c>
      <c r="D391" s="20" t="s">
        <v>524</v>
      </c>
      <c r="E391" s="20" t="s">
        <v>2579</v>
      </c>
      <c r="F391" s="20" t="str">
        <f t="shared" si="50"/>
        <v>13405</v>
      </c>
      <c r="G391" s="20" t="s">
        <v>2617</v>
      </c>
      <c r="H391" s="23">
        <v>69242.97</v>
      </c>
      <c r="I391" s="24">
        <f t="shared" si="51"/>
        <v>4.2400000000000001E-5</v>
      </c>
      <c r="J391" s="24">
        <v>1.2329999999999999E-4</v>
      </c>
      <c r="K391" s="24">
        <f t="shared" si="59"/>
        <v>4.6400000000000003E-5</v>
      </c>
      <c r="L391" s="23">
        <f t="shared" si="52"/>
        <v>92614.399999999994</v>
      </c>
      <c r="M391" s="23">
        <f t="shared" si="53"/>
        <v>69460.800000000003</v>
      </c>
      <c r="N391" s="23">
        <v>39779.919999999998</v>
      </c>
      <c r="O391" s="23">
        <f t="shared" si="54"/>
        <v>-29680.880000000005</v>
      </c>
      <c r="P391" s="23">
        <f t="shared" si="55"/>
        <v>29680.880000000005</v>
      </c>
      <c r="Q391" s="23">
        <f t="shared" si="56"/>
        <v>0</v>
      </c>
      <c r="R391" s="24">
        <f t="shared" si="57"/>
        <v>7.9731000000000003E-3</v>
      </c>
      <c r="S391" s="25">
        <f t="shared" si="58"/>
        <v>32849</v>
      </c>
    </row>
    <row r="392" spans="1:19">
      <c r="A392" s="21" t="s">
        <v>457</v>
      </c>
      <c r="B392" s="21" t="s">
        <v>503</v>
      </c>
      <c r="C392" s="21" t="s">
        <v>259</v>
      </c>
      <c r="D392" s="21" t="s">
        <v>525</v>
      </c>
      <c r="E392" s="21" t="s">
        <v>2579</v>
      </c>
      <c r="F392" s="21" t="str">
        <f t="shared" si="50"/>
        <v>13405</v>
      </c>
      <c r="G392" s="21" t="s">
        <v>2617</v>
      </c>
      <c r="H392" s="26">
        <v>143842.98000000001</v>
      </c>
      <c r="I392" s="27">
        <f t="shared" si="51"/>
        <v>8.8200000000000003E-5</v>
      </c>
      <c r="J392" s="27">
        <v>1.7029999999999999E-4</v>
      </c>
      <c r="K392" s="27">
        <f t="shared" si="59"/>
        <v>9.2299999999999994E-5</v>
      </c>
      <c r="L392" s="26">
        <f t="shared" si="52"/>
        <v>184230.8</v>
      </c>
      <c r="M392" s="26">
        <f t="shared" si="53"/>
        <v>138173.1</v>
      </c>
      <c r="N392" s="26">
        <v>149962.31</v>
      </c>
      <c r="O392" s="26">
        <f t="shared" si="54"/>
        <v>11789.209999999992</v>
      </c>
      <c r="P392" s="26">
        <f t="shared" si="55"/>
        <v>0</v>
      </c>
      <c r="Q392" s="26">
        <f t="shared" si="56"/>
        <v>11789.209999999992</v>
      </c>
      <c r="R392" s="24">
        <f t="shared" si="57"/>
        <v>0</v>
      </c>
      <c r="S392" s="25">
        <f t="shared" si="58"/>
        <v>0</v>
      </c>
    </row>
    <row r="393" spans="1:19">
      <c r="A393" s="20" t="s">
        <v>457</v>
      </c>
      <c r="B393" s="20" t="s">
        <v>503</v>
      </c>
      <c r="C393" s="20" t="s">
        <v>108</v>
      </c>
      <c r="D393" s="20" t="s">
        <v>526</v>
      </c>
      <c r="E393" s="20" t="s">
        <v>2579</v>
      </c>
      <c r="F393" s="20" t="str">
        <f t="shared" si="50"/>
        <v>13405</v>
      </c>
      <c r="G393" s="20" t="s">
        <v>2617</v>
      </c>
      <c r="H393" s="23">
        <v>625127.14</v>
      </c>
      <c r="I393" s="24">
        <f t="shared" si="51"/>
        <v>3.8319999999999999E-4</v>
      </c>
      <c r="J393" s="24">
        <v>2.7109999999999998E-4</v>
      </c>
      <c r="K393" s="24">
        <f t="shared" si="59"/>
        <v>3.7760000000000002E-4</v>
      </c>
      <c r="L393" s="23">
        <f t="shared" si="52"/>
        <v>753689.59999999998</v>
      </c>
      <c r="M393" s="23">
        <f t="shared" si="53"/>
        <v>565267.19999999995</v>
      </c>
      <c r="N393" s="23">
        <v>286652.65999999997</v>
      </c>
      <c r="O393" s="23">
        <f t="shared" si="54"/>
        <v>-278614.53999999998</v>
      </c>
      <c r="P393" s="23">
        <f t="shared" si="55"/>
        <v>278614.53999999998</v>
      </c>
      <c r="Q393" s="23">
        <f t="shared" si="56"/>
        <v>0</v>
      </c>
      <c r="R393" s="24">
        <f t="shared" si="57"/>
        <v>7.4843900000000005E-2</v>
      </c>
      <c r="S393" s="25">
        <f t="shared" si="58"/>
        <v>308356</v>
      </c>
    </row>
    <row r="394" spans="1:19">
      <c r="A394" s="21" t="s">
        <v>457</v>
      </c>
      <c r="B394" s="21" t="s">
        <v>503</v>
      </c>
      <c r="C394" s="21" t="s">
        <v>110</v>
      </c>
      <c r="D394" s="21" t="s">
        <v>527</v>
      </c>
      <c r="E394" s="21" t="s">
        <v>2579</v>
      </c>
      <c r="F394" s="21" t="str">
        <f t="shared" si="50"/>
        <v>13405</v>
      </c>
      <c r="G394" s="21" t="s">
        <v>2617</v>
      </c>
      <c r="H394" s="26">
        <v>9171.0300000000007</v>
      </c>
      <c r="I394" s="27">
        <f t="shared" si="51"/>
        <v>5.5999999999999997E-6</v>
      </c>
      <c r="J394" s="27">
        <v>3.2799999999999998E-5</v>
      </c>
      <c r="K394" s="27">
        <f t="shared" si="59"/>
        <v>6.9999999999999999E-6</v>
      </c>
      <c r="L394" s="26">
        <f t="shared" si="52"/>
        <v>13972</v>
      </c>
      <c r="M394" s="26">
        <f t="shared" si="53"/>
        <v>10479</v>
      </c>
      <c r="N394" s="26">
        <v>1686.3000000000002</v>
      </c>
      <c r="O394" s="26">
        <f t="shared" si="54"/>
        <v>-8792.7000000000007</v>
      </c>
      <c r="P394" s="26">
        <f t="shared" si="55"/>
        <v>8792.7000000000007</v>
      </c>
      <c r="Q394" s="26">
        <f t="shared" si="56"/>
        <v>0</v>
      </c>
      <c r="R394" s="24">
        <f t="shared" si="57"/>
        <v>2.362E-3</v>
      </c>
      <c r="S394" s="25">
        <f t="shared" si="58"/>
        <v>9731</v>
      </c>
    </row>
    <row r="395" spans="1:19">
      <c r="A395" s="20" t="s">
        <v>457</v>
      </c>
      <c r="B395" s="20" t="s">
        <v>503</v>
      </c>
      <c r="C395" s="20" t="s">
        <v>55</v>
      </c>
      <c r="D395" s="20" t="s">
        <v>528</v>
      </c>
      <c r="E395" s="20" t="s">
        <v>2579</v>
      </c>
      <c r="F395" s="20" t="str">
        <f t="shared" si="50"/>
        <v>13405</v>
      </c>
      <c r="G395" s="20" t="s">
        <v>2617</v>
      </c>
      <c r="H395" s="23">
        <v>10597.17</v>
      </c>
      <c r="I395" s="24">
        <f t="shared" si="51"/>
        <v>6.4999999999999996E-6</v>
      </c>
      <c r="J395" s="24">
        <v>9.31E-5</v>
      </c>
      <c r="K395" s="24">
        <f t="shared" si="59"/>
        <v>1.08E-5</v>
      </c>
      <c r="L395" s="23">
        <f t="shared" si="52"/>
        <v>21556.799999999999</v>
      </c>
      <c r="M395" s="23">
        <f t="shared" si="53"/>
        <v>16167.6</v>
      </c>
      <c r="N395" s="23">
        <v>8965.6699999999983</v>
      </c>
      <c r="O395" s="23">
        <f t="shared" si="54"/>
        <v>-7201.9300000000021</v>
      </c>
      <c r="P395" s="23">
        <f t="shared" si="55"/>
        <v>7201.9300000000021</v>
      </c>
      <c r="Q395" s="23">
        <f t="shared" si="56"/>
        <v>0</v>
      </c>
      <c r="R395" s="24">
        <f t="shared" si="57"/>
        <v>1.9346000000000001E-3</v>
      </c>
      <c r="S395" s="25">
        <f t="shared" si="58"/>
        <v>7970</v>
      </c>
    </row>
    <row r="396" spans="1:19">
      <c r="A396" s="21" t="s">
        <v>457</v>
      </c>
      <c r="B396" s="21" t="s">
        <v>503</v>
      </c>
      <c r="C396" s="21" t="s">
        <v>130</v>
      </c>
      <c r="D396" s="21" t="s">
        <v>529</v>
      </c>
      <c r="E396" s="21" t="s">
        <v>2579</v>
      </c>
      <c r="F396" s="21" t="str">
        <f t="shared" si="50"/>
        <v>13405</v>
      </c>
      <c r="G396" s="21" t="s">
        <v>2617</v>
      </c>
      <c r="H396" s="26">
        <v>21301.81</v>
      </c>
      <c r="I396" s="27">
        <f t="shared" si="51"/>
        <v>1.31E-5</v>
      </c>
      <c r="J396" s="27">
        <v>1.8540000000000001E-4</v>
      </c>
      <c r="K396" s="27">
        <f t="shared" si="59"/>
        <v>2.1699999999999999E-5</v>
      </c>
      <c r="L396" s="26">
        <f t="shared" si="52"/>
        <v>43313.2</v>
      </c>
      <c r="M396" s="26">
        <f t="shared" si="53"/>
        <v>32484.9</v>
      </c>
      <c r="N396" s="26">
        <v>36734.979999999996</v>
      </c>
      <c r="O396" s="26">
        <f t="shared" si="54"/>
        <v>4250.0799999999945</v>
      </c>
      <c r="P396" s="26">
        <f t="shared" si="55"/>
        <v>0</v>
      </c>
      <c r="Q396" s="26">
        <f t="shared" si="56"/>
        <v>4250.0799999999945</v>
      </c>
      <c r="R396" s="24">
        <f t="shared" si="57"/>
        <v>0</v>
      </c>
      <c r="S396" s="25">
        <f t="shared" si="58"/>
        <v>0</v>
      </c>
    </row>
    <row r="397" spans="1:19">
      <c r="A397" s="20" t="s">
        <v>457</v>
      </c>
      <c r="B397" s="20" t="s">
        <v>503</v>
      </c>
      <c r="C397" s="20" t="s">
        <v>270</v>
      </c>
      <c r="D397" s="20" t="s">
        <v>530</v>
      </c>
      <c r="E397" s="20" t="s">
        <v>2579</v>
      </c>
      <c r="F397" s="20" t="str">
        <f t="shared" si="50"/>
        <v>13405</v>
      </c>
      <c r="G397" s="20" t="s">
        <v>2617</v>
      </c>
      <c r="H397" s="23">
        <v>254156.64</v>
      </c>
      <c r="I397" s="24">
        <f t="shared" si="51"/>
        <v>1.5579999999999999E-4</v>
      </c>
      <c r="J397" s="24">
        <v>1.7430000000000001E-4</v>
      </c>
      <c r="K397" s="24">
        <f t="shared" si="59"/>
        <v>1.5669999999999999E-4</v>
      </c>
      <c r="L397" s="23">
        <f t="shared" si="52"/>
        <v>312773.2</v>
      </c>
      <c r="M397" s="23">
        <f t="shared" si="53"/>
        <v>234579.9</v>
      </c>
      <c r="N397" s="23">
        <v>33555.440000000002</v>
      </c>
      <c r="O397" s="23">
        <f t="shared" si="54"/>
        <v>-201024.46</v>
      </c>
      <c r="P397" s="23">
        <f t="shared" si="55"/>
        <v>201024.46</v>
      </c>
      <c r="Q397" s="23">
        <f t="shared" si="56"/>
        <v>0</v>
      </c>
      <c r="R397" s="24">
        <f t="shared" si="57"/>
        <v>5.4001E-2</v>
      </c>
      <c r="S397" s="25">
        <f t="shared" si="58"/>
        <v>222484</v>
      </c>
    </row>
    <row r="398" spans="1:19">
      <c r="A398" s="21" t="s">
        <v>457</v>
      </c>
      <c r="B398" s="21" t="s">
        <v>503</v>
      </c>
      <c r="C398" s="21" t="s">
        <v>132</v>
      </c>
      <c r="D398" s="21" t="s">
        <v>531</v>
      </c>
      <c r="E398" s="21" t="s">
        <v>2579</v>
      </c>
      <c r="F398" s="21" t="str">
        <f t="shared" ref="F398:F461" si="60">CONCATENATE(A398,B398)</f>
        <v>13405</v>
      </c>
      <c r="G398" s="21" t="s">
        <v>2617</v>
      </c>
      <c r="H398" s="26">
        <v>39127.25</v>
      </c>
      <c r="I398" s="27">
        <f t="shared" ref="I398:I461" si="61">ROUND(H398/$H$2315, 7)</f>
        <v>2.4000000000000001E-5</v>
      </c>
      <c r="J398" s="27">
        <v>6.69E-5</v>
      </c>
      <c r="K398" s="27">
        <f t="shared" si="59"/>
        <v>2.6100000000000001E-5</v>
      </c>
      <c r="L398" s="26">
        <f t="shared" ref="L398:L461" si="62">ROUND(1996000000*K398, 2)</f>
        <v>52095.6</v>
      </c>
      <c r="M398" s="26">
        <f t="shared" ref="M398:M461" si="63">ROUND(L398*0.75, 2)</f>
        <v>39071.699999999997</v>
      </c>
      <c r="N398" s="26">
        <v>6205.5500000000011</v>
      </c>
      <c r="O398" s="26">
        <f t="shared" ref="O398:O461" si="64">N398-M398</f>
        <v>-32866.149999999994</v>
      </c>
      <c r="P398" s="26">
        <f t="shared" ref="P398:P461" si="65">IF(M398-N398&gt;0,M398-N398,0)</f>
        <v>32866.149999999994</v>
      </c>
      <c r="Q398" s="26">
        <f t="shared" ref="Q398:Q461" si="66">IF(M398-N398&lt;0,N398-M398,0)</f>
        <v>0</v>
      </c>
      <c r="R398" s="24">
        <f t="shared" ref="R398:R461" si="67">ROUND(P398/$P$2315*100, 7)</f>
        <v>8.8287999999999995E-3</v>
      </c>
      <c r="S398" s="25">
        <f t="shared" ref="S398:S461" si="68">ROUNDDOWN(412000000*R398/100, 0)</f>
        <v>36374</v>
      </c>
    </row>
    <row r="399" spans="1:19">
      <c r="A399" s="20" t="s">
        <v>457</v>
      </c>
      <c r="B399" s="20" t="s">
        <v>503</v>
      </c>
      <c r="C399" s="20" t="s">
        <v>134</v>
      </c>
      <c r="D399" s="20" t="s">
        <v>532</v>
      </c>
      <c r="E399" s="20" t="s">
        <v>2579</v>
      </c>
      <c r="F399" s="20" t="str">
        <f t="shared" si="60"/>
        <v>13405</v>
      </c>
      <c r="G399" s="20" t="s">
        <v>2617</v>
      </c>
      <c r="H399" s="23">
        <v>276063.48</v>
      </c>
      <c r="I399" s="24">
        <f t="shared" si="61"/>
        <v>1.6919999999999999E-4</v>
      </c>
      <c r="J399" s="24">
        <v>2.0799999999999999E-4</v>
      </c>
      <c r="K399" s="24">
        <f t="shared" ref="K399:K462" si="69">ROUND(ROUND(I399*0.95, 10)+ROUND(J399*0.05, 10), 7)</f>
        <v>1.7110000000000001E-4</v>
      </c>
      <c r="L399" s="23">
        <f t="shared" si="62"/>
        <v>341515.6</v>
      </c>
      <c r="M399" s="23">
        <f t="shared" si="63"/>
        <v>256136.7</v>
      </c>
      <c r="N399" s="23">
        <v>283906.52</v>
      </c>
      <c r="O399" s="23">
        <f t="shared" si="64"/>
        <v>27769.820000000007</v>
      </c>
      <c r="P399" s="23">
        <f t="shared" si="65"/>
        <v>0</v>
      </c>
      <c r="Q399" s="23">
        <f t="shared" si="66"/>
        <v>27769.820000000007</v>
      </c>
      <c r="R399" s="24">
        <f t="shared" si="67"/>
        <v>0</v>
      </c>
      <c r="S399" s="25">
        <f t="shared" si="68"/>
        <v>0</v>
      </c>
    </row>
    <row r="400" spans="1:19">
      <c r="A400" s="21" t="s">
        <v>457</v>
      </c>
      <c r="B400" s="21" t="s">
        <v>503</v>
      </c>
      <c r="C400" s="21" t="s">
        <v>279</v>
      </c>
      <c r="D400" s="21" t="s">
        <v>533</v>
      </c>
      <c r="E400" s="21" t="s">
        <v>2579</v>
      </c>
      <c r="F400" s="21" t="str">
        <f t="shared" si="60"/>
        <v>13405</v>
      </c>
      <c r="G400" s="21" t="s">
        <v>2617</v>
      </c>
      <c r="H400" s="26">
        <v>12686.45</v>
      </c>
      <c r="I400" s="27">
        <f t="shared" si="61"/>
        <v>7.7999999999999999E-6</v>
      </c>
      <c r="J400" s="27">
        <v>3.5299999999999997E-5</v>
      </c>
      <c r="K400" s="27">
        <f t="shared" si="69"/>
        <v>9.2E-6</v>
      </c>
      <c r="L400" s="26">
        <f t="shared" si="62"/>
        <v>18363.2</v>
      </c>
      <c r="M400" s="26">
        <f t="shared" si="63"/>
        <v>13772.4</v>
      </c>
      <c r="N400" s="26">
        <v>49844.66</v>
      </c>
      <c r="O400" s="26">
        <f t="shared" si="64"/>
        <v>36072.26</v>
      </c>
      <c r="P400" s="26">
        <f t="shared" si="65"/>
        <v>0</v>
      </c>
      <c r="Q400" s="26">
        <f t="shared" si="66"/>
        <v>36072.26</v>
      </c>
      <c r="R400" s="24">
        <f t="shared" si="67"/>
        <v>0</v>
      </c>
      <c r="S400" s="25">
        <f t="shared" si="68"/>
        <v>0</v>
      </c>
    </row>
    <row r="401" spans="1:19">
      <c r="A401" s="20" t="s">
        <v>457</v>
      </c>
      <c r="B401" s="20" t="s">
        <v>503</v>
      </c>
      <c r="C401" s="20" t="s">
        <v>61</v>
      </c>
      <c r="D401" s="20" t="s">
        <v>534</v>
      </c>
      <c r="E401" s="20" t="s">
        <v>2579</v>
      </c>
      <c r="F401" s="20" t="str">
        <f t="shared" si="60"/>
        <v>13405</v>
      </c>
      <c r="G401" s="20" t="s">
        <v>2617</v>
      </c>
      <c r="H401" s="23">
        <v>7081.04</v>
      </c>
      <c r="I401" s="24">
        <f t="shared" si="61"/>
        <v>4.3000000000000003E-6</v>
      </c>
      <c r="J401" s="24">
        <v>4.88E-5</v>
      </c>
      <c r="K401" s="24">
        <f t="shared" si="69"/>
        <v>6.4999999999999996E-6</v>
      </c>
      <c r="L401" s="23">
        <f t="shared" si="62"/>
        <v>12974</v>
      </c>
      <c r="M401" s="23">
        <f t="shared" si="63"/>
        <v>9730.5</v>
      </c>
      <c r="N401" s="23">
        <v>42882.22</v>
      </c>
      <c r="O401" s="23">
        <f t="shared" si="64"/>
        <v>33151.72</v>
      </c>
      <c r="P401" s="23">
        <f t="shared" si="65"/>
        <v>0</v>
      </c>
      <c r="Q401" s="23">
        <f t="shared" si="66"/>
        <v>33151.72</v>
      </c>
      <c r="R401" s="24">
        <f t="shared" si="67"/>
        <v>0</v>
      </c>
      <c r="S401" s="25">
        <f t="shared" si="68"/>
        <v>0</v>
      </c>
    </row>
    <row r="402" spans="1:19">
      <c r="A402" s="21" t="s">
        <v>457</v>
      </c>
      <c r="B402" s="21" t="s">
        <v>503</v>
      </c>
      <c r="C402" s="21" t="s">
        <v>63</v>
      </c>
      <c r="D402" s="21" t="s">
        <v>535</v>
      </c>
      <c r="E402" s="21" t="s">
        <v>2579</v>
      </c>
      <c r="F402" s="21" t="str">
        <f t="shared" si="60"/>
        <v>13405</v>
      </c>
      <c r="G402" s="21" t="s">
        <v>2617</v>
      </c>
      <c r="H402" s="26">
        <v>150181.44</v>
      </c>
      <c r="I402" s="27">
        <f t="shared" si="61"/>
        <v>9.2100000000000003E-5</v>
      </c>
      <c r="J402" s="27">
        <v>1.2659999999999999E-4</v>
      </c>
      <c r="K402" s="27">
        <f t="shared" si="69"/>
        <v>9.3800000000000003E-5</v>
      </c>
      <c r="L402" s="26">
        <f t="shared" si="62"/>
        <v>187224.8</v>
      </c>
      <c r="M402" s="26">
        <f t="shared" si="63"/>
        <v>140418.6</v>
      </c>
      <c r="N402" s="26">
        <v>53047.619999999995</v>
      </c>
      <c r="O402" s="26">
        <f t="shared" si="64"/>
        <v>-87370.98000000001</v>
      </c>
      <c r="P402" s="26">
        <f t="shared" si="65"/>
        <v>87370.98000000001</v>
      </c>
      <c r="Q402" s="26">
        <f t="shared" si="66"/>
        <v>0</v>
      </c>
      <c r="R402" s="24">
        <f t="shared" si="67"/>
        <v>2.3470399999999999E-2</v>
      </c>
      <c r="S402" s="25">
        <f t="shared" si="68"/>
        <v>96698</v>
      </c>
    </row>
    <row r="403" spans="1:19">
      <c r="A403" s="20" t="s">
        <v>457</v>
      </c>
      <c r="B403" s="20" t="s">
        <v>503</v>
      </c>
      <c r="C403" s="20" t="s">
        <v>282</v>
      </c>
      <c r="D403" s="20" t="s">
        <v>536</v>
      </c>
      <c r="E403" s="20" t="s">
        <v>2579</v>
      </c>
      <c r="F403" s="20" t="str">
        <f t="shared" si="60"/>
        <v>13405</v>
      </c>
      <c r="G403" s="20" t="s">
        <v>2617</v>
      </c>
      <c r="H403" s="23">
        <v>444.17</v>
      </c>
      <c r="I403" s="24">
        <f t="shared" si="61"/>
        <v>2.9999999999999999E-7</v>
      </c>
      <c r="J403" s="24">
        <v>3.6000000000000001E-5</v>
      </c>
      <c r="K403" s="24">
        <f t="shared" si="69"/>
        <v>2.0999999999999998E-6</v>
      </c>
      <c r="L403" s="23">
        <f t="shared" si="62"/>
        <v>4191.6000000000004</v>
      </c>
      <c r="M403" s="23">
        <f t="shared" si="63"/>
        <v>3143.7</v>
      </c>
      <c r="N403" s="23">
        <v>0</v>
      </c>
      <c r="O403" s="23">
        <f t="shared" si="64"/>
        <v>-3143.7</v>
      </c>
      <c r="P403" s="23">
        <f t="shared" si="65"/>
        <v>3143.7</v>
      </c>
      <c r="Q403" s="23">
        <f t="shared" si="66"/>
        <v>0</v>
      </c>
      <c r="R403" s="24">
        <f t="shared" si="67"/>
        <v>8.4449999999999998E-4</v>
      </c>
      <c r="S403" s="25">
        <f t="shared" si="68"/>
        <v>3479</v>
      </c>
    </row>
    <row r="404" spans="1:19">
      <c r="A404" s="21" t="s">
        <v>457</v>
      </c>
      <c r="B404" s="21" t="s">
        <v>503</v>
      </c>
      <c r="C404" s="21" t="s">
        <v>65</v>
      </c>
      <c r="D404" s="21" t="s">
        <v>537</v>
      </c>
      <c r="E404" s="21" t="s">
        <v>2579</v>
      </c>
      <c r="F404" s="21" t="str">
        <f t="shared" si="60"/>
        <v>13405</v>
      </c>
      <c r="G404" s="21" t="s">
        <v>2617</v>
      </c>
      <c r="H404" s="26">
        <v>345061.24</v>
      </c>
      <c r="I404" s="27">
        <f t="shared" si="61"/>
        <v>2.1149999999999999E-4</v>
      </c>
      <c r="J404" s="27">
        <v>3.1839999999999999E-4</v>
      </c>
      <c r="K404" s="27">
        <f t="shared" si="69"/>
        <v>2.1680000000000001E-4</v>
      </c>
      <c r="L404" s="26">
        <f t="shared" si="62"/>
        <v>432732.8</v>
      </c>
      <c r="M404" s="26">
        <f t="shared" si="63"/>
        <v>324549.59999999998</v>
      </c>
      <c r="N404" s="26">
        <v>219304.78999999998</v>
      </c>
      <c r="O404" s="26">
        <f t="shared" si="64"/>
        <v>-105244.81</v>
      </c>
      <c r="P404" s="26">
        <f t="shared" si="65"/>
        <v>105244.81</v>
      </c>
      <c r="Q404" s="26">
        <f t="shared" si="66"/>
        <v>0</v>
      </c>
      <c r="R404" s="24">
        <f t="shared" si="67"/>
        <v>2.82718E-2</v>
      </c>
      <c r="S404" s="25">
        <f t="shared" si="68"/>
        <v>116479</v>
      </c>
    </row>
    <row r="405" spans="1:19">
      <c r="A405" s="20" t="s">
        <v>457</v>
      </c>
      <c r="B405" s="20" t="s">
        <v>503</v>
      </c>
      <c r="C405" s="20" t="s">
        <v>73</v>
      </c>
      <c r="D405" s="20" t="s">
        <v>538</v>
      </c>
      <c r="E405" s="20" t="s">
        <v>2579</v>
      </c>
      <c r="F405" s="20" t="str">
        <f t="shared" si="60"/>
        <v>13405</v>
      </c>
      <c r="G405" s="20" t="s">
        <v>2617</v>
      </c>
      <c r="H405" s="23">
        <v>106564.29</v>
      </c>
      <c r="I405" s="24">
        <f t="shared" si="61"/>
        <v>6.5300000000000002E-5</v>
      </c>
      <c r="J405" s="24">
        <v>1.1730000000000001E-4</v>
      </c>
      <c r="K405" s="24">
        <f t="shared" si="69"/>
        <v>6.7899999999999997E-5</v>
      </c>
      <c r="L405" s="23">
        <f t="shared" si="62"/>
        <v>135528.4</v>
      </c>
      <c r="M405" s="23">
        <f t="shared" si="63"/>
        <v>101646.3</v>
      </c>
      <c r="N405" s="23">
        <v>37743.17</v>
      </c>
      <c r="O405" s="23">
        <f t="shared" si="64"/>
        <v>-63903.130000000005</v>
      </c>
      <c r="P405" s="23">
        <f t="shared" si="65"/>
        <v>63903.130000000005</v>
      </c>
      <c r="Q405" s="23">
        <f t="shared" si="66"/>
        <v>0</v>
      </c>
      <c r="R405" s="24">
        <f t="shared" si="67"/>
        <v>1.71662E-2</v>
      </c>
      <c r="S405" s="25">
        <f t="shared" si="68"/>
        <v>70724</v>
      </c>
    </row>
    <row r="406" spans="1:19">
      <c r="A406" s="21" t="s">
        <v>457</v>
      </c>
      <c r="B406" s="21" t="s">
        <v>503</v>
      </c>
      <c r="C406" s="21" t="s">
        <v>10</v>
      </c>
      <c r="D406" s="21" t="s">
        <v>539</v>
      </c>
      <c r="E406" s="21" t="s">
        <v>2579</v>
      </c>
      <c r="F406" s="21" t="str">
        <f t="shared" si="60"/>
        <v>13405</v>
      </c>
      <c r="G406" s="21" t="s">
        <v>2617</v>
      </c>
      <c r="H406" s="26">
        <v>9922.1299999999992</v>
      </c>
      <c r="I406" s="27">
        <f t="shared" si="61"/>
        <v>6.1E-6</v>
      </c>
      <c r="J406" s="27">
        <v>8.1000000000000004E-5</v>
      </c>
      <c r="K406" s="27">
        <f t="shared" si="69"/>
        <v>9.7999999999999993E-6</v>
      </c>
      <c r="L406" s="26">
        <f t="shared" si="62"/>
        <v>19560.8</v>
      </c>
      <c r="M406" s="26">
        <f t="shared" si="63"/>
        <v>14670.6</v>
      </c>
      <c r="N406" s="26">
        <v>1987.4800000000002</v>
      </c>
      <c r="O406" s="26">
        <f t="shared" si="64"/>
        <v>-12683.12</v>
      </c>
      <c r="P406" s="26">
        <f t="shared" si="65"/>
        <v>12683.12</v>
      </c>
      <c r="Q406" s="26">
        <f t="shared" si="66"/>
        <v>0</v>
      </c>
      <c r="R406" s="24">
        <f t="shared" si="67"/>
        <v>3.4071000000000001E-3</v>
      </c>
      <c r="S406" s="25">
        <f t="shared" si="68"/>
        <v>14037</v>
      </c>
    </row>
    <row r="407" spans="1:19">
      <c r="A407" s="20" t="s">
        <v>457</v>
      </c>
      <c r="B407" s="20" t="s">
        <v>503</v>
      </c>
      <c r="C407" s="20" t="s">
        <v>75</v>
      </c>
      <c r="D407" s="20" t="s">
        <v>540</v>
      </c>
      <c r="E407" s="20" t="s">
        <v>2579</v>
      </c>
      <c r="F407" s="20" t="str">
        <f t="shared" si="60"/>
        <v>13405</v>
      </c>
      <c r="G407" s="20" t="s">
        <v>2617</v>
      </c>
      <c r="H407" s="23">
        <v>206.52</v>
      </c>
      <c r="I407" s="24">
        <f t="shared" si="61"/>
        <v>9.9999999999999995E-8</v>
      </c>
      <c r="J407" s="24">
        <v>1.36E-5</v>
      </c>
      <c r="K407" s="24">
        <f t="shared" si="69"/>
        <v>7.9999999999999996E-7</v>
      </c>
      <c r="L407" s="23">
        <f t="shared" si="62"/>
        <v>1596.8</v>
      </c>
      <c r="M407" s="23">
        <f t="shared" si="63"/>
        <v>1197.5999999999999</v>
      </c>
      <c r="N407" s="23">
        <v>0</v>
      </c>
      <c r="O407" s="23">
        <f t="shared" si="64"/>
        <v>-1197.5999999999999</v>
      </c>
      <c r="P407" s="23">
        <f t="shared" si="65"/>
        <v>1197.5999999999999</v>
      </c>
      <c r="Q407" s="23">
        <f t="shared" si="66"/>
        <v>0</v>
      </c>
      <c r="R407" s="24">
        <f t="shared" si="67"/>
        <v>3.2170000000000001E-4</v>
      </c>
      <c r="S407" s="25">
        <f t="shared" si="68"/>
        <v>1325</v>
      </c>
    </row>
    <row r="408" spans="1:19">
      <c r="A408" s="21" t="s">
        <v>457</v>
      </c>
      <c r="B408" s="21" t="s">
        <v>503</v>
      </c>
      <c r="C408" s="21" t="s">
        <v>121</v>
      </c>
      <c r="D408" s="21" t="s">
        <v>541</v>
      </c>
      <c r="E408" s="21" t="s">
        <v>2579</v>
      </c>
      <c r="F408" s="21" t="str">
        <f t="shared" si="60"/>
        <v>13405</v>
      </c>
      <c r="G408" s="21" t="s">
        <v>2617</v>
      </c>
      <c r="H408" s="26">
        <v>43669.88</v>
      </c>
      <c r="I408" s="27">
        <f t="shared" si="61"/>
        <v>2.6800000000000001E-5</v>
      </c>
      <c r="J408" s="27">
        <v>1.0450000000000001E-4</v>
      </c>
      <c r="K408" s="27">
        <f t="shared" si="69"/>
        <v>3.0700000000000001E-5</v>
      </c>
      <c r="L408" s="26">
        <f t="shared" si="62"/>
        <v>61277.2</v>
      </c>
      <c r="M408" s="26">
        <f t="shared" si="63"/>
        <v>45957.9</v>
      </c>
      <c r="N408" s="26">
        <v>43909.789999999994</v>
      </c>
      <c r="O408" s="26">
        <f t="shared" si="64"/>
        <v>-2048.1100000000079</v>
      </c>
      <c r="P408" s="26">
        <f t="shared" si="65"/>
        <v>2048.1100000000079</v>
      </c>
      <c r="Q408" s="26">
        <f t="shared" si="66"/>
        <v>0</v>
      </c>
      <c r="R408" s="24">
        <f t="shared" si="67"/>
        <v>5.5020000000000004E-4</v>
      </c>
      <c r="S408" s="25">
        <f t="shared" si="68"/>
        <v>2266</v>
      </c>
    </row>
    <row r="409" spans="1:19">
      <c r="A409" s="20" t="s">
        <v>457</v>
      </c>
      <c r="B409" s="20" t="s">
        <v>503</v>
      </c>
      <c r="C409" s="20" t="s">
        <v>77</v>
      </c>
      <c r="D409" s="20" t="s">
        <v>542</v>
      </c>
      <c r="E409" s="20" t="s">
        <v>2579</v>
      </c>
      <c r="F409" s="20" t="str">
        <f t="shared" si="60"/>
        <v>13405</v>
      </c>
      <c r="G409" s="20" t="s">
        <v>2617</v>
      </c>
      <c r="H409" s="23">
        <v>120015.62</v>
      </c>
      <c r="I409" s="24">
        <f t="shared" si="61"/>
        <v>7.36E-5</v>
      </c>
      <c r="J409" s="24">
        <v>1.0950000000000001E-4</v>
      </c>
      <c r="K409" s="24">
        <f t="shared" si="69"/>
        <v>7.5400000000000003E-5</v>
      </c>
      <c r="L409" s="23">
        <f t="shared" si="62"/>
        <v>150498.4</v>
      </c>
      <c r="M409" s="23">
        <f t="shared" si="63"/>
        <v>112873.8</v>
      </c>
      <c r="N409" s="23">
        <v>70114.91</v>
      </c>
      <c r="O409" s="23">
        <f t="shared" si="64"/>
        <v>-42758.89</v>
      </c>
      <c r="P409" s="23">
        <f t="shared" si="65"/>
        <v>42758.89</v>
      </c>
      <c r="Q409" s="23">
        <f t="shared" si="66"/>
        <v>0</v>
      </c>
      <c r="R409" s="24">
        <f t="shared" si="67"/>
        <v>1.14863E-2</v>
      </c>
      <c r="S409" s="25">
        <f t="shared" si="68"/>
        <v>47323</v>
      </c>
    </row>
    <row r="410" spans="1:19">
      <c r="A410" s="21" t="s">
        <v>457</v>
      </c>
      <c r="B410" s="21" t="s">
        <v>503</v>
      </c>
      <c r="C410" s="21" t="s">
        <v>79</v>
      </c>
      <c r="D410" s="21" t="s">
        <v>543</v>
      </c>
      <c r="E410" s="21" t="s">
        <v>2579</v>
      </c>
      <c r="F410" s="21" t="str">
        <f t="shared" si="60"/>
        <v>13405</v>
      </c>
      <c r="G410" s="21" t="s">
        <v>2617</v>
      </c>
      <c r="H410" s="26">
        <v>7497.24</v>
      </c>
      <c r="I410" s="27">
        <f t="shared" si="61"/>
        <v>4.6E-6</v>
      </c>
      <c r="J410" s="27">
        <v>4.5899999999999998E-5</v>
      </c>
      <c r="K410" s="27">
        <f t="shared" si="69"/>
        <v>6.7000000000000002E-6</v>
      </c>
      <c r="L410" s="26">
        <f t="shared" si="62"/>
        <v>13373.2</v>
      </c>
      <c r="M410" s="26">
        <f t="shared" si="63"/>
        <v>10029.9</v>
      </c>
      <c r="N410" s="26">
        <v>2069.9</v>
      </c>
      <c r="O410" s="26">
        <f t="shared" si="64"/>
        <v>-7960</v>
      </c>
      <c r="P410" s="26">
        <f t="shared" si="65"/>
        <v>7960</v>
      </c>
      <c r="Q410" s="26">
        <f t="shared" si="66"/>
        <v>0</v>
      </c>
      <c r="R410" s="24">
        <f t="shared" si="67"/>
        <v>2.1383000000000001E-3</v>
      </c>
      <c r="S410" s="25">
        <f t="shared" si="68"/>
        <v>8809</v>
      </c>
    </row>
    <row r="411" spans="1:19">
      <c r="A411" s="20" t="s">
        <v>457</v>
      </c>
      <c r="B411" s="20" t="s">
        <v>503</v>
      </c>
      <c r="C411" s="20" t="s">
        <v>85</v>
      </c>
      <c r="D411" s="20" t="s">
        <v>544</v>
      </c>
      <c r="E411" s="20" t="s">
        <v>2579</v>
      </c>
      <c r="F411" s="20" t="str">
        <f t="shared" si="60"/>
        <v>13405</v>
      </c>
      <c r="G411" s="20" t="s">
        <v>2617</v>
      </c>
      <c r="H411" s="23">
        <v>428.89</v>
      </c>
      <c r="I411" s="24">
        <f t="shared" si="61"/>
        <v>2.9999999999999999E-7</v>
      </c>
      <c r="J411" s="24">
        <v>2.2500000000000001E-5</v>
      </c>
      <c r="K411" s="24">
        <f t="shared" si="69"/>
        <v>1.3999999999999999E-6</v>
      </c>
      <c r="L411" s="23">
        <f t="shared" si="62"/>
        <v>2794.4</v>
      </c>
      <c r="M411" s="23">
        <f t="shared" si="63"/>
        <v>2095.8000000000002</v>
      </c>
      <c r="N411" s="23">
        <v>7606.34</v>
      </c>
      <c r="O411" s="23">
        <f t="shared" si="64"/>
        <v>5510.54</v>
      </c>
      <c r="P411" s="23">
        <f t="shared" si="65"/>
        <v>0</v>
      </c>
      <c r="Q411" s="23">
        <f t="shared" si="66"/>
        <v>5510.54</v>
      </c>
      <c r="R411" s="24">
        <f t="shared" si="67"/>
        <v>0</v>
      </c>
      <c r="S411" s="25">
        <f t="shared" si="68"/>
        <v>0</v>
      </c>
    </row>
    <row r="412" spans="1:19">
      <c r="A412" s="21" t="s">
        <v>457</v>
      </c>
      <c r="B412" s="21" t="s">
        <v>503</v>
      </c>
      <c r="C412" s="21" t="s">
        <v>295</v>
      </c>
      <c r="D412" s="21" t="s">
        <v>545</v>
      </c>
      <c r="E412" s="21" t="s">
        <v>2579</v>
      </c>
      <c r="F412" s="21" t="str">
        <f t="shared" si="60"/>
        <v>13405</v>
      </c>
      <c r="G412" s="21" t="s">
        <v>2617</v>
      </c>
      <c r="H412" s="26">
        <v>216833.39</v>
      </c>
      <c r="I412" s="27">
        <f t="shared" si="61"/>
        <v>1.329E-4</v>
      </c>
      <c r="J412" s="27">
        <v>1.584E-4</v>
      </c>
      <c r="K412" s="27">
        <f t="shared" si="69"/>
        <v>1.3420000000000001E-4</v>
      </c>
      <c r="L412" s="26">
        <f t="shared" si="62"/>
        <v>267863.2</v>
      </c>
      <c r="M412" s="26">
        <f t="shared" si="63"/>
        <v>200897.4</v>
      </c>
      <c r="N412" s="26">
        <v>114573.36000000002</v>
      </c>
      <c r="O412" s="26">
        <f t="shared" si="64"/>
        <v>-86324.039999999979</v>
      </c>
      <c r="P412" s="26">
        <f t="shared" si="65"/>
        <v>86324.039999999979</v>
      </c>
      <c r="Q412" s="26">
        <f t="shared" si="66"/>
        <v>0</v>
      </c>
      <c r="R412" s="24">
        <f t="shared" si="67"/>
        <v>2.3189100000000001E-2</v>
      </c>
      <c r="S412" s="25">
        <f t="shared" si="68"/>
        <v>95539</v>
      </c>
    </row>
    <row r="413" spans="1:19">
      <c r="A413" s="20" t="s">
        <v>457</v>
      </c>
      <c r="B413" s="20" t="s">
        <v>503</v>
      </c>
      <c r="C413" s="20" t="s">
        <v>297</v>
      </c>
      <c r="D413" s="20" t="s">
        <v>546</v>
      </c>
      <c r="E413" s="20" t="s">
        <v>2579</v>
      </c>
      <c r="F413" s="20" t="str">
        <f t="shared" si="60"/>
        <v>13405</v>
      </c>
      <c r="G413" s="20" t="s">
        <v>2617</v>
      </c>
      <c r="H413" s="23">
        <v>22902.76</v>
      </c>
      <c r="I413" s="24">
        <f t="shared" si="61"/>
        <v>1.4E-5</v>
      </c>
      <c r="J413" s="24">
        <v>4.7800000000000003E-5</v>
      </c>
      <c r="K413" s="24">
        <f t="shared" si="69"/>
        <v>1.5699999999999999E-5</v>
      </c>
      <c r="L413" s="23">
        <f t="shared" si="62"/>
        <v>31337.200000000001</v>
      </c>
      <c r="M413" s="23">
        <f t="shared" si="63"/>
        <v>23502.9</v>
      </c>
      <c r="N413" s="23">
        <v>17686.09</v>
      </c>
      <c r="O413" s="23">
        <f t="shared" si="64"/>
        <v>-5816.8100000000013</v>
      </c>
      <c r="P413" s="23">
        <f t="shared" si="65"/>
        <v>5816.8100000000013</v>
      </c>
      <c r="Q413" s="23">
        <f t="shared" si="66"/>
        <v>0</v>
      </c>
      <c r="R413" s="24">
        <f t="shared" si="67"/>
        <v>1.5625999999999999E-3</v>
      </c>
      <c r="S413" s="25">
        <f t="shared" si="68"/>
        <v>6437</v>
      </c>
    </row>
    <row r="414" spans="1:19">
      <c r="A414" s="21" t="s">
        <v>457</v>
      </c>
      <c r="B414" s="21" t="s">
        <v>503</v>
      </c>
      <c r="C414" s="21" t="s">
        <v>299</v>
      </c>
      <c r="D414" s="21" t="s">
        <v>547</v>
      </c>
      <c r="E414" s="21" t="s">
        <v>2579</v>
      </c>
      <c r="F414" s="21" t="str">
        <f t="shared" si="60"/>
        <v>13405</v>
      </c>
      <c r="G414" s="21" t="s">
        <v>2617</v>
      </c>
      <c r="H414" s="26">
        <v>99269.25</v>
      </c>
      <c r="I414" s="27">
        <f t="shared" si="61"/>
        <v>6.0800000000000001E-5</v>
      </c>
      <c r="J414" s="27">
        <v>1.763E-4</v>
      </c>
      <c r="K414" s="27">
        <f t="shared" si="69"/>
        <v>6.6600000000000006E-5</v>
      </c>
      <c r="L414" s="26">
        <f t="shared" si="62"/>
        <v>132933.6</v>
      </c>
      <c r="M414" s="26">
        <f t="shared" si="63"/>
        <v>99700.2</v>
      </c>
      <c r="N414" s="26">
        <v>18310.060000000001</v>
      </c>
      <c r="O414" s="26">
        <f t="shared" si="64"/>
        <v>-81390.14</v>
      </c>
      <c r="P414" s="26">
        <f t="shared" si="65"/>
        <v>81390.14</v>
      </c>
      <c r="Q414" s="26">
        <f t="shared" si="66"/>
        <v>0</v>
      </c>
      <c r="R414" s="24">
        <f t="shared" si="67"/>
        <v>2.18637E-2</v>
      </c>
      <c r="S414" s="25">
        <f t="shared" si="68"/>
        <v>90078</v>
      </c>
    </row>
    <row r="415" spans="1:19">
      <c r="A415" s="20" t="s">
        <v>457</v>
      </c>
      <c r="B415" s="20" t="s">
        <v>503</v>
      </c>
      <c r="C415" s="20" t="s">
        <v>12</v>
      </c>
      <c r="D415" s="20" t="s">
        <v>548</v>
      </c>
      <c r="E415" s="20" t="s">
        <v>2579</v>
      </c>
      <c r="F415" s="20" t="str">
        <f t="shared" si="60"/>
        <v>13405</v>
      </c>
      <c r="G415" s="20" t="s">
        <v>2617</v>
      </c>
      <c r="H415" s="23">
        <v>171419.65</v>
      </c>
      <c r="I415" s="24">
        <f t="shared" si="61"/>
        <v>1.0509999999999999E-4</v>
      </c>
      <c r="J415" s="24">
        <v>1.3750000000000001E-4</v>
      </c>
      <c r="K415" s="24">
        <f t="shared" si="69"/>
        <v>1.0670000000000001E-4</v>
      </c>
      <c r="L415" s="23">
        <f t="shared" si="62"/>
        <v>212973.2</v>
      </c>
      <c r="M415" s="23">
        <f t="shared" si="63"/>
        <v>159729.9</v>
      </c>
      <c r="N415" s="23">
        <v>173436.56</v>
      </c>
      <c r="O415" s="23">
        <f t="shared" si="64"/>
        <v>13706.660000000003</v>
      </c>
      <c r="P415" s="23">
        <f t="shared" si="65"/>
        <v>0</v>
      </c>
      <c r="Q415" s="23">
        <f t="shared" si="66"/>
        <v>13706.660000000003</v>
      </c>
      <c r="R415" s="24">
        <f t="shared" si="67"/>
        <v>0</v>
      </c>
      <c r="S415" s="25">
        <f t="shared" si="68"/>
        <v>0</v>
      </c>
    </row>
    <row r="416" spans="1:19">
      <c r="A416" s="21" t="s">
        <v>457</v>
      </c>
      <c r="B416" s="21" t="s">
        <v>503</v>
      </c>
      <c r="C416" s="21" t="s">
        <v>185</v>
      </c>
      <c r="D416" s="21" t="s">
        <v>549</v>
      </c>
      <c r="E416" s="21" t="s">
        <v>2579</v>
      </c>
      <c r="F416" s="21" t="str">
        <f t="shared" si="60"/>
        <v>13405</v>
      </c>
      <c r="G416" s="21" t="s">
        <v>2617</v>
      </c>
      <c r="H416" s="26">
        <v>27194.71</v>
      </c>
      <c r="I416" s="27">
        <f t="shared" si="61"/>
        <v>1.6699999999999999E-5</v>
      </c>
      <c r="J416" s="27">
        <v>1.7900000000000001E-5</v>
      </c>
      <c r="K416" s="27">
        <f t="shared" si="69"/>
        <v>1.6799999999999998E-5</v>
      </c>
      <c r="L416" s="26">
        <f t="shared" si="62"/>
        <v>33532.800000000003</v>
      </c>
      <c r="M416" s="26">
        <f t="shared" si="63"/>
        <v>25149.599999999999</v>
      </c>
      <c r="N416" s="26">
        <v>29810.800000000003</v>
      </c>
      <c r="O416" s="26">
        <f t="shared" si="64"/>
        <v>4661.2000000000044</v>
      </c>
      <c r="P416" s="26">
        <f t="shared" si="65"/>
        <v>0</v>
      </c>
      <c r="Q416" s="26">
        <f t="shared" si="66"/>
        <v>4661.2000000000044</v>
      </c>
      <c r="R416" s="24">
        <f t="shared" si="67"/>
        <v>0</v>
      </c>
      <c r="S416" s="25">
        <f t="shared" si="68"/>
        <v>0</v>
      </c>
    </row>
    <row r="417" spans="1:19">
      <c r="A417" s="20" t="s">
        <v>457</v>
      </c>
      <c r="B417" s="20" t="s">
        <v>503</v>
      </c>
      <c r="C417" s="20" t="s">
        <v>302</v>
      </c>
      <c r="D417" s="20" t="s">
        <v>550</v>
      </c>
      <c r="E417" s="20" t="s">
        <v>2579</v>
      </c>
      <c r="F417" s="20" t="str">
        <f t="shared" si="60"/>
        <v>13405</v>
      </c>
      <c r="G417" s="20" t="s">
        <v>2617</v>
      </c>
      <c r="H417" s="23">
        <v>3741.67</v>
      </c>
      <c r="I417" s="24">
        <f t="shared" si="61"/>
        <v>2.3E-6</v>
      </c>
      <c r="J417" s="24">
        <v>1.3699999999999999E-5</v>
      </c>
      <c r="K417" s="24">
        <f t="shared" si="69"/>
        <v>2.9000000000000002E-6</v>
      </c>
      <c r="L417" s="23">
        <f t="shared" si="62"/>
        <v>5788.4</v>
      </c>
      <c r="M417" s="23">
        <f t="shared" si="63"/>
        <v>4341.3</v>
      </c>
      <c r="N417" s="23">
        <v>-763.67999999999984</v>
      </c>
      <c r="O417" s="23">
        <f t="shared" si="64"/>
        <v>-5104.9799999999996</v>
      </c>
      <c r="P417" s="23">
        <f t="shared" si="65"/>
        <v>5104.9799999999996</v>
      </c>
      <c r="Q417" s="23">
        <f t="shared" si="66"/>
        <v>0</v>
      </c>
      <c r="R417" s="24">
        <f t="shared" si="67"/>
        <v>1.3713E-3</v>
      </c>
      <c r="S417" s="25">
        <f t="shared" si="68"/>
        <v>5649</v>
      </c>
    </row>
    <row r="418" spans="1:19">
      <c r="A418" s="21" t="s">
        <v>457</v>
      </c>
      <c r="B418" s="21" t="s">
        <v>503</v>
      </c>
      <c r="C418" s="21" t="s">
        <v>304</v>
      </c>
      <c r="D418" s="21" t="s">
        <v>551</v>
      </c>
      <c r="E418" s="21" t="s">
        <v>2579</v>
      </c>
      <c r="F418" s="21" t="str">
        <f t="shared" si="60"/>
        <v>13405</v>
      </c>
      <c r="G418" s="21" t="s">
        <v>2617</v>
      </c>
      <c r="H418" s="26">
        <v>15865.79</v>
      </c>
      <c r="I418" s="27">
        <f t="shared" si="61"/>
        <v>9.7000000000000003E-6</v>
      </c>
      <c r="J418" s="27">
        <v>3.96E-5</v>
      </c>
      <c r="K418" s="27">
        <f t="shared" si="69"/>
        <v>1.1199999999999999E-5</v>
      </c>
      <c r="L418" s="26">
        <f t="shared" si="62"/>
        <v>22355.200000000001</v>
      </c>
      <c r="M418" s="26">
        <f t="shared" si="63"/>
        <v>16766.400000000001</v>
      </c>
      <c r="N418" s="26">
        <v>24665.640000000003</v>
      </c>
      <c r="O418" s="26">
        <f t="shared" si="64"/>
        <v>7899.2400000000016</v>
      </c>
      <c r="P418" s="26">
        <f t="shared" si="65"/>
        <v>0</v>
      </c>
      <c r="Q418" s="26">
        <f t="shared" si="66"/>
        <v>7899.2400000000016</v>
      </c>
      <c r="R418" s="24">
        <f t="shared" si="67"/>
        <v>0</v>
      </c>
      <c r="S418" s="25">
        <f t="shared" si="68"/>
        <v>0</v>
      </c>
    </row>
    <row r="419" spans="1:19">
      <c r="A419" s="20" t="s">
        <v>457</v>
      </c>
      <c r="B419" s="20" t="s">
        <v>503</v>
      </c>
      <c r="C419" s="20" t="s">
        <v>227</v>
      </c>
      <c r="D419" s="20" t="s">
        <v>552</v>
      </c>
      <c r="E419" s="20" t="s">
        <v>2579</v>
      </c>
      <c r="F419" s="20" t="str">
        <f t="shared" si="60"/>
        <v>13405</v>
      </c>
      <c r="G419" s="20" t="s">
        <v>2617</v>
      </c>
      <c r="H419" s="23">
        <v>3425.21</v>
      </c>
      <c r="I419" s="24">
        <f t="shared" si="61"/>
        <v>2.0999999999999998E-6</v>
      </c>
      <c r="J419" s="24">
        <v>6.6799999999999997E-5</v>
      </c>
      <c r="K419" s="24">
        <f t="shared" si="69"/>
        <v>5.3000000000000001E-6</v>
      </c>
      <c r="L419" s="23">
        <f t="shared" si="62"/>
        <v>10578.8</v>
      </c>
      <c r="M419" s="23">
        <f t="shared" si="63"/>
        <v>7934.1</v>
      </c>
      <c r="N419" s="23">
        <v>4100.5</v>
      </c>
      <c r="O419" s="23">
        <f t="shared" si="64"/>
        <v>-3833.6000000000004</v>
      </c>
      <c r="P419" s="23">
        <f t="shared" si="65"/>
        <v>3833.6000000000004</v>
      </c>
      <c r="Q419" s="23">
        <f t="shared" si="66"/>
        <v>0</v>
      </c>
      <c r="R419" s="24">
        <f t="shared" si="67"/>
        <v>1.0298E-3</v>
      </c>
      <c r="S419" s="25">
        <f t="shared" si="68"/>
        <v>4242</v>
      </c>
    </row>
    <row r="420" spans="1:19">
      <c r="A420" s="21" t="s">
        <v>457</v>
      </c>
      <c r="B420" s="21" t="s">
        <v>503</v>
      </c>
      <c r="C420" s="21" t="s">
        <v>156</v>
      </c>
      <c r="D420" s="21" t="s">
        <v>553</v>
      </c>
      <c r="E420" s="21" t="s">
        <v>2579</v>
      </c>
      <c r="F420" s="21" t="str">
        <f t="shared" si="60"/>
        <v>13405</v>
      </c>
      <c r="G420" s="21" t="s">
        <v>2617</v>
      </c>
      <c r="H420" s="26">
        <v>9102.32</v>
      </c>
      <c r="I420" s="27">
        <f t="shared" si="61"/>
        <v>5.5999999999999997E-6</v>
      </c>
      <c r="J420" s="27">
        <v>4.6100000000000002E-5</v>
      </c>
      <c r="K420" s="27">
        <f t="shared" si="69"/>
        <v>7.6000000000000001E-6</v>
      </c>
      <c r="L420" s="26">
        <f t="shared" si="62"/>
        <v>15169.6</v>
      </c>
      <c r="M420" s="26">
        <f t="shared" si="63"/>
        <v>11377.2</v>
      </c>
      <c r="N420" s="26">
        <v>3946.98</v>
      </c>
      <c r="O420" s="26">
        <f t="shared" si="64"/>
        <v>-7430.2200000000012</v>
      </c>
      <c r="P420" s="26">
        <f t="shared" si="65"/>
        <v>7430.2200000000012</v>
      </c>
      <c r="Q420" s="26">
        <f t="shared" si="66"/>
        <v>0</v>
      </c>
      <c r="R420" s="24">
        <f t="shared" si="67"/>
        <v>1.9959999999999999E-3</v>
      </c>
      <c r="S420" s="25">
        <f t="shared" si="68"/>
        <v>8223</v>
      </c>
    </row>
    <row r="421" spans="1:19">
      <c r="A421" s="20" t="s">
        <v>554</v>
      </c>
      <c r="B421" s="20" t="s">
        <v>14</v>
      </c>
      <c r="C421" s="20" t="s">
        <v>6</v>
      </c>
      <c r="D421" s="20" t="s">
        <v>555</v>
      </c>
      <c r="E421" s="20" t="s">
        <v>2580</v>
      </c>
      <c r="F421" s="20" t="str">
        <f t="shared" si="60"/>
        <v>13501</v>
      </c>
      <c r="G421" s="20" t="s">
        <v>2618</v>
      </c>
      <c r="H421" s="23">
        <v>111602.49</v>
      </c>
      <c r="I421" s="24">
        <f t="shared" si="61"/>
        <v>6.8399999999999996E-5</v>
      </c>
      <c r="J421" s="24">
        <v>3.7200000000000003E-5</v>
      </c>
      <c r="K421" s="24">
        <f t="shared" si="69"/>
        <v>6.6799999999999997E-5</v>
      </c>
      <c r="L421" s="23">
        <f t="shared" si="62"/>
        <v>133332.79999999999</v>
      </c>
      <c r="M421" s="23">
        <f t="shared" si="63"/>
        <v>99999.6</v>
      </c>
      <c r="N421" s="23">
        <v>32073.17</v>
      </c>
      <c r="O421" s="23">
        <f t="shared" si="64"/>
        <v>-67926.430000000008</v>
      </c>
      <c r="P421" s="23">
        <f t="shared" si="65"/>
        <v>67926.430000000008</v>
      </c>
      <c r="Q421" s="23">
        <f t="shared" si="66"/>
        <v>0</v>
      </c>
      <c r="R421" s="24">
        <f t="shared" si="67"/>
        <v>1.8246999999999999E-2</v>
      </c>
      <c r="S421" s="25">
        <f t="shared" si="68"/>
        <v>75177</v>
      </c>
    </row>
    <row r="422" spans="1:19">
      <c r="A422" s="21" t="s">
        <v>554</v>
      </c>
      <c r="B422" s="21" t="s">
        <v>14</v>
      </c>
      <c r="C422" s="21" t="s">
        <v>192</v>
      </c>
      <c r="D422" s="21" t="s">
        <v>556</v>
      </c>
      <c r="E422" s="21" t="s">
        <v>2580</v>
      </c>
      <c r="F422" s="21" t="str">
        <f t="shared" si="60"/>
        <v>13501</v>
      </c>
      <c r="G422" s="21" t="s">
        <v>2618</v>
      </c>
      <c r="H422" s="26">
        <v>32309.56</v>
      </c>
      <c r="I422" s="27">
        <f t="shared" si="61"/>
        <v>1.98E-5</v>
      </c>
      <c r="J422" s="27">
        <v>1.4990000000000001E-4</v>
      </c>
      <c r="K422" s="27">
        <f t="shared" si="69"/>
        <v>2.6299999999999999E-5</v>
      </c>
      <c r="L422" s="26">
        <f t="shared" si="62"/>
        <v>52494.8</v>
      </c>
      <c r="M422" s="26">
        <f t="shared" si="63"/>
        <v>39371.1</v>
      </c>
      <c r="N422" s="26">
        <v>24242.48</v>
      </c>
      <c r="O422" s="26">
        <f t="shared" si="64"/>
        <v>-15128.619999999999</v>
      </c>
      <c r="P422" s="26">
        <f t="shared" si="65"/>
        <v>15128.619999999999</v>
      </c>
      <c r="Q422" s="26">
        <f t="shared" si="66"/>
        <v>0</v>
      </c>
      <c r="R422" s="24">
        <f t="shared" si="67"/>
        <v>4.0639999999999999E-3</v>
      </c>
      <c r="S422" s="25">
        <f t="shared" si="68"/>
        <v>16743</v>
      </c>
    </row>
    <row r="423" spans="1:19">
      <c r="A423" s="20" t="s">
        <v>554</v>
      </c>
      <c r="B423" s="20" t="s">
        <v>14</v>
      </c>
      <c r="C423" s="20" t="s">
        <v>25</v>
      </c>
      <c r="D423" s="20" t="s">
        <v>557</v>
      </c>
      <c r="E423" s="20" t="s">
        <v>2580</v>
      </c>
      <c r="F423" s="20" t="str">
        <f t="shared" si="60"/>
        <v>13501</v>
      </c>
      <c r="G423" s="20" t="s">
        <v>2618</v>
      </c>
      <c r="H423" s="23">
        <v>138435.01999999999</v>
      </c>
      <c r="I423" s="24">
        <f t="shared" si="61"/>
        <v>8.4900000000000004E-5</v>
      </c>
      <c r="J423" s="24">
        <v>6.9800000000000003E-5</v>
      </c>
      <c r="K423" s="24">
        <f t="shared" si="69"/>
        <v>8.4099999999999998E-5</v>
      </c>
      <c r="L423" s="23">
        <f t="shared" si="62"/>
        <v>167863.6</v>
      </c>
      <c r="M423" s="23">
        <f t="shared" si="63"/>
        <v>125897.7</v>
      </c>
      <c r="N423" s="23">
        <v>68150.81</v>
      </c>
      <c r="O423" s="23">
        <f t="shared" si="64"/>
        <v>-57746.89</v>
      </c>
      <c r="P423" s="23">
        <f t="shared" si="65"/>
        <v>57746.89</v>
      </c>
      <c r="Q423" s="23">
        <f t="shared" si="66"/>
        <v>0</v>
      </c>
      <c r="R423" s="24">
        <f t="shared" si="67"/>
        <v>1.55125E-2</v>
      </c>
      <c r="S423" s="25">
        <f t="shared" si="68"/>
        <v>63911</v>
      </c>
    </row>
    <row r="424" spans="1:19">
      <c r="A424" s="21" t="s">
        <v>554</v>
      </c>
      <c r="B424" s="21" t="s">
        <v>14</v>
      </c>
      <c r="C424" s="21" t="s">
        <v>96</v>
      </c>
      <c r="D424" s="21" t="s">
        <v>558</v>
      </c>
      <c r="E424" s="21" t="s">
        <v>2580</v>
      </c>
      <c r="F424" s="21" t="str">
        <f t="shared" si="60"/>
        <v>13501</v>
      </c>
      <c r="G424" s="21" t="s">
        <v>2618</v>
      </c>
      <c r="H424" s="26">
        <v>189479.21</v>
      </c>
      <c r="I424" s="27">
        <f t="shared" si="61"/>
        <v>1.161E-4</v>
      </c>
      <c r="J424" s="27">
        <v>2.0670000000000001E-4</v>
      </c>
      <c r="K424" s="27">
        <f t="shared" si="69"/>
        <v>1.206E-4</v>
      </c>
      <c r="L424" s="26">
        <f t="shared" si="62"/>
        <v>240717.6</v>
      </c>
      <c r="M424" s="26">
        <f t="shared" si="63"/>
        <v>180538.2</v>
      </c>
      <c r="N424" s="26">
        <v>85042.06</v>
      </c>
      <c r="O424" s="26">
        <f t="shared" si="64"/>
        <v>-95496.140000000014</v>
      </c>
      <c r="P424" s="26">
        <f t="shared" si="65"/>
        <v>95496.140000000014</v>
      </c>
      <c r="Q424" s="26">
        <f t="shared" si="66"/>
        <v>0</v>
      </c>
      <c r="R424" s="24">
        <f t="shared" si="67"/>
        <v>2.5652999999999999E-2</v>
      </c>
      <c r="S424" s="25">
        <f t="shared" si="68"/>
        <v>105690</v>
      </c>
    </row>
    <row r="425" spans="1:19">
      <c r="A425" s="20" t="s">
        <v>554</v>
      </c>
      <c r="B425" s="20" t="s">
        <v>14</v>
      </c>
      <c r="C425" s="20" t="s">
        <v>214</v>
      </c>
      <c r="D425" s="20" t="s">
        <v>559</v>
      </c>
      <c r="E425" s="20" t="s">
        <v>2580</v>
      </c>
      <c r="F425" s="20" t="str">
        <f t="shared" si="60"/>
        <v>13501</v>
      </c>
      <c r="G425" s="20" t="s">
        <v>2618</v>
      </c>
      <c r="H425" s="23">
        <v>3024737.21</v>
      </c>
      <c r="I425" s="24">
        <f t="shared" si="61"/>
        <v>1.854E-3</v>
      </c>
      <c r="J425" s="24">
        <v>1.0011E-3</v>
      </c>
      <c r="K425" s="24">
        <f t="shared" si="69"/>
        <v>1.8113999999999999E-3</v>
      </c>
      <c r="L425" s="23">
        <f t="shared" si="62"/>
        <v>3615554.4</v>
      </c>
      <c r="M425" s="23">
        <f t="shared" si="63"/>
        <v>2711665.8</v>
      </c>
      <c r="N425" s="23">
        <v>1553506.0799999998</v>
      </c>
      <c r="O425" s="23">
        <f t="shared" si="64"/>
        <v>-1158159.72</v>
      </c>
      <c r="P425" s="23">
        <f t="shared" si="65"/>
        <v>1158159.72</v>
      </c>
      <c r="Q425" s="23">
        <f t="shared" si="66"/>
        <v>0</v>
      </c>
      <c r="R425" s="24">
        <f t="shared" si="67"/>
        <v>0.31111519999999998</v>
      </c>
      <c r="S425" s="25">
        <f t="shared" si="68"/>
        <v>1281794</v>
      </c>
    </row>
    <row r="426" spans="1:19">
      <c r="A426" s="21" t="s">
        <v>554</v>
      </c>
      <c r="B426" s="21" t="s">
        <v>14</v>
      </c>
      <c r="C426" s="21" t="s">
        <v>29</v>
      </c>
      <c r="D426" s="21" t="s">
        <v>560</v>
      </c>
      <c r="E426" s="21" t="s">
        <v>2580</v>
      </c>
      <c r="F426" s="21" t="str">
        <f t="shared" si="60"/>
        <v>13501</v>
      </c>
      <c r="G426" s="21" t="s">
        <v>2618</v>
      </c>
      <c r="H426" s="26">
        <v>208027.08</v>
      </c>
      <c r="I426" s="27">
        <f t="shared" si="61"/>
        <v>1.2750000000000001E-4</v>
      </c>
      <c r="J426" s="27">
        <v>1.5699999999999999E-4</v>
      </c>
      <c r="K426" s="27">
        <f t="shared" si="69"/>
        <v>1.2899999999999999E-4</v>
      </c>
      <c r="L426" s="26">
        <f t="shared" si="62"/>
        <v>257484</v>
      </c>
      <c r="M426" s="26">
        <f t="shared" si="63"/>
        <v>193113</v>
      </c>
      <c r="N426" s="26">
        <v>25849.800000000003</v>
      </c>
      <c r="O426" s="26">
        <f t="shared" si="64"/>
        <v>-167263.20000000001</v>
      </c>
      <c r="P426" s="26">
        <f t="shared" si="65"/>
        <v>167263.20000000001</v>
      </c>
      <c r="Q426" s="26">
        <f t="shared" si="66"/>
        <v>0</v>
      </c>
      <c r="R426" s="24">
        <f t="shared" si="67"/>
        <v>4.4931699999999998E-2</v>
      </c>
      <c r="S426" s="25">
        <f t="shared" si="68"/>
        <v>185118</v>
      </c>
    </row>
    <row r="427" spans="1:19">
      <c r="A427" s="20" t="s">
        <v>554</v>
      </c>
      <c r="B427" s="20" t="s">
        <v>14</v>
      </c>
      <c r="C427" s="20" t="s">
        <v>216</v>
      </c>
      <c r="D427" s="20" t="s">
        <v>561</v>
      </c>
      <c r="E427" s="20" t="s">
        <v>2580</v>
      </c>
      <c r="F427" s="20" t="str">
        <f t="shared" si="60"/>
        <v>13501</v>
      </c>
      <c r="G427" s="20" t="s">
        <v>2618</v>
      </c>
      <c r="H427" s="23">
        <v>164507.51</v>
      </c>
      <c r="I427" s="24">
        <f t="shared" si="61"/>
        <v>1.008E-4</v>
      </c>
      <c r="J427" s="24">
        <v>1.864E-4</v>
      </c>
      <c r="K427" s="24">
        <f t="shared" si="69"/>
        <v>1.0509999999999999E-4</v>
      </c>
      <c r="L427" s="23">
        <f t="shared" si="62"/>
        <v>209779.6</v>
      </c>
      <c r="M427" s="23">
        <f t="shared" si="63"/>
        <v>157334.70000000001</v>
      </c>
      <c r="N427" s="23">
        <v>99545.48</v>
      </c>
      <c r="O427" s="23">
        <f t="shared" si="64"/>
        <v>-57789.220000000016</v>
      </c>
      <c r="P427" s="23">
        <f t="shared" si="65"/>
        <v>57789.220000000016</v>
      </c>
      <c r="Q427" s="23">
        <f t="shared" si="66"/>
        <v>0</v>
      </c>
      <c r="R427" s="24">
        <f t="shared" si="67"/>
        <v>1.55239E-2</v>
      </c>
      <c r="S427" s="25">
        <f t="shared" si="68"/>
        <v>63958</v>
      </c>
    </row>
    <row r="428" spans="1:19">
      <c r="A428" s="21" t="s">
        <v>554</v>
      </c>
      <c r="B428" s="21" t="s">
        <v>14</v>
      </c>
      <c r="C428" s="21" t="s">
        <v>119</v>
      </c>
      <c r="D428" s="21" t="s">
        <v>562</v>
      </c>
      <c r="E428" s="21" t="s">
        <v>2580</v>
      </c>
      <c r="F428" s="21" t="str">
        <f t="shared" si="60"/>
        <v>13501</v>
      </c>
      <c r="G428" s="21" t="s">
        <v>2618</v>
      </c>
      <c r="H428" s="26">
        <v>125222.85</v>
      </c>
      <c r="I428" s="27">
        <f t="shared" si="61"/>
        <v>7.6799999999999997E-5</v>
      </c>
      <c r="J428" s="27">
        <v>1.8589999999999999E-4</v>
      </c>
      <c r="K428" s="27">
        <f t="shared" si="69"/>
        <v>8.2299999999999995E-5</v>
      </c>
      <c r="L428" s="26">
        <f t="shared" si="62"/>
        <v>164270.79999999999</v>
      </c>
      <c r="M428" s="26">
        <f t="shared" si="63"/>
        <v>123203.1</v>
      </c>
      <c r="N428" s="26">
        <v>101339.47</v>
      </c>
      <c r="O428" s="26">
        <f t="shared" si="64"/>
        <v>-21863.630000000005</v>
      </c>
      <c r="P428" s="26">
        <f t="shared" si="65"/>
        <v>21863.630000000005</v>
      </c>
      <c r="Q428" s="26">
        <f t="shared" si="66"/>
        <v>0</v>
      </c>
      <c r="R428" s="24">
        <f t="shared" si="67"/>
        <v>5.8732000000000003E-3</v>
      </c>
      <c r="S428" s="25">
        <f t="shared" si="68"/>
        <v>24197</v>
      </c>
    </row>
    <row r="429" spans="1:19">
      <c r="A429" s="20" t="s">
        <v>554</v>
      </c>
      <c r="B429" s="20" t="s">
        <v>14</v>
      </c>
      <c r="C429" s="20" t="s">
        <v>98</v>
      </c>
      <c r="D429" s="20" t="s">
        <v>563</v>
      </c>
      <c r="E429" s="20" t="s">
        <v>2580</v>
      </c>
      <c r="F429" s="20" t="str">
        <f t="shared" si="60"/>
        <v>13501</v>
      </c>
      <c r="G429" s="20" t="s">
        <v>2618</v>
      </c>
      <c r="H429" s="23">
        <v>222325.73</v>
      </c>
      <c r="I429" s="24">
        <f t="shared" si="61"/>
        <v>1.3630000000000001E-4</v>
      </c>
      <c r="J429" s="24">
        <v>1.4909999999999999E-4</v>
      </c>
      <c r="K429" s="24">
        <f t="shared" si="69"/>
        <v>1.3689999999999999E-4</v>
      </c>
      <c r="L429" s="23">
        <f t="shared" si="62"/>
        <v>273252.40000000002</v>
      </c>
      <c r="M429" s="23">
        <f t="shared" si="63"/>
        <v>204939.3</v>
      </c>
      <c r="N429" s="23">
        <v>21682.66</v>
      </c>
      <c r="O429" s="23">
        <f t="shared" si="64"/>
        <v>-183256.63999999998</v>
      </c>
      <c r="P429" s="23">
        <f t="shared" si="65"/>
        <v>183256.63999999998</v>
      </c>
      <c r="Q429" s="23">
        <f t="shared" si="66"/>
        <v>0</v>
      </c>
      <c r="R429" s="24">
        <f t="shared" si="67"/>
        <v>4.9228000000000001E-2</v>
      </c>
      <c r="S429" s="25">
        <f t="shared" si="68"/>
        <v>202819</v>
      </c>
    </row>
    <row r="430" spans="1:19">
      <c r="A430" s="21" t="s">
        <v>554</v>
      </c>
      <c r="B430" s="21" t="s">
        <v>14</v>
      </c>
      <c r="C430" s="21" t="s">
        <v>100</v>
      </c>
      <c r="D430" s="21" t="s">
        <v>564</v>
      </c>
      <c r="E430" s="21" t="s">
        <v>2580</v>
      </c>
      <c r="F430" s="21" t="str">
        <f t="shared" si="60"/>
        <v>13501</v>
      </c>
      <c r="G430" s="21" t="s">
        <v>2618</v>
      </c>
      <c r="H430" s="26">
        <v>197213.03</v>
      </c>
      <c r="I430" s="27">
        <f t="shared" si="61"/>
        <v>1.209E-4</v>
      </c>
      <c r="J430" s="27">
        <v>2.4360000000000001E-4</v>
      </c>
      <c r="K430" s="27">
        <f t="shared" si="69"/>
        <v>1.27E-4</v>
      </c>
      <c r="L430" s="26">
        <f t="shared" si="62"/>
        <v>253492</v>
      </c>
      <c r="M430" s="26">
        <f t="shared" si="63"/>
        <v>190119</v>
      </c>
      <c r="N430" s="26">
        <v>213047.11</v>
      </c>
      <c r="O430" s="26">
        <f t="shared" si="64"/>
        <v>22928.109999999986</v>
      </c>
      <c r="P430" s="26">
        <f t="shared" si="65"/>
        <v>0</v>
      </c>
      <c r="Q430" s="26">
        <f t="shared" si="66"/>
        <v>22928.109999999986</v>
      </c>
      <c r="R430" s="24">
        <f t="shared" si="67"/>
        <v>0</v>
      </c>
      <c r="S430" s="25">
        <f t="shared" si="68"/>
        <v>0</v>
      </c>
    </row>
    <row r="431" spans="1:19">
      <c r="A431" s="20" t="s">
        <v>554</v>
      </c>
      <c r="B431" s="20" t="s">
        <v>14</v>
      </c>
      <c r="C431" s="20" t="s">
        <v>102</v>
      </c>
      <c r="D431" s="20" t="s">
        <v>565</v>
      </c>
      <c r="E431" s="20" t="s">
        <v>2580</v>
      </c>
      <c r="F431" s="20" t="str">
        <f t="shared" si="60"/>
        <v>13501</v>
      </c>
      <c r="G431" s="20" t="s">
        <v>2618</v>
      </c>
      <c r="H431" s="23">
        <v>39338.870000000003</v>
      </c>
      <c r="I431" s="24">
        <f t="shared" si="61"/>
        <v>2.41E-5</v>
      </c>
      <c r="J431" s="24">
        <v>1.4410000000000001E-4</v>
      </c>
      <c r="K431" s="24">
        <f t="shared" si="69"/>
        <v>3.01E-5</v>
      </c>
      <c r="L431" s="23">
        <f t="shared" si="62"/>
        <v>60079.6</v>
      </c>
      <c r="M431" s="23">
        <f t="shared" si="63"/>
        <v>45059.7</v>
      </c>
      <c r="N431" s="23">
        <v>8318.2099999999991</v>
      </c>
      <c r="O431" s="23">
        <f t="shared" si="64"/>
        <v>-36741.49</v>
      </c>
      <c r="P431" s="23">
        <f t="shared" si="65"/>
        <v>36741.49</v>
      </c>
      <c r="Q431" s="23">
        <f t="shared" si="66"/>
        <v>0</v>
      </c>
      <c r="R431" s="24">
        <f t="shared" si="67"/>
        <v>9.8697999999999998E-3</v>
      </c>
      <c r="S431" s="25">
        <f t="shared" si="68"/>
        <v>40663</v>
      </c>
    </row>
    <row r="432" spans="1:19">
      <c r="A432" s="21" t="s">
        <v>554</v>
      </c>
      <c r="B432" s="21" t="s">
        <v>14</v>
      </c>
      <c r="C432" s="21" t="s">
        <v>110</v>
      </c>
      <c r="D432" s="21" t="s">
        <v>566</v>
      </c>
      <c r="E432" s="21" t="s">
        <v>2580</v>
      </c>
      <c r="F432" s="21" t="str">
        <f t="shared" si="60"/>
        <v>13501</v>
      </c>
      <c r="G432" s="21" t="s">
        <v>2618</v>
      </c>
      <c r="H432" s="26">
        <v>92009.1</v>
      </c>
      <c r="I432" s="27">
        <f t="shared" si="61"/>
        <v>5.6400000000000002E-5</v>
      </c>
      <c r="J432" s="27">
        <v>2.263E-4</v>
      </c>
      <c r="K432" s="27">
        <f t="shared" si="69"/>
        <v>6.4900000000000005E-5</v>
      </c>
      <c r="L432" s="26">
        <f t="shared" si="62"/>
        <v>129540.4</v>
      </c>
      <c r="M432" s="26">
        <f t="shared" si="63"/>
        <v>97155.3</v>
      </c>
      <c r="N432" s="26">
        <v>52567.049999999996</v>
      </c>
      <c r="O432" s="26">
        <f t="shared" si="64"/>
        <v>-44588.250000000007</v>
      </c>
      <c r="P432" s="26">
        <f t="shared" si="65"/>
        <v>44588.250000000007</v>
      </c>
      <c r="Q432" s="26">
        <f t="shared" si="66"/>
        <v>0</v>
      </c>
      <c r="R432" s="24">
        <f t="shared" si="67"/>
        <v>1.1977700000000001E-2</v>
      </c>
      <c r="S432" s="25">
        <f t="shared" si="68"/>
        <v>49348</v>
      </c>
    </row>
    <row r="433" spans="1:19">
      <c r="A433" s="20" t="s">
        <v>554</v>
      </c>
      <c r="B433" s="20" t="s">
        <v>14</v>
      </c>
      <c r="C433" s="20" t="s">
        <v>267</v>
      </c>
      <c r="D433" s="20" t="s">
        <v>567</v>
      </c>
      <c r="E433" s="20" t="s">
        <v>2580</v>
      </c>
      <c r="F433" s="20" t="str">
        <f t="shared" si="60"/>
        <v>13501</v>
      </c>
      <c r="G433" s="20" t="s">
        <v>2618</v>
      </c>
      <c r="H433" s="23">
        <v>12907</v>
      </c>
      <c r="I433" s="24">
        <f t="shared" si="61"/>
        <v>7.9000000000000006E-6</v>
      </c>
      <c r="J433" s="24">
        <v>9.2899999999999995E-5</v>
      </c>
      <c r="K433" s="24">
        <f t="shared" si="69"/>
        <v>1.22E-5</v>
      </c>
      <c r="L433" s="23">
        <f t="shared" si="62"/>
        <v>24351.200000000001</v>
      </c>
      <c r="M433" s="23">
        <f t="shared" si="63"/>
        <v>18263.400000000001</v>
      </c>
      <c r="N433" s="23">
        <v>500.31000000000131</v>
      </c>
      <c r="O433" s="23">
        <f t="shared" si="64"/>
        <v>-17763.09</v>
      </c>
      <c r="P433" s="23">
        <f t="shared" si="65"/>
        <v>17763.09</v>
      </c>
      <c r="Q433" s="23">
        <f t="shared" si="66"/>
        <v>0</v>
      </c>
      <c r="R433" s="24">
        <f t="shared" si="67"/>
        <v>4.7717000000000002E-3</v>
      </c>
      <c r="S433" s="25">
        <f t="shared" si="68"/>
        <v>19659</v>
      </c>
    </row>
    <row r="434" spans="1:19">
      <c r="A434" s="21" t="s">
        <v>554</v>
      </c>
      <c r="B434" s="21" t="s">
        <v>14</v>
      </c>
      <c r="C434" s="21" t="s">
        <v>270</v>
      </c>
      <c r="D434" s="21" t="s">
        <v>568</v>
      </c>
      <c r="E434" s="21" t="s">
        <v>2580</v>
      </c>
      <c r="F434" s="21" t="str">
        <f t="shared" si="60"/>
        <v>13501</v>
      </c>
      <c r="G434" s="21" t="s">
        <v>2618</v>
      </c>
      <c r="H434" s="26">
        <v>21895.02</v>
      </c>
      <c r="I434" s="27">
        <f t="shared" si="61"/>
        <v>1.34E-5</v>
      </c>
      <c r="J434" s="27">
        <v>6.2100000000000005E-5</v>
      </c>
      <c r="K434" s="27">
        <f t="shared" si="69"/>
        <v>1.5800000000000001E-5</v>
      </c>
      <c r="L434" s="26">
        <f t="shared" si="62"/>
        <v>31536.799999999999</v>
      </c>
      <c r="M434" s="26">
        <f t="shared" si="63"/>
        <v>23652.6</v>
      </c>
      <c r="N434" s="26">
        <v>11875.07</v>
      </c>
      <c r="O434" s="26">
        <f t="shared" si="64"/>
        <v>-11777.529999999999</v>
      </c>
      <c r="P434" s="26">
        <f t="shared" si="65"/>
        <v>11777.529999999999</v>
      </c>
      <c r="Q434" s="26">
        <f t="shared" si="66"/>
        <v>0</v>
      </c>
      <c r="R434" s="24">
        <f t="shared" si="67"/>
        <v>3.1638E-3</v>
      </c>
      <c r="S434" s="25">
        <f t="shared" si="68"/>
        <v>13034</v>
      </c>
    </row>
    <row r="435" spans="1:19">
      <c r="A435" s="20" t="s">
        <v>554</v>
      </c>
      <c r="B435" s="20" t="s">
        <v>14</v>
      </c>
      <c r="C435" s="20" t="s">
        <v>134</v>
      </c>
      <c r="D435" s="20" t="s">
        <v>569</v>
      </c>
      <c r="E435" s="20" t="s">
        <v>2580</v>
      </c>
      <c r="F435" s="20" t="str">
        <f t="shared" si="60"/>
        <v>13501</v>
      </c>
      <c r="G435" s="20" t="s">
        <v>2618</v>
      </c>
      <c r="H435" s="23">
        <v>42041.18</v>
      </c>
      <c r="I435" s="24">
        <f t="shared" si="61"/>
        <v>2.58E-5</v>
      </c>
      <c r="J435" s="24">
        <v>6.9200000000000002E-5</v>
      </c>
      <c r="K435" s="24">
        <f t="shared" si="69"/>
        <v>2.8E-5</v>
      </c>
      <c r="L435" s="23">
        <f t="shared" si="62"/>
        <v>55888</v>
      </c>
      <c r="M435" s="23">
        <f t="shared" si="63"/>
        <v>41916</v>
      </c>
      <c r="N435" s="23">
        <v>18509.77</v>
      </c>
      <c r="O435" s="23">
        <f t="shared" si="64"/>
        <v>-23406.23</v>
      </c>
      <c r="P435" s="23">
        <f t="shared" si="65"/>
        <v>23406.23</v>
      </c>
      <c r="Q435" s="23">
        <f t="shared" si="66"/>
        <v>0</v>
      </c>
      <c r="R435" s="24">
        <f t="shared" si="67"/>
        <v>6.2876E-3</v>
      </c>
      <c r="S435" s="25">
        <f t="shared" si="68"/>
        <v>25904</v>
      </c>
    </row>
    <row r="436" spans="1:19">
      <c r="A436" s="21" t="s">
        <v>554</v>
      </c>
      <c r="B436" s="21" t="s">
        <v>14</v>
      </c>
      <c r="C436" s="21" t="s">
        <v>61</v>
      </c>
      <c r="D436" s="21" t="s">
        <v>570</v>
      </c>
      <c r="E436" s="21" t="s">
        <v>2580</v>
      </c>
      <c r="F436" s="21" t="str">
        <f t="shared" si="60"/>
        <v>13501</v>
      </c>
      <c r="G436" s="21" t="s">
        <v>2618</v>
      </c>
      <c r="H436" s="26">
        <v>39425.26</v>
      </c>
      <c r="I436" s="27">
        <f t="shared" si="61"/>
        <v>2.4199999999999999E-5</v>
      </c>
      <c r="J436" s="27">
        <v>1.097E-4</v>
      </c>
      <c r="K436" s="27">
        <f t="shared" si="69"/>
        <v>2.8500000000000002E-5</v>
      </c>
      <c r="L436" s="26">
        <f t="shared" si="62"/>
        <v>56886</v>
      </c>
      <c r="M436" s="26">
        <f t="shared" si="63"/>
        <v>42664.5</v>
      </c>
      <c r="N436" s="26">
        <v>21790.33</v>
      </c>
      <c r="O436" s="26">
        <f t="shared" si="64"/>
        <v>-20874.169999999998</v>
      </c>
      <c r="P436" s="26">
        <f t="shared" si="65"/>
        <v>20874.169999999998</v>
      </c>
      <c r="Q436" s="26">
        <f t="shared" si="66"/>
        <v>0</v>
      </c>
      <c r="R436" s="24">
        <f t="shared" si="67"/>
        <v>5.6074000000000002E-3</v>
      </c>
      <c r="S436" s="25">
        <f t="shared" si="68"/>
        <v>23102</v>
      </c>
    </row>
    <row r="437" spans="1:19">
      <c r="A437" s="20" t="s">
        <v>554</v>
      </c>
      <c r="B437" s="20" t="s">
        <v>14</v>
      </c>
      <c r="C437" s="20" t="s">
        <v>63</v>
      </c>
      <c r="D437" s="20" t="s">
        <v>571</v>
      </c>
      <c r="E437" s="20" t="s">
        <v>2580</v>
      </c>
      <c r="F437" s="20" t="str">
        <f t="shared" si="60"/>
        <v>13501</v>
      </c>
      <c r="G437" s="20" t="s">
        <v>2618</v>
      </c>
      <c r="H437" s="23">
        <v>57177.42</v>
      </c>
      <c r="I437" s="24">
        <f t="shared" si="61"/>
        <v>3.4999999999999997E-5</v>
      </c>
      <c r="J437" s="24">
        <v>1.6860000000000001E-4</v>
      </c>
      <c r="K437" s="24">
        <f t="shared" si="69"/>
        <v>4.1699999999999997E-5</v>
      </c>
      <c r="L437" s="23">
        <f t="shared" si="62"/>
        <v>83233.2</v>
      </c>
      <c r="M437" s="23">
        <f t="shared" si="63"/>
        <v>62424.9</v>
      </c>
      <c r="N437" s="23">
        <v>21636.61</v>
      </c>
      <c r="O437" s="23">
        <f t="shared" si="64"/>
        <v>-40788.29</v>
      </c>
      <c r="P437" s="23">
        <f t="shared" si="65"/>
        <v>40788.29</v>
      </c>
      <c r="Q437" s="23">
        <f t="shared" si="66"/>
        <v>0</v>
      </c>
      <c r="R437" s="24">
        <f t="shared" si="67"/>
        <v>1.09569E-2</v>
      </c>
      <c r="S437" s="25">
        <f t="shared" si="68"/>
        <v>45142</v>
      </c>
    </row>
    <row r="438" spans="1:19">
      <c r="A438" s="21" t="s">
        <v>554</v>
      </c>
      <c r="B438" s="21" t="s">
        <v>14</v>
      </c>
      <c r="C438" s="21" t="s">
        <v>65</v>
      </c>
      <c r="D438" s="21" t="s">
        <v>572</v>
      </c>
      <c r="E438" s="21" t="s">
        <v>2580</v>
      </c>
      <c r="F438" s="21" t="str">
        <f t="shared" si="60"/>
        <v>13501</v>
      </c>
      <c r="G438" s="21" t="s">
        <v>2618</v>
      </c>
      <c r="H438" s="26">
        <v>13790.66</v>
      </c>
      <c r="I438" s="27">
        <f t="shared" si="61"/>
        <v>8.4999999999999999E-6</v>
      </c>
      <c r="J438" s="27">
        <v>2.1800000000000001E-5</v>
      </c>
      <c r="K438" s="27">
        <f t="shared" si="69"/>
        <v>9.2E-6</v>
      </c>
      <c r="L438" s="26">
        <f t="shared" si="62"/>
        <v>18363.2</v>
      </c>
      <c r="M438" s="26">
        <f t="shared" si="63"/>
        <v>13772.4</v>
      </c>
      <c r="N438" s="26">
        <v>-5751.9</v>
      </c>
      <c r="O438" s="26">
        <f t="shared" si="64"/>
        <v>-19524.3</v>
      </c>
      <c r="P438" s="26">
        <f t="shared" si="65"/>
        <v>19524.3</v>
      </c>
      <c r="Q438" s="26">
        <f t="shared" si="66"/>
        <v>0</v>
      </c>
      <c r="R438" s="24">
        <f t="shared" si="67"/>
        <v>5.2448E-3</v>
      </c>
      <c r="S438" s="25">
        <f t="shared" si="68"/>
        <v>21608</v>
      </c>
    </row>
    <row r="439" spans="1:19">
      <c r="A439" s="20" t="s">
        <v>554</v>
      </c>
      <c r="B439" s="20" t="s">
        <v>14</v>
      </c>
      <c r="C439" s="20" t="s">
        <v>67</v>
      </c>
      <c r="D439" s="20" t="s">
        <v>573</v>
      </c>
      <c r="E439" s="20" t="s">
        <v>2580</v>
      </c>
      <c r="F439" s="20" t="str">
        <f t="shared" si="60"/>
        <v>13501</v>
      </c>
      <c r="G439" s="20" t="s">
        <v>2618</v>
      </c>
      <c r="H439" s="23">
        <v>42986.2</v>
      </c>
      <c r="I439" s="24">
        <f t="shared" si="61"/>
        <v>2.6299999999999999E-5</v>
      </c>
      <c r="J439" s="24">
        <v>9.7999999999999997E-5</v>
      </c>
      <c r="K439" s="24">
        <f t="shared" si="69"/>
        <v>2.9899999999999998E-5</v>
      </c>
      <c r="L439" s="23">
        <f t="shared" si="62"/>
        <v>59680.4</v>
      </c>
      <c r="M439" s="23">
        <f t="shared" si="63"/>
        <v>44760.3</v>
      </c>
      <c r="N439" s="23">
        <v>22959.800000000003</v>
      </c>
      <c r="O439" s="23">
        <f t="shared" si="64"/>
        <v>-21800.5</v>
      </c>
      <c r="P439" s="23">
        <f t="shared" si="65"/>
        <v>21800.5</v>
      </c>
      <c r="Q439" s="23">
        <f t="shared" si="66"/>
        <v>0</v>
      </c>
      <c r="R439" s="24">
        <f t="shared" si="67"/>
        <v>5.8561999999999998E-3</v>
      </c>
      <c r="S439" s="25">
        <f t="shared" si="68"/>
        <v>24127</v>
      </c>
    </row>
    <row r="440" spans="1:19">
      <c r="A440" s="21" t="s">
        <v>554</v>
      </c>
      <c r="B440" s="21" t="s">
        <v>14</v>
      </c>
      <c r="C440" s="21" t="s">
        <v>75</v>
      </c>
      <c r="D440" s="21" t="s">
        <v>574</v>
      </c>
      <c r="E440" s="21" t="s">
        <v>2580</v>
      </c>
      <c r="F440" s="21" t="str">
        <f t="shared" si="60"/>
        <v>13501</v>
      </c>
      <c r="G440" s="21" t="s">
        <v>2618</v>
      </c>
      <c r="H440" s="26">
        <v>96593.39</v>
      </c>
      <c r="I440" s="27">
        <f t="shared" si="61"/>
        <v>5.9200000000000002E-5</v>
      </c>
      <c r="J440" s="27">
        <v>1.038E-4</v>
      </c>
      <c r="K440" s="27">
        <f t="shared" si="69"/>
        <v>6.1400000000000002E-5</v>
      </c>
      <c r="L440" s="26">
        <f t="shared" si="62"/>
        <v>122554.4</v>
      </c>
      <c r="M440" s="26">
        <f t="shared" si="63"/>
        <v>91915.8</v>
      </c>
      <c r="N440" s="26">
        <v>88807.62</v>
      </c>
      <c r="O440" s="26">
        <f t="shared" si="64"/>
        <v>-3108.1800000000076</v>
      </c>
      <c r="P440" s="26">
        <f t="shared" si="65"/>
        <v>3108.1800000000076</v>
      </c>
      <c r="Q440" s="26">
        <f t="shared" si="66"/>
        <v>0</v>
      </c>
      <c r="R440" s="24">
        <f t="shared" si="67"/>
        <v>8.3489999999999997E-4</v>
      </c>
      <c r="S440" s="25">
        <f t="shared" si="68"/>
        <v>3439</v>
      </c>
    </row>
    <row r="441" spans="1:19">
      <c r="A441" s="20" t="s">
        <v>554</v>
      </c>
      <c r="B441" s="20" t="s">
        <v>14</v>
      </c>
      <c r="C441" s="20" t="s">
        <v>77</v>
      </c>
      <c r="D441" s="20" t="s">
        <v>575</v>
      </c>
      <c r="E441" s="20" t="s">
        <v>2580</v>
      </c>
      <c r="F441" s="20" t="str">
        <f t="shared" si="60"/>
        <v>13501</v>
      </c>
      <c r="G441" s="20" t="s">
        <v>2618</v>
      </c>
      <c r="H441" s="23">
        <v>1474948.7</v>
      </c>
      <c r="I441" s="24">
        <f t="shared" si="61"/>
        <v>9.0410000000000002E-4</v>
      </c>
      <c r="J441" s="24">
        <v>5.0560000000000004E-4</v>
      </c>
      <c r="K441" s="24">
        <f t="shared" si="69"/>
        <v>8.8420000000000002E-4</v>
      </c>
      <c r="L441" s="23">
        <f t="shared" si="62"/>
        <v>1764863.2</v>
      </c>
      <c r="M441" s="23">
        <f t="shared" si="63"/>
        <v>1323647.3999999999</v>
      </c>
      <c r="N441" s="23">
        <v>3543912.27</v>
      </c>
      <c r="O441" s="23">
        <f t="shared" si="64"/>
        <v>2220264.87</v>
      </c>
      <c r="P441" s="23">
        <f t="shared" si="65"/>
        <v>0</v>
      </c>
      <c r="Q441" s="23">
        <f t="shared" si="66"/>
        <v>2220264.87</v>
      </c>
      <c r="R441" s="24">
        <f t="shared" si="67"/>
        <v>0</v>
      </c>
      <c r="S441" s="25">
        <f t="shared" si="68"/>
        <v>0</v>
      </c>
    </row>
    <row r="442" spans="1:19">
      <c r="A442" s="21" t="s">
        <v>554</v>
      </c>
      <c r="B442" s="21" t="s">
        <v>14</v>
      </c>
      <c r="C442" s="21" t="s">
        <v>85</v>
      </c>
      <c r="D442" s="21" t="s">
        <v>576</v>
      </c>
      <c r="E442" s="21" t="s">
        <v>2580</v>
      </c>
      <c r="F442" s="21" t="str">
        <f t="shared" si="60"/>
        <v>13501</v>
      </c>
      <c r="G442" s="21" t="s">
        <v>2618</v>
      </c>
      <c r="H442" s="26">
        <v>59927.96</v>
      </c>
      <c r="I442" s="27">
        <f t="shared" si="61"/>
        <v>3.6699999999999998E-5</v>
      </c>
      <c r="J442" s="27">
        <v>9.4099999999999997E-5</v>
      </c>
      <c r="K442" s="27">
        <f t="shared" si="69"/>
        <v>3.96E-5</v>
      </c>
      <c r="L442" s="26">
        <f t="shared" si="62"/>
        <v>79041.600000000006</v>
      </c>
      <c r="M442" s="26">
        <f t="shared" si="63"/>
        <v>59281.2</v>
      </c>
      <c r="N442" s="26">
        <v>42445.66</v>
      </c>
      <c r="O442" s="26">
        <f t="shared" si="64"/>
        <v>-16835.539999999994</v>
      </c>
      <c r="P442" s="26">
        <f t="shared" si="65"/>
        <v>16835.539999999994</v>
      </c>
      <c r="Q442" s="26">
        <f t="shared" si="66"/>
        <v>0</v>
      </c>
      <c r="R442" s="24">
        <f t="shared" si="67"/>
        <v>4.5224999999999996E-3</v>
      </c>
      <c r="S442" s="25">
        <f t="shared" si="68"/>
        <v>18632</v>
      </c>
    </row>
    <row r="443" spans="1:19">
      <c r="A443" s="20" t="s">
        <v>554</v>
      </c>
      <c r="B443" s="20" t="s">
        <v>14</v>
      </c>
      <c r="C443" s="20" t="s">
        <v>12</v>
      </c>
      <c r="D443" s="20" t="s">
        <v>577</v>
      </c>
      <c r="E443" s="20" t="s">
        <v>2580</v>
      </c>
      <c r="F443" s="20" t="str">
        <f t="shared" si="60"/>
        <v>13501</v>
      </c>
      <c r="G443" s="20" t="s">
        <v>2618</v>
      </c>
      <c r="H443" s="23">
        <v>12661.82</v>
      </c>
      <c r="I443" s="24">
        <f t="shared" si="61"/>
        <v>7.7999999999999999E-6</v>
      </c>
      <c r="J443" s="24">
        <v>4.9100000000000001E-5</v>
      </c>
      <c r="K443" s="24">
        <f t="shared" si="69"/>
        <v>9.9000000000000001E-6</v>
      </c>
      <c r="L443" s="23">
        <f t="shared" si="62"/>
        <v>19760.400000000001</v>
      </c>
      <c r="M443" s="23">
        <f t="shared" si="63"/>
        <v>14820.3</v>
      </c>
      <c r="N443" s="23">
        <v>36634.399999999994</v>
      </c>
      <c r="O443" s="23">
        <f t="shared" si="64"/>
        <v>21814.099999999995</v>
      </c>
      <c r="P443" s="23">
        <f t="shared" si="65"/>
        <v>0</v>
      </c>
      <c r="Q443" s="23">
        <f t="shared" si="66"/>
        <v>21814.099999999995</v>
      </c>
      <c r="R443" s="24">
        <f t="shared" si="67"/>
        <v>0</v>
      </c>
      <c r="S443" s="25">
        <f t="shared" si="68"/>
        <v>0</v>
      </c>
    </row>
    <row r="444" spans="1:19">
      <c r="A444" s="21" t="s">
        <v>554</v>
      </c>
      <c r="B444" s="21" t="s">
        <v>89</v>
      </c>
      <c r="C444" s="21" t="s">
        <v>23</v>
      </c>
      <c r="D444" s="21" t="s">
        <v>578</v>
      </c>
      <c r="E444" s="21" t="s">
        <v>2580</v>
      </c>
      <c r="F444" s="21" t="str">
        <f t="shared" si="60"/>
        <v>13502</v>
      </c>
      <c r="G444" s="21" t="s">
        <v>2619</v>
      </c>
      <c r="H444" s="26">
        <v>22193.87</v>
      </c>
      <c r="I444" s="27">
        <f t="shared" si="61"/>
        <v>1.36E-5</v>
      </c>
      <c r="J444" s="27">
        <v>1.695E-4</v>
      </c>
      <c r="K444" s="27">
        <f t="shared" si="69"/>
        <v>2.1399999999999998E-5</v>
      </c>
      <c r="L444" s="26">
        <f t="shared" si="62"/>
        <v>42714.400000000001</v>
      </c>
      <c r="M444" s="26">
        <f t="shared" si="63"/>
        <v>32035.8</v>
      </c>
      <c r="N444" s="26">
        <v>39096.39</v>
      </c>
      <c r="O444" s="26">
        <f t="shared" si="64"/>
        <v>7060.59</v>
      </c>
      <c r="P444" s="26">
        <f t="shared" si="65"/>
        <v>0</v>
      </c>
      <c r="Q444" s="26">
        <f t="shared" si="66"/>
        <v>7060.59</v>
      </c>
      <c r="R444" s="24">
        <f t="shared" si="67"/>
        <v>0</v>
      </c>
      <c r="S444" s="25">
        <f t="shared" si="68"/>
        <v>0</v>
      </c>
    </row>
    <row r="445" spans="1:19">
      <c r="A445" s="20" t="s">
        <v>554</v>
      </c>
      <c r="B445" s="20" t="s">
        <v>89</v>
      </c>
      <c r="C445" s="20" t="s">
        <v>94</v>
      </c>
      <c r="D445" s="20" t="s">
        <v>579</v>
      </c>
      <c r="E445" s="20" t="s">
        <v>2580</v>
      </c>
      <c r="F445" s="20" t="str">
        <f t="shared" si="60"/>
        <v>13502</v>
      </c>
      <c r="G445" s="20" t="s">
        <v>2619</v>
      </c>
      <c r="H445" s="23">
        <v>15518.24</v>
      </c>
      <c r="I445" s="24">
        <f t="shared" si="61"/>
        <v>9.5000000000000005E-6</v>
      </c>
      <c r="J445" s="24">
        <v>7.6100000000000007E-5</v>
      </c>
      <c r="K445" s="24">
        <f t="shared" si="69"/>
        <v>1.2799999999999999E-5</v>
      </c>
      <c r="L445" s="23">
        <f t="shared" si="62"/>
        <v>25548.799999999999</v>
      </c>
      <c r="M445" s="23">
        <f t="shared" si="63"/>
        <v>19161.599999999999</v>
      </c>
      <c r="N445" s="23">
        <v>19500.330000000002</v>
      </c>
      <c r="O445" s="23">
        <f t="shared" si="64"/>
        <v>338.7300000000032</v>
      </c>
      <c r="P445" s="23">
        <f t="shared" si="65"/>
        <v>0</v>
      </c>
      <c r="Q445" s="23">
        <f t="shared" si="66"/>
        <v>338.7300000000032</v>
      </c>
      <c r="R445" s="24">
        <f t="shared" si="67"/>
        <v>0</v>
      </c>
      <c r="S445" s="25">
        <f t="shared" si="68"/>
        <v>0</v>
      </c>
    </row>
    <row r="446" spans="1:19">
      <c r="A446" s="21" t="s">
        <v>554</v>
      </c>
      <c r="B446" s="21" t="s">
        <v>89</v>
      </c>
      <c r="C446" s="21" t="s">
        <v>117</v>
      </c>
      <c r="D446" s="21" t="s">
        <v>580</v>
      </c>
      <c r="E446" s="21" t="s">
        <v>2580</v>
      </c>
      <c r="F446" s="21" t="str">
        <f t="shared" si="60"/>
        <v>13502</v>
      </c>
      <c r="G446" s="21" t="s">
        <v>2619</v>
      </c>
      <c r="H446" s="26">
        <v>4206.32</v>
      </c>
      <c r="I446" s="27">
        <f t="shared" si="61"/>
        <v>2.6000000000000001E-6</v>
      </c>
      <c r="J446" s="27">
        <v>2.94E-5</v>
      </c>
      <c r="K446" s="27">
        <f t="shared" si="69"/>
        <v>3.8999999999999999E-6</v>
      </c>
      <c r="L446" s="26">
        <f t="shared" si="62"/>
        <v>7784.4</v>
      </c>
      <c r="M446" s="26">
        <f t="shared" si="63"/>
        <v>5838.3</v>
      </c>
      <c r="N446" s="26">
        <v>5109.13</v>
      </c>
      <c r="O446" s="26">
        <f t="shared" si="64"/>
        <v>-729.17000000000007</v>
      </c>
      <c r="P446" s="26">
        <f t="shared" si="65"/>
        <v>729.17000000000007</v>
      </c>
      <c r="Q446" s="26">
        <f t="shared" si="66"/>
        <v>0</v>
      </c>
      <c r="R446" s="24">
        <f t="shared" si="67"/>
        <v>1.9589999999999999E-4</v>
      </c>
      <c r="S446" s="25">
        <f t="shared" si="68"/>
        <v>807</v>
      </c>
    </row>
    <row r="447" spans="1:19">
      <c r="A447" s="20" t="s">
        <v>554</v>
      </c>
      <c r="B447" s="20" t="s">
        <v>89</v>
      </c>
      <c r="C447" s="20" t="s">
        <v>124</v>
      </c>
      <c r="D447" s="20" t="s">
        <v>581</v>
      </c>
      <c r="E447" s="20" t="s">
        <v>2580</v>
      </c>
      <c r="F447" s="20" t="str">
        <f t="shared" si="60"/>
        <v>13502</v>
      </c>
      <c r="G447" s="20" t="s">
        <v>2619</v>
      </c>
      <c r="H447" s="23">
        <v>32782.879999999997</v>
      </c>
      <c r="I447" s="24">
        <f t="shared" si="61"/>
        <v>2.0100000000000001E-5</v>
      </c>
      <c r="J447" s="24">
        <v>9.2E-5</v>
      </c>
      <c r="K447" s="24">
        <f t="shared" si="69"/>
        <v>2.37E-5</v>
      </c>
      <c r="L447" s="23">
        <f t="shared" si="62"/>
        <v>47305.2</v>
      </c>
      <c r="M447" s="23">
        <f t="shared" si="63"/>
        <v>35478.9</v>
      </c>
      <c r="N447" s="23">
        <v>23140</v>
      </c>
      <c r="O447" s="23">
        <f t="shared" si="64"/>
        <v>-12338.900000000001</v>
      </c>
      <c r="P447" s="23">
        <f t="shared" si="65"/>
        <v>12338.900000000001</v>
      </c>
      <c r="Q447" s="23">
        <f t="shared" si="66"/>
        <v>0</v>
      </c>
      <c r="R447" s="24">
        <f t="shared" si="67"/>
        <v>3.3146E-3</v>
      </c>
      <c r="S447" s="25">
        <f t="shared" si="68"/>
        <v>13656</v>
      </c>
    </row>
    <row r="448" spans="1:19">
      <c r="A448" s="21" t="s">
        <v>554</v>
      </c>
      <c r="B448" s="21" t="s">
        <v>89</v>
      </c>
      <c r="C448" s="21" t="s">
        <v>31</v>
      </c>
      <c r="D448" s="21" t="s">
        <v>582</v>
      </c>
      <c r="E448" s="21" t="s">
        <v>2580</v>
      </c>
      <c r="F448" s="21" t="str">
        <f t="shared" si="60"/>
        <v>13502</v>
      </c>
      <c r="G448" s="21" t="s">
        <v>2619</v>
      </c>
      <c r="H448" s="26">
        <v>25326.31</v>
      </c>
      <c r="I448" s="27">
        <f t="shared" si="61"/>
        <v>1.5500000000000001E-5</v>
      </c>
      <c r="J448" s="27">
        <v>7.1500000000000003E-5</v>
      </c>
      <c r="K448" s="27">
        <f t="shared" si="69"/>
        <v>1.8300000000000001E-5</v>
      </c>
      <c r="L448" s="26">
        <f t="shared" si="62"/>
        <v>36526.800000000003</v>
      </c>
      <c r="M448" s="26">
        <f t="shared" si="63"/>
        <v>27395.1</v>
      </c>
      <c r="N448" s="26">
        <v>26949.96</v>
      </c>
      <c r="O448" s="26">
        <f t="shared" si="64"/>
        <v>-445.13999999999942</v>
      </c>
      <c r="P448" s="26">
        <f t="shared" si="65"/>
        <v>445.13999999999942</v>
      </c>
      <c r="Q448" s="26">
        <f t="shared" si="66"/>
        <v>0</v>
      </c>
      <c r="R448" s="24">
        <f t="shared" si="67"/>
        <v>1.1959999999999999E-4</v>
      </c>
      <c r="S448" s="25">
        <f t="shared" si="68"/>
        <v>492</v>
      </c>
    </row>
    <row r="449" spans="1:19">
      <c r="A449" s="20" t="s">
        <v>554</v>
      </c>
      <c r="B449" s="20" t="s">
        <v>89</v>
      </c>
      <c r="C449" s="20" t="s">
        <v>245</v>
      </c>
      <c r="D449" s="20" t="s">
        <v>583</v>
      </c>
      <c r="E449" s="20" t="s">
        <v>2580</v>
      </c>
      <c r="F449" s="20" t="str">
        <f t="shared" si="60"/>
        <v>13502</v>
      </c>
      <c r="G449" s="20" t="s">
        <v>2619</v>
      </c>
      <c r="H449" s="23">
        <v>158304.47</v>
      </c>
      <c r="I449" s="24">
        <f t="shared" si="61"/>
        <v>9.7E-5</v>
      </c>
      <c r="J449" s="24">
        <v>2.7760000000000003E-4</v>
      </c>
      <c r="K449" s="24">
        <f t="shared" si="69"/>
        <v>1.06E-4</v>
      </c>
      <c r="L449" s="23">
        <f t="shared" si="62"/>
        <v>211576</v>
      </c>
      <c r="M449" s="23">
        <f t="shared" si="63"/>
        <v>158682</v>
      </c>
      <c r="N449" s="23">
        <v>183294.38</v>
      </c>
      <c r="O449" s="23">
        <f t="shared" si="64"/>
        <v>24612.380000000005</v>
      </c>
      <c r="P449" s="23">
        <f t="shared" si="65"/>
        <v>0</v>
      </c>
      <c r="Q449" s="23">
        <f t="shared" si="66"/>
        <v>24612.380000000005</v>
      </c>
      <c r="R449" s="24">
        <f t="shared" si="67"/>
        <v>0</v>
      </c>
      <c r="S449" s="25">
        <f t="shared" si="68"/>
        <v>0</v>
      </c>
    </row>
    <row r="450" spans="1:19">
      <c r="A450" s="21" t="s">
        <v>554</v>
      </c>
      <c r="B450" s="21" t="s">
        <v>89</v>
      </c>
      <c r="C450" s="21" t="s">
        <v>33</v>
      </c>
      <c r="D450" s="21" t="s">
        <v>584</v>
      </c>
      <c r="E450" s="21" t="s">
        <v>2580</v>
      </c>
      <c r="F450" s="21" t="str">
        <f t="shared" si="60"/>
        <v>13502</v>
      </c>
      <c r="G450" s="21" t="s">
        <v>2619</v>
      </c>
      <c r="H450" s="26">
        <v>31168.080000000002</v>
      </c>
      <c r="I450" s="27">
        <f t="shared" si="61"/>
        <v>1.91E-5</v>
      </c>
      <c r="J450" s="27">
        <v>4.3399999999999998E-5</v>
      </c>
      <c r="K450" s="27">
        <f t="shared" si="69"/>
        <v>2.0299999999999999E-5</v>
      </c>
      <c r="L450" s="26">
        <f t="shared" si="62"/>
        <v>40518.800000000003</v>
      </c>
      <c r="M450" s="26">
        <f t="shared" si="63"/>
        <v>30389.1</v>
      </c>
      <c r="N450" s="26">
        <v>26888.12</v>
      </c>
      <c r="O450" s="26">
        <f t="shared" si="64"/>
        <v>-3500.9799999999996</v>
      </c>
      <c r="P450" s="26">
        <f t="shared" si="65"/>
        <v>3500.9799999999996</v>
      </c>
      <c r="Q450" s="26">
        <f t="shared" si="66"/>
        <v>0</v>
      </c>
      <c r="R450" s="24">
        <f t="shared" si="67"/>
        <v>9.4050000000000004E-4</v>
      </c>
      <c r="S450" s="25">
        <f t="shared" si="68"/>
        <v>3874</v>
      </c>
    </row>
    <row r="451" spans="1:19">
      <c r="A451" s="20" t="s">
        <v>554</v>
      </c>
      <c r="B451" s="20" t="s">
        <v>89</v>
      </c>
      <c r="C451" s="20" t="s">
        <v>35</v>
      </c>
      <c r="D451" s="20" t="s">
        <v>585</v>
      </c>
      <c r="E451" s="20" t="s">
        <v>2580</v>
      </c>
      <c r="F451" s="20" t="str">
        <f t="shared" si="60"/>
        <v>13502</v>
      </c>
      <c r="G451" s="20" t="s">
        <v>2619</v>
      </c>
      <c r="H451" s="23">
        <v>59369.69</v>
      </c>
      <c r="I451" s="24">
        <f t="shared" si="61"/>
        <v>3.6399999999999997E-5</v>
      </c>
      <c r="J451" s="24">
        <v>4.0099999999999999E-5</v>
      </c>
      <c r="K451" s="24">
        <f t="shared" si="69"/>
        <v>3.6600000000000002E-5</v>
      </c>
      <c r="L451" s="23">
        <f t="shared" si="62"/>
        <v>73053.600000000006</v>
      </c>
      <c r="M451" s="23">
        <f t="shared" si="63"/>
        <v>54790.2</v>
      </c>
      <c r="N451" s="23">
        <v>3468.1600000000003</v>
      </c>
      <c r="O451" s="23">
        <f t="shared" si="64"/>
        <v>-51322.039999999994</v>
      </c>
      <c r="P451" s="23">
        <f t="shared" si="65"/>
        <v>51322.039999999994</v>
      </c>
      <c r="Q451" s="23">
        <f t="shared" si="66"/>
        <v>0</v>
      </c>
      <c r="R451" s="24">
        <f t="shared" si="67"/>
        <v>1.37866E-2</v>
      </c>
      <c r="S451" s="25">
        <f t="shared" si="68"/>
        <v>56800</v>
      </c>
    </row>
    <row r="452" spans="1:19">
      <c r="A452" s="21" t="s">
        <v>554</v>
      </c>
      <c r="B452" s="21" t="s">
        <v>89</v>
      </c>
      <c r="C452" s="21" t="s">
        <v>249</v>
      </c>
      <c r="D452" s="21" t="s">
        <v>586</v>
      </c>
      <c r="E452" s="21" t="s">
        <v>2580</v>
      </c>
      <c r="F452" s="21" t="str">
        <f t="shared" si="60"/>
        <v>13502</v>
      </c>
      <c r="G452" s="21" t="s">
        <v>2619</v>
      </c>
      <c r="H452" s="26">
        <v>13866.22</v>
      </c>
      <c r="I452" s="27">
        <f t="shared" si="61"/>
        <v>8.4999999999999999E-6</v>
      </c>
      <c r="J452" s="27">
        <v>8.7100000000000003E-5</v>
      </c>
      <c r="K452" s="27">
        <f t="shared" si="69"/>
        <v>1.24E-5</v>
      </c>
      <c r="L452" s="26">
        <f t="shared" si="62"/>
        <v>24750.400000000001</v>
      </c>
      <c r="M452" s="26">
        <f t="shared" si="63"/>
        <v>18562.8</v>
      </c>
      <c r="N452" s="26">
        <v>18914.849999999999</v>
      </c>
      <c r="O452" s="26">
        <f t="shared" si="64"/>
        <v>352.04999999999927</v>
      </c>
      <c r="P452" s="26">
        <f t="shared" si="65"/>
        <v>0</v>
      </c>
      <c r="Q452" s="26">
        <f t="shared" si="66"/>
        <v>352.04999999999927</v>
      </c>
      <c r="R452" s="24">
        <f t="shared" si="67"/>
        <v>0</v>
      </c>
      <c r="S452" s="25">
        <f t="shared" si="68"/>
        <v>0</v>
      </c>
    </row>
    <row r="453" spans="1:19">
      <c r="A453" s="20" t="s">
        <v>554</v>
      </c>
      <c r="B453" s="20" t="s">
        <v>89</v>
      </c>
      <c r="C453" s="20" t="s">
        <v>41</v>
      </c>
      <c r="D453" s="20" t="s">
        <v>587</v>
      </c>
      <c r="E453" s="20" t="s">
        <v>2580</v>
      </c>
      <c r="F453" s="20" t="str">
        <f t="shared" si="60"/>
        <v>13502</v>
      </c>
      <c r="G453" s="20" t="s">
        <v>2619</v>
      </c>
      <c r="H453" s="23">
        <v>16882.96</v>
      </c>
      <c r="I453" s="24">
        <f t="shared" si="61"/>
        <v>1.03E-5</v>
      </c>
      <c r="J453" s="24">
        <v>1.4320000000000001E-4</v>
      </c>
      <c r="K453" s="24">
        <f t="shared" si="69"/>
        <v>1.6900000000000001E-5</v>
      </c>
      <c r="L453" s="23">
        <f t="shared" si="62"/>
        <v>33732.400000000001</v>
      </c>
      <c r="M453" s="23">
        <f t="shared" si="63"/>
        <v>25299.3</v>
      </c>
      <c r="N453" s="23">
        <v>62104.87000000001</v>
      </c>
      <c r="O453" s="23">
        <f t="shared" si="64"/>
        <v>36805.570000000007</v>
      </c>
      <c r="P453" s="23">
        <f t="shared" si="65"/>
        <v>0</v>
      </c>
      <c r="Q453" s="23">
        <f t="shared" si="66"/>
        <v>36805.570000000007</v>
      </c>
      <c r="R453" s="24">
        <f t="shared" si="67"/>
        <v>0</v>
      </c>
      <c r="S453" s="25">
        <f t="shared" si="68"/>
        <v>0</v>
      </c>
    </row>
    <row r="454" spans="1:19">
      <c r="A454" s="21" t="s">
        <v>554</v>
      </c>
      <c r="B454" s="21" t="s">
        <v>89</v>
      </c>
      <c r="C454" s="21" t="s">
        <v>181</v>
      </c>
      <c r="D454" s="21" t="s">
        <v>588</v>
      </c>
      <c r="E454" s="21" t="s">
        <v>2580</v>
      </c>
      <c r="F454" s="21" t="str">
        <f t="shared" si="60"/>
        <v>13502</v>
      </c>
      <c r="G454" s="21" t="s">
        <v>2619</v>
      </c>
      <c r="H454" s="26">
        <v>118968.86</v>
      </c>
      <c r="I454" s="27">
        <f t="shared" si="61"/>
        <v>7.2899999999999997E-5</v>
      </c>
      <c r="J454" s="27">
        <v>1.548E-4</v>
      </c>
      <c r="K454" s="27">
        <f t="shared" si="69"/>
        <v>7.7000000000000001E-5</v>
      </c>
      <c r="L454" s="26">
        <f t="shared" si="62"/>
        <v>153692</v>
      </c>
      <c r="M454" s="26">
        <f t="shared" si="63"/>
        <v>115269</v>
      </c>
      <c r="N454" s="26">
        <v>155091.04</v>
      </c>
      <c r="O454" s="26">
        <f t="shared" si="64"/>
        <v>39822.040000000008</v>
      </c>
      <c r="P454" s="26">
        <f t="shared" si="65"/>
        <v>0</v>
      </c>
      <c r="Q454" s="26">
        <f t="shared" si="66"/>
        <v>39822.040000000008</v>
      </c>
      <c r="R454" s="24">
        <f t="shared" si="67"/>
        <v>0</v>
      </c>
      <c r="S454" s="25">
        <f t="shared" si="68"/>
        <v>0</v>
      </c>
    </row>
    <row r="455" spans="1:19">
      <c r="A455" s="20" t="s">
        <v>554</v>
      </c>
      <c r="B455" s="20" t="s">
        <v>89</v>
      </c>
      <c r="C455" s="20" t="s">
        <v>106</v>
      </c>
      <c r="D455" s="20" t="s">
        <v>589</v>
      </c>
      <c r="E455" s="20" t="s">
        <v>2580</v>
      </c>
      <c r="F455" s="20" t="str">
        <f t="shared" si="60"/>
        <v>13502</v>
      </c>
      <c r="G455" s="20" t="s">
        <v>2619</v>
      </c>
      <c r="H455" s="23">
        <v>7576.16</v>
      </c>
      <c r="I455" s="24">
        <f t="shared" si="61"/>
        <v>4.6E-6</v>
      </c>
      <c r="J455" s="24">
        <v>5.6799999999999998E-5</v>
      </c>
      <c r="K455" s="24">
        <f t="shared" si="69"/>
        <v>7.1999999999999997E-6</v>
      </c>
      <c r="L455" s="23">
        <f t="shared" si="62"/>
        <v>14371.2</v>
      </c>
      <c r="M455" s="23">
        <f t="shared" si="63"/>
        <v>10778.4</v>
      </c>
      <c r="N455" s="23">
        <v>11268.59</v>
      </c>
      <c r="O455" s="23">
        <f t="shared" si="64"/>
        <v>490.19000000000051</v>
      </c>
      <c r="P455" s="23">
        <f t="shared" si="65"/>
        <v>0</v>
      </c>
      <c r="Q455" s="23">
        <f t="shared" si="66"/>
        <v>490.19000000000051</v>
      </c>
      <c r="R455" s="24">
        <f t="shared" si="67"/>
        <v>0</v>
      </c>
      <c r="S455" s="25">
        <f t="shared" si="68"/>
        <v>0</v>
      </c>
    </row>
    <row r="456" spans="1:19">
      <c r="A456" s="21" t="s">
        <v>554</v>
      </c>
      <c r="B456" s="21" t="s">
        <v>89</v>
      </c>
      <c r="C456" s="21" t="s">
        <v>47</v>
      </c>
      <c r="D456" s="21" t="s">
        <v>590</v>
      </c>
      <c r="E456" s="21" t="s">
        <v>2580</v>
      </c>
      <c r="F456" s="21" t="str">
        <f t="shared" si="60"/>
        <v>13502</v>
      </c>
      <c r="G456" s="21" t="s">
        <v>2619</v>
      </c>
      <c r="H456" s="26">
        <v>77307.62</v>
      </c>
      <c r="I456" s="27">
        <f t="shared" si="61"/>
        <v>4.74E-5</v>
      </c>
      <c r="J456" s="27">
        <v>2.008E-4</v>
      </c>
      <c r="K456" s="27">
        <f t="shared" si="69"/>
        <v>5.5099999999999998E-5</v>
      </c>
      <c r="L456" s="26">
        <f t="shared" si="62"/>
        <v>109979.6</v>
      </c>
      <c r="M456" s="26">
        <f t="shared" si="63"/>
        <v>82484.7</v>
      </c>
      <c r="N456" s="26">
        <v>271001.29000000004</v>
      </c>
      <c r="O456" s="26">
        <f t="shared" si="64"/>
        <v>188516.59000000003</v>
      </c>
      <c r="P456" s="26">
        <f t="shared" si="65"/>
        <v>0</v>
      </c>
      <c r="Q456" s="26">
        <f t="shared" si="66"/>
        <v>188516.59000000003</v>
      </c>
      <c r="R456" s="24">
        <f t="shared" si="67"/>
        <v>0</v>
      </c>
      <c r="S456" s="25">
        <f t="shared" si="68"/>
        <v>0</v>
      </c>
    </row>
    <row r="457" spans="1:19">
      <c r="A457" s="20" t="s">
        <v>554</v>
      </c>
      <c r="B457" s="20" t="s">
        <v>89</v>
      </c>
      <c r="C457" s="20" t="s">
        <v>257</v>
      </c>
      <c r="D457" s="20" t="s">
        <v>591</v>
      </c>
      <c r="E457" s="20" t="s">
        <v>2580</v>
      </c>
      <c r="F457" s="20" t="str">
        <f t="shared" si="60"/>
        <v>13502</v>
      </c>
      <c r="G457" s="20" t="s">
        <v>2619</v>
      </c>
      <c r="H457" s="23">
        <v>48503.45</v>
      </c>
      <c r="I457" s="24">
        <f t="shared" si="61"/>
        <v>2.97E-5</v>
      </c>
      <c r="J457" s="24">
        <v>2.0350000000000001E-4</v>
      </c>
      <c r="K457" s="24">
        <f t="shared" si="69"/>
        <v>3.8399999999999998E-5</v>
      </c>
      <c r="L457" s="23">
        <f t="shared" si="62"/>
        <v>76646.399999999994</v>
      </c>
      <c r="M457" s="23">
        <f t="shared" si="63"/>
        <v>57484.800000000003</v>
      </c>
      <c r="N457" s="23">
        <v>47870.270000000004</v>
      </c>
      <c r="O457" s="23">
        <f t="shared" si="64"/>
        <v>-9614.5299999999988</v>
      </c>
      <c r="P457" s="23">
        <f t="shared" si="65"/>
        <v>9614.5299999999988</v>
      </c>
      <c r="Q457" s="23">
        <f t="shared" si="66"/>
        <v>0</v>
      </c>
      <c r="R457" s="24">
        <f t="shared" si="67"/>
        <v>2.5826999999999998E-3</v>
      </c>
      <c r="S457" s="25">
        <f t="shared" si="68"/>
        <v>10640</v>
      </c>
    </row>
    <row r="458" spans="1:19">
      <c r="A458" s="21" t="s">
        <v>554</v>
      </c>
      <c r="B458" s="21" t="s">
        <v>89</v>
      </c>
      <c r="C458" s="21" t="s">
        <v>49</v>
      </c>
      <c r="D458" s="21" t="s">
        <v>592</v>
      </c>
      <c r="E458" s="21" t="s">
        <v>2580</v>
      </c>
      <c r="F458" s="21" t="str">
        <f t="shared" si="60"/>
        <v>13502</v>
      </c>
      <c r="G458" s="21" t="s">
        <v>2619</v>
      </c>
      <c r="H458" s="26">
        <v>21570.38</v>
      </c>
      <c r="I458" s="27">
        <f t="shared" si="61"/>
        <v>1.3200000000000001E-5</v>
      </c>
      <c r="J458" s="27">
        <v>6.8200000000000004E-5</v>
      </c>
      <c r="K458" s="27">
        <f t="shared" si="69"/>
        <v>1.5999999999999999E-5</v>
      </c>
      <c r="L458" s="26">
        <f t="shared" si="62"/>
        <v>31936</v>
      </c>
      <c r="M458" s="26">
        <f t="shared" si="63"/>
        <v>23952</v>
      </c>
      <c r="N458" s="26">
        <v>20254.309999999998</v>
      </c>
      <c r="O458" s="26">
        <f t="shared" si="64"/>
        <v>-3697.6900000000023</v>
      </c>
      <c r="P458" s="26">
        <f t="shared" si="65"/>
        <v>3697.6900000000023</v>
      </c>
      <c r="Q458" s="26">
        <f t="shared" si="66"/>
        <v>0</v>
      </c>
      <c r="R458" s="24">
        <f t="shared" si="67"/>
        <v>9.9329999999999991E-4</v>
      </c>
      <c r="S458" s="25">
        <f t="shared" si="68"/>
        <v>4092</v>
      </c>
    </row>
    <row r="459" spans="1:19">
      <c r="A459" s="20" t="s">
        <v>554</v>
      </c>
      <c r="B459" s="20" t="s">
        <v>89</v>
      </c>
      <c r="C459" s="20" t="s">
        <v>195</v>
      </c>
      <c r="D459" s="20" t="s">
        <v>593</v>
      </c>
      <c r="E459" s="20" t="s">
        <v>2580</v>
      </c>
      <c r="F459" s="20" t="str">
        <f t="shared" si="60"/>
        <v>13502</v>
      </c>
      <c r="G459" s="20" t="s">
        <v>2619</v>
      </c>
      <c r="H459" s="23">
        <v>1381590.66</v>
      </c>
      <c r="I459" s="24">
        <f t="shared" si="61"/>
        <v>8.4679999999999998E-4</v>
      </c>
      <c r="J459" s="24">
        <v>6.8199999999999999E-4</v>
      </c>
      <c r="K459" s="24">
        <f t="shared" si="69"/>
        <v>8.386E-4</v>
      </c>
      <c r="L459" s="23">
        <f t="shared" si="62"/>
        <v>1673845.6</v>
      </c>
      <c r="M459" s="23">
        <f t="shared" si="63"/>
        <v>1255384.2</v>
      </c>
      <c r="N459" s="23">
        <v>1212861.01</v>
      </c>
      <c r="O459" s="23">
        <f t="shared" si="64"/>
        <v>-42523.189999999944</v>
      </c>
      <c r="P459" s="23">
        <f t="shared" si="65"/>
        <v>42523.189999999944</v>
      </c>
      <c r="Q459" s="23">
        <f t="shared" si="66"/>
        <v>0</v>
      </c>
      <c r="R459" s="24">
        <f t="shared" si="67"/>
        <v>1.1423000000000001E-2</v>
      </c>
      <c r="S459" s="25">
        <f t="shared" si="68"/>
        <v>47062</v>
      </c>
    </row>
    <row r="460" spans="1:19">
      <c r="A460" s="21" t="s">
        <v>554</v>
      </c>
      <c r="B460" s="21" t="s">
        <v>89</v>
      </c>
      <c r="C460" s="21" t="s">
        <v>259</v>
      </c>
      <c r="D460" s="21" t="s">
        <v>103</v>
      </c>
      <c r="E460" s="21" t="s">
        <v>2580</v>
      </c>
      <c r="F460" s="21" t="str">
        <f t="shared" si="60"/>
        <v>13502</v>
      </c>
      <c r="G460" s="21" t="s">
        <v>2619</v>
      </c>
      <c r="H460" s="26">
        <v>5067.2</v>
      </c>
      <c r="I460" s="27">
        <f t="shared" si="61"/>
        <v>3.1E-6</v>
      </c>
      <c r="J460" s="27">
        <v>3.8899999999999997E-5</v>
      </c>
      <c r="K460" s="27">
        <f t="shared" si="69"/>
        <v>4.8999999999999997E-6</v>
      </c>
      <c r="L460" s="26">
        <f t="shared" si="62"/>
        <v>9780.4</v>
      </c>
      <c r="M460" s="26">
        <f t="shared" si="63"/>
        <v>7335.3</v>
      </c>
      <c r="N460" s="26">
        <v>36651.21</v>
      </c>
      <c r="O460" s="26">
        <f t="shared" si="64"/>
        <v>29315.91</v>
      </c>
      <c r="P460" s="26">
        <f t="shared" si="65"/>
        <v>0</v>
      </c>
      <c r="Q460" s="26">
        <f t="shared" si="66"/>
        <v>29315.91</v>
      </c>
      <c r="R460" s="24">
        <f t="shared" si="67"/>
        <v>0</v>
      </c>
      <c r="S460" s="25">
        <f t="shared" si="68"/>
        <v>0</v>
      </c>
    </row>
    <row r="461" spans="1:19">
      <c r="A461" s="20" t="s">
        <v>554</v>
      </c>
      <c r="B461" s="20" t="s">
        <v>89</v>
      </c>
      <c r="C461" s="20" t="s">
        <v>53</v>
      </c>
      <c r="D461" s="20" t="s">
        <v>594</v>
      </c>
      <c r="E461" s="20" t="s">
        <v>2580</v>
      </c>
      <c r="F461" s="20" t="str">
        <f t="shared" si="60"/>
        <v>13502</v>
      </c>
      <c r="G461" s="20" t="s">
        <v>2619</v>
      </c>
      <c r="H461" s="23">
        <v>70634.42</v>
      </c>
      <c r="I461" s="24">
        <f t="shared" si="61"/>
        <v>4.3300000000000002E-5</v>
      </c>
      <c r="J461" s="24">
        <v>2.3599999999999999E-4</v>
      </c>
      <c r="K461" s="24">
        <f t="shared" si="69"/>
        <v>5.2899999999999998E-5</v>
      </c>
      <c r="L461" s="23">
        <f t="shared" si="62"/>
        <v>105588.4</v>
      </c>
      <c r="M461" s="23">
        <f t="shared" si="63"/>
        <v>79191.3</v>
      </c>
      <c r="N461" s="23">
        <v>90637.790000000008</v>
      </c>
      <c r="O461" s="23">
        <f t="shared" si="64"/>
        <v>11446.490000000005</v>
      </c>
      <c r="P461" s="23">
        <f t="shared" si="65"/>
        <v>0</v>
      </c>
      <c r="Q461" s="23">
        <f t="shared" si="66"/>
        <v>11446.490000000005</v>
      </c>
      <c r="R461" s="24">
        <f t="shared" si="67"/>
        <v>0</v>
      </c>
      <c r="S461" s="25">
        <f t="shared" si="68"/>
        <v>0</v>
      </c>
    </row>
    <row r="462" spans="1:19">
      <c r="A462" s="21" t="s">
        <v>554</v>
      </c>
      <c r="B462" s="21" t="s">
        <v>89</v>
      </c>
      <c r="C462" s="21" t="s">
        <v>55</v>
      </c>
      <c r="D462" s="21" t="s">
        <v>595</v>
      </c>
      <c r="E462" s="21" t="s">
        <v>2580</v>
      </c>
      <c r="F462" s="21" t="str">
        <f t="shared" ref="F462:F525" si="70">CONCATENATE(A462,B462)</f>
        <v>13502</v>
      </c>
      <c r="G462" s="21" t="s">
        <v>2619</v>
      </c>
      <c r="H462" s="26">
        <v>615974</v>
      </c>
      <c r="I462" s="27">
        <f t="shared" ref="I462:I525" si="71">ROUND(H462/$H$2315, 7)</f>
        <v>3.7760000000000002E-4</v>
      </c>
      <c r="J462" s="27">
        <v>1.838E-4</v>
      </c>
      <c r="K462" s="27">
        <f t="shared" si="69"/>
        <v>3.679E-4</v>
      </c>
      <c r="L462" s="26">
        <f t="shared" ref="L462:L525" si="72">ROUND(1996000000*K462, 2)</f>
        <v>734328.4</v>
      </c>
      <c r="M462" s="26">
        <f t="shared" ref="M462:M525" si="73">ROUND(L462*0.75, 2)</f>
        <v>550746.30000000005</v>
      </c>
      <c r="N462" s="26">
        <v>-163874.77999999997</v>
      </c>
      <c r="O462" s="26">
        <f t="shared" ref="O462:O525" si="74">N462-M462</f>
        <v>-714621.08000000007</v>
      </c>
      <c r="P462" s="26">
        <f t="shared" ref="P462:P525" si="75">IF(M462-N462&gt;0,M462-N462,0)</f>
        <v>714621.08000000007</v>
      </c>
      <c r="Q462" s="26">
        <f t="shared" ref="Q462:Q525" si="76">IF(M462-N462&lt;0,N462-M462,0)</f>
        <v>0</v>
      </c>
      <c r="R462" s="24">
        <f t="shared" ref="R462:R525" si="77">ROUND(P462/$P$2315*100, 7)</f>
        <v>0.1919679</v>
      </c>
      <c r="S462" s="25">
        <f t="shared" ref="S462:S525" si="78">ROUNDDOWN(412000000*R462/100, 0)</f>
        <v>790907</v>
      </c>
    </row>
    <row r="463" spans="1:19">
      <c r="A463" s="20" t="s">
        <v>554</v>
      </c>
      <c r="B463" s="20" t="s">
        <v>89</v>
      </c>
      <c r="C463" s="20" t="s">
        <v>57</v>
      </c>
      <c r="D463" s="20" t="s">
        <v>596</v>
      </c>
      <c r="E463" s="20" t="s">
        <v>2580</v>
      </c>
      <c r="F463" s="20" t="str">
        <f t="shared" si="70"/>
        <v>13502</v>
      </c>
      <c r="G463" s="20" t="s">
        <v>2619</v>
      </c>
      <c r="H463" s="23">
        <v>66305.850000000006</v>
      </c>
      <c r="I463" s="24">
        <f t="shared" si="71"/>
        <v>4.0599999999999998E-5</v>
      </c>
      <c r="J463" s="24">
        <v>2.0139999999999999E-4</v>
      </c>
      <c r="K463" s="24">
        <f t="shared" ref="K463:K526" si="79">ROUND(ROUND(I463*0.95, 10)+ROUND(J463*0.05, 10), 7)</f>
        <v>4.8600000000000002E-5</v>
      </c>
      <c r="L463" s="23">
        <f t="shared" si="72"/>
        <v>97005.6</v>
      </c>
      <c r="M463" s="23">
        <f t="shared" si="73"/>
        <v>72754.2</v>
      </c>
      <c r="N463" s="23">
        <v>163229.63</v>
      </c>
      <c r="O463" s="23">
        <f t="shared" si="74"/>
        <v>90475.430000000008</v>
      </c>
      <c r="P463" s="23">
        <f t="shared" si="75"/>
        <v>0</v>
      </c>
      <c r="Q463" s="23">
        <f t="shared" si="76"/>
        <v>90475.430000000008</v>
      </c>
      <c r="R463" s="24">
        <f t="shared" si="77"/>
        <v>0</v>
      </c>
      <c r="S463" s="25">
        <f t="shared" si="78"/>
        <v>0</v>
      </c>
    </row>
    <row r="464" spans="1:19">
      <c r="A464" s="21" t="s">
        <v>554</v>
      </c>
      <c r="B464" s="21" t="s">
        <v>89</v>
      </c>
      <c r="C464" s="21" t="s">
        <v>59</v>
      </c>
      <c r="D464" s="21" t="s">
        <v>597</v>
      </c>
      <c r="E464" s="21" t="s">
        <v>2580</v>
      </c>
      <c r="F464" s="21" t="str">
        <f t="shared" si="70"/>
        <v>13502</v>
      </c>
      <c r="G464" s="21" t="s">
        <v>2619</v>
      </c>
      <c r="H464" s="26">
        <v>6034.65</v>
      </c>
      <c r="I464" s="27">
        <f t="shared" si="71"/>
        <v>3.7000000000000002E-6</v>
      </c>
      <c r="J464" s="27">
        <v>2.9200000000000002E-5</v>
      </c>
      <c r="K464" s="27">
        <f t="shared" si="79"/>
        <v>5.0000000000000004E-6</v>
      </c>
      <c r="L464" s="26">
        <f t="shared" si="72"/>
        <v>9980</v>
      </c>
      <c r="M464" s="26">
        <f t="shared" si="73"/>
        <v>7485</v>
      </c>
      <c r="N464" s="26">
        <v>4805.3999999999996</v>
      </c>
      <c r="O464" s="26">
        <f t="shared" si="74"/>
        <v>-2679.6000000000004</v>
      </c>
      <c r="P464" s="26">
        <f t="shared" si="75"/>
        <v>2679.6000000000004</v>
      </c>
      <c r="Q464" s="26">
        <f t="shared" si="76"/>
        <v>0</v>
      </c>
      <c r="R464" s="24">
        <f t="shared" si="77"/>
        <v>7.1980000000000004E-4</v>
      </c>
      <c r="S464" s="25">
        <f t="shared" si="78"/>
        <v>2965</v>
      </c>
    </row>
    <row r="465" spans="1:19">
      <c r="A465" s="20" t="s">
        <v>554</v>
      </c>
      <c r="B465" s="20" t="s">
        <v>89</v>
      </c>
      <c r="C465" s="20" t="s">
        <v>282</v>
      </c>
      <c r="D465" s="20" t="s">
        <v>54</v>
      </c>
      <c r="E465" s="20" t="s">
        <v>2580</v>
      </c>
      <c r="F465" s="20" t="str">
        <f t="shared" si="70"/>
        <v>13502</v>
      </c>
      <c r="G465" s="20" t="s">
        <v>2619</v>
      </c>
      <c r="H465" s="23">
        <v>22480.09</v>
      </c>
      <c r="I465" s="24">
        <f t="shared" si="71"/>
        <v>1.38E-5</v>
      </c>
      <c r="J465" s="24">
        <v>1.3760000000000001E-4</v>
      </c>
      <c r="K465" s="24">
        <f t="shared" si="79"/>
        <v>2.0000000000000002E-5</v>
      </c>
      <c r="L465" s="23">
        <f t="shared" si="72"/>
        <v>39920</v>
      </c>
      <c r="M465" s="23">
        <f t="shared" si="73"/>
        <v>29940</v>
      </c>
      <c r="N465" s="23">
        <v>33764.559999999998</v>
      </c>
      <c r="O465" s="23">
        <f t="shared" si="74"/>
        <v>3824.5599999999977</v>
      </c>
      <c r="P465" s="23">
        <f t="shared" si="75"/>
        <v>0</v>
      </c>
      <c r="Q465" s="23">
        <f t="shared" si="76"/>
        <v>3824.5599999999977</v>
      </c>
      <c r="R465" s="24">
        <f t="shared" si="77"/>
        <v>0</v>
      </c>
      <c r="S465" s="25">
        <f t="shared" si="78"/>
        <v>0</v>
      </c>
    </row>
    <row r="466" spans="1:19">
      <c r="A466" s="21" t="s">
        <v>554</v>
      </c>
      <c r="B466" s="21" t="s">
        <v>89</v>
      </c>
      <c r="C466" s="21" t="s">
        <v>71</v>
      </c>
      <c r="D466" s="21" t="s">
        <v>598</v>
      </c>
      <c r="E466" s="21" t="s">
        <v>2580</v>
      </c>
      <c r="F466" s="21" t="str">
        <f t="shared" si="70"/>
        <v>13502</v>
      </c>
      <c r="G466" s="21" t="s">
        <v>2619</v>
      </c>
      <c r="H466" s="26">
        <v>42663.89</v>
      </c>
      <c r="I466" s="27">
        <f t="shared" si="71"/>
        <v>2.62E-5</v>
      </c>
      <c r="J466" s="27">
        <v>1.097E-4</v>
      </c>
      <c r="K466" s="27">
        <f t="shared" si="79"/>
        <v>3.04E-5</v>
      </c>
      <c r="L466" s="26">
        <f t="shared" si="72"/>
        <v>60678.400000000001</v>
      </c>
      <c r="M466" s="26">
        <f t="shared" si="73"/>
        <v>45508.800000000003</v>
      </c>
      <c r="N466" s="26">
        <v>26572.6</v>
      </c>
      <c r="O466" s="26">
        <f t="shared" si="74"/>
        <v>-18936.200000000004</v>
      </c>
      <c r="P466" s="26">
        <f t="shared" si="75"/>
        <v>18936.200000000004</v>
      </c>
      <c r="Q466" s="26">
        <f t="shared" si="76"/>
        <v>0</v>
      </c>
      <c r="R466" s="24">
        <f t="shared" si="77"/>
        <v>5.0867999999999998E-3</v>
      </c>
      <c r="S466" s="25">
        <f t="shared" si="78"/>
        <v>20957</v>
      </c>
    </row>
    <row r="467" spans="1:19">
      <c r="A467" s="20" t="s">
        <v>554</v>
      </c>
      <c r="B467" s="20" t="s">
        <v>89</v>
      </c>
      <c r="C467" s="20" t="s">
        <v>81</v>
      </c>
      <c r="D467" s="20" t="s">
        <v>599</v>
      </c>
      <c r="E467" s="20" t="s">
        <v>2580</v>
      </c>
      <c r="F467" s="20" t="str">
        <f t="shared" si="70"/>
        <v>13502</v>
      </c>
      <c r="G467" s="20" t="s">
        <v>2619</v>
      </c>
      <c r="H467" s="23">
        <v>15009.13</v>
      </c>
      <c r="I467" s="24">
        <f t="shared" si="71"/>
        <v>9.2E-6</v>
      </c>
      <c r="J467" s="24">
        <v>8.5099999999999995E-5</v>
      </c>
      <c r="K467" s="24">
        <f t="shared" si="79"/>
        <v>1.2999999999999999E-5</v>
      </c>
      <c r="L467" s="23">
        <f t="shared" si="72"/>
        <v>25948</v>
      </c>
      <c r="M467" s="23">
        <f t="shared" si="73"/>
        <v>19461</v>
      </c>
      <c r="N467" s="23">
        <v>15666.46</v>
      </c>
      <c r="O467" s="23">
        <f t="shared" si="74"/>
        <v>-3794.5400000000009</v>
      </c>
      <c r="P467" s="23">
        <f t="shared" si="75"/>
        <v>3794.5400000000009</v>
      </c>
      <c r="Q467" s="23">
        <f t="shared" si="76"/>
        <v>0</v>
      </c>
      <c r="R467" s="24">
        <f t="shared" si="77"/>
        <v>1.0192999999999999E-3</v>
      </c>
      <c r="S467" s="25">
        <f t="shared" si="78"/>
        <v>4199</v>
      </c>
    </row>
    <row r="468" spans="1:19">
      <c r="A468" s="21" t="s">
        <v>554</v>
      </c>
      <c r="B468" s="21" t="s">
        <v>89</v>
      </c>
      <c r="C468" s="21" t="s">
        <v>304</v>
      </c>
      <c r="D468" s="21" t="s">
        <v>600</v>
      </c>
      <c r="E468" s="21" t="s">
        <v>2580</v>
      </c>
      <c r="F468" s="21" t="str">
        <f t="shared" si="70"/>
        <v>13502</v>
      </c>
      <c r="G468" s="21" t="s">
        <v>2619</v>
      </c>
      <c r="H468" s="26">
        <v>12614.02</v>
      </c>
      <c r="I468" s="27">
        <f t="shared" si="71"/>
        <v>7.7000000000000008E-6</v>
      </c>
      <c r="J468" s="27">
        <v>5.3399999999999997E-5</v>
      </c>
      <c r="K468" s="27">
        <f t="shared" si="79"/>
        <v>1.0000000000000001E-5</v>
      </c>
      <c r="L468" s="26">
        <f t="shared" si="72"/>
        <v>19960</v>
      </c>
      <c r="M468" s="26">
        <f t="shared" si="73"/>
        <v>14970</v>
      </c>
      <c r="N468" s="26">
        <v>15447.47</v>
      </c>
      <c r="O468" s="26">
        <f t="shared" si="74"/>
        <v>477.46999999999935</v>
      </c>
      <c r="P468" s="26">
        <f t="shared" si="75"/>
        <v>0</v>
      </c>
      <c r="Q468" s="26">
        <f t="shared" si="76"/>
        <v>477.46999999999935</v>
      </c>
      <c r="R468" s="24">
        <f t="shared" si="77"/>
        <v>0</v>
      </c>
      <c r="S468" s="25">
        <f t="shared" si="78"/>
        <v>0</v>
      </c>
    </row>
    <row r="469" spans="1:19">
      <c r="A469" s="20" t="s">
        <v>554</v>
      </c>
      <c r="B469" s="20" t="s">
        <v>89</v>
      </c>
      <c r="C469" s="20" t="s">
        <v>156</v>
      </c>
      <c r="D469" s="20" t="s">
        <v>601</v>
      </c>
      <c r="E469" s="20" t="s">
        <v>2580</v>
      </c>
      <c r="F469" s="20" t="str">
        <f t="shared" si="70"/>
        <v>13502</v>
      </c>
      <c r="G469" s="20" t="s">
        <v>2619</v>
      </c>
      <c r="H469" s="23">
        <v>37417.71</v>
      </c>
      <c r="I469" s="24">
        <f t="shared" si="71"/>
        <v>2.2900000000000001E-5</v>
      </c>
      <c r="J469" s="24">
        <v>4.7899999999999999E-5</v>
      </c>
      <c r="K469" s="24">
        <f t="shared" si="79"/>
        <v>2.4199999999999999E-5</v>
      </c>
      <c r="L469" s="23">
        <f t="shared" si="72"/>
        <v>48303.199999999997</v>
      </c>
      <c r="M469" s="23">
        <f t="shared" si="73"/>
        <v>36227.4</v>
      </c>
      <c r="N469" s="23">
        <v>34672.97</v>
      </c>
      <c r="O469" s="23">
        <f t="shared" si="74"/>
        <v>-1554.4300000000003</v>
      </c>
      <c r="P469" s="23">
        <f t="shared" si="75"/>
        <v>1554.4300000000003</v>
      </c>
      <c r="Q469" s="23">
        <f t="shared" si="76"/>
        <v>0</v>
      </c>
      <c r="R469" s="24">
        <f t="shared" si="77"/>
        <v>4.1760000000000001E-4</v>
      </c>
      <c r="S469" s="25">
        <f t="shared" si="78"/>
        <v>1720</v>
      </c>
    </row>
    <row r="470" spans="1:19">
      <c r="A470" s="21" t="s">
        <v>554</v>
      </c>
      <c r="B470" s="21" t="s">
        <v>114</v>
      </c>
      <c r="C470" s="21" t="s">
        <v>90</v>
      </c>
      <c r="D470" s="21" t="s">
        <v>602</v>
      </c>
      <c r="E470" s="21" t="s">
        <v>2580</v>
      </c>
      <c r="F470" s="21" t="str">
        <f t="shared" si="70"/>
        <v>13503</v>
      </c>
      <c r="G470" s="21" t="s">
        <v>2620</v>
      </c>
      <c r="H470" s="26">
        <v>40128.46</v>
      </c>
      <c r="I470" s="27">
        <f t="shared" si="71"/>
        <v>2.4600000000000002E-5</v>
      </c>
      <c r="J470" s="27">
        <v>1.8679999999999999E-4</v>
      </c>
      <c r="K470" s="27">
        <f t="shared" si="79"/>
        <v>3.2700000000000002E-5</v>
      </c>
      <c r="L470" s="26">
        <f t="shared" si="72"/>
        <v>65269.2</v>
      </c>
      <c r="M470" s="26">
        <f t="shared" si="73"/>
        <v>48951.9</v>
      </c>
      <c r="N470" s="26">
        <v>29059.89</v>
      </c>
      <c r="O470" s="26">
        <f t="shared" si="74"/>
        <v>-19892.010000000002</v>
      </c>
      <c r="P470" s="26">
        <f t="shared" si="75"/>
        <v>19892.010000000002</v>
      </c>
      <c r="Q470" s="26">
        <f t="shared" si="76"/>
        <v>0</v>
      </c>
      <c r="R470" s="24">
        <f t="shared" si="77"/>
        <v>5.3436000000000004E-3</v>
      </c>
      <c r="S470" s="25">
        <f t="shared" si="78"/>
        <v>22015</v>
      </c>
    </row>
    <row r="471" spans="1:19">
      <c r="A471" s="20" t="s">
        <v>554</v>
      </c>
      <c r="B471" s="20" t="s">
        <v>114</v>
      </c>
      <c r="C471" s="20" t="s">
        <v>19</v>
      </c>
      <c r="D471" s="20" t="s">
        <v>603</v>
      </c>
      <c r="E471" s="20" t="s">
        <v>2580</v>
      </c>
      <c r="F471" s="20" t="str">
        <f t="shared" si="70"/>
        <v>13503</v>
      </c>
      <c r="G471" s="20" t="s">
        <v>2620</v>
      </c>
      <c r="H471" s="23">
        <v>33156.14</v>
      </c>
      <c r="I471" s="24">
        <f t="shared" si="71"/>
        <v>2.0299999999999999E-5</v>
      </c>
      <c r="J471" s="24">
        <v>1.3109999999999999E-4</v>
      </c>
      <c r="K471" s="24">
        <f t="shared" si="79"/>
        <v>2.58E-5</v>
      </c>
      <c r="L471" s="23">
        <f t="shared" si="72"/>
        <v>51496.800000000003</v>
      </c>
      <c r="M471" s="23">
        <f t="shared" si="73"/>
        <v>38622.6</v>
      </c>
      <c r="N471" s="23">
        <v>47245.59</v>
      </c>
      <c r="O471" s="23">
        <f t="shared" si="74"/>
        <v>8622.989999999998</v>
      </c>
      <c r="P471" s="23">
        <f t="shared" si="75"/>
        <v>0</v>
      </c>
      <c r="Q471" s="23">
        <f t="shared" si="76"/>
        <v>8622.989999999998</v>
      </c>
      <c r="R471" s="24">
        <f t="shared" si="77"/>
        <v>0</v>
      </c>
      <c r="S471" s="25">
        <f t="shared" si="78"/>
        <v>0</v>
      </c>
    </row>
    <row r="472" spans="1:19">
      <c r="A472" s="21" t="s">
        <v>554</v>
      </c>
      <c r="B472" s="21" t="s">
        <v>114</v>
      </c>
      <c r="C472" s="21" t="s">
        <v>21</v>
      </c>
      <c r="D472" s="21" t="s">
        <v>604</v>
      </c>
      <c r="E472" s="21" t="s">
        <v>2580</v>
      </c>
      <c r="F472" s="21" t="str">
        <f t="shared" si="70"/>
        <v>13503</v>
      </c>
      <c r="G472" s="21" t="s">
        <v>2620</v>
      </c>
      <c r="H472" s="26">
        <v>11946.05</v>
      </c>
      <c r="I472" s="27">
        <f t="shared" si="71"/>
        <v>7.3000000000000004E-6</v>
      </c>
      <c r="J472" s="27">
        <v>9.6799999999999995E-5</v>
      </c>
      <c r="K472" s="27">
        <f t="shared" si="79"/>
        <v>1.1800000000000001E-5</v>
      </c>
      <c r="L472" s="26">
        <f t="shared" si="72"/>
        <v>23552.799999999999</v>
      </c>
      <c r="M472" s="26">
        <f t="shared" si="73"/>
        <v>17664.599999999999</v>
      </c>
      <c r="N472" s="26">
        <v>15132.080000000002</v>
      </c>
      <c r="O472" s="26">
        <f t="shared" si="74"/>
        <v>-2532.5199999999968</v>
      </c>
      <c r="P472" s="26">
        <f t="shared" si="75"/>
        <v>2532.5199999999968</v>
      </c>
      <c r="Q472" s="26">
        <f t="shared" si="76"/>
        <v>0</v>
      </c>
      <c r="R472" s="24">
        <f t="shared" si="77"/>
        <v>6.803E-4</v>
      </c>
      <c r="S472" s="25">
        <f t="shared" si="78"/>
        <v>2802</v>
      </c>
    </row>
    <row r="473" spans="1:19">
      <c r="A473" s="20" t="s">
        <v>554</v>
      </c>
      <c r="B473" s="20" t="s">
        <v>114</v>
      </c>
      <c r="C473" s="20" t="s">
        <v>27</v>
      </c>
      <c r="D473" s="20" t="s">
        <v>605</v>
      </c>
      <c r="E473" s="20" t="s">
        <v>2580</v>
      </c>
      <c r="F473" s="20" t="str">
        <f t="shared" si="70"/>
        <v>13503</v>
      </c>
      <c r="G473" s="20" t="s">
        <v>2620</v>
      </c>
      <c r="H473" s="23">
        <v>65436.72</v>
      </c>
      <c r="I473" s="24">
        <f t="shared" si="71"/>
        <v>4.0099999999999999E-5</v>
      </c>
      <c r="J473" s="24">
        <v>2.4279999999999999E-4</v>
      </c>
      <c r="K473" s="24">
        <f t="shared" si="79"/>
        <v>5.02E-5</v>
      </c>
      <c r="L473" s="23">
        <f t="shared" si="72"/>
        <v>100199.2</v>
      </c>
      <c r="M473" s="23">
        <f t="shared" si="73"/>
        <v>75149.399999999994</v>
      </c>
      <c r="N473" s="23">
        <v>43355.66</v>
      </c>
      <c r="O473" s="23">
        <f t="shared" si="74"/>
        <v>-31793.739999999991</v>
      </c>
      <c r="P473" s="23">
        <f t="shared" si="75"/>
        <v>31793.739999999991</v>
      </c>
      <c r="Q473" s="23">
        <f t="shared" si="76"/>
        <v>0</v>
      </c>
      <c r="R473" s="24">
        <f t="shared" si="77"/>
        <v>8.5407E-3</v>
      </c>
      <c r="S473" s="25">
        <f t="shared" si="78"/>
        <v>35187</v>
      </c>
    </row>
    <row r="474" spans="1:19">
      <c r="A474" s="21" t="s">
        <v>554</v>
      </c>
      <c r="B474" s="21" t="s">
        <v>114</v>
      </c>
      <c r="C474" s="21" t="s">
        <v>37</v>
      </c>
      <c r="D474" s="21" t="s">
        <v>606</v>
      </c>
      <c r="E474" s="21" t="s">
        <v>2580</v>
      </c>
      <c r="F474" s="21" t="str">
        <f t="shared" si="70"/>
        <v>13503</v>
      </c>
      <c r="G474" s="21" t="s">
        <v>2620</v>
      </c>
      <c r="H474" s="26">
        <v>152.62</v>
      </c>
      <c r="I474" s="27">
        <f t="shared" si="71"/>
        <v>9.9999999999999995E-8</v>
      </c>
      <c r="J474" s="27">
        <v>2.12E-5</v>
      </c>
      <c r="K474" s="27">
        <f t="shared" si="79"/>
        <v>1.1999999999999999E-6</v>
      </c>
      <c r="L474" s="26">
        <f t="shared" si="72"/>
        <v>2395.1999999999998</v>
      </c>
      <c r="M474" s="26">
        <f t="shared" si="73"/>
        <v>1796.4</v>
      </c>
      <c r="N474" s="26">
        <v>1685.26</v>
      </c>
      <c r="O474" s="26">
        <f t="shared" si="74"/>
        <v>-111.1400000000001</v>
      </c>
      <c r="P474" s="26">
        <f t="shared" si="75"/>
        <v>111.1400000000001</v>
      </c>
      <c r="Q474" s="26">
        <f t="shared" si="76"/>
        <v>0</v>
      </c>
      <c r="R474" s="24">
        <f t="shared" si="77"/>
        <v>2.9899999999999998E-5</v>
      </c>
      <c r="S474" s="25">
        <f t="shared" si="78"/>
        <v>123</v>
      </c>
    </row>
    <row r="475" spans="1:19">
      <c r="A475" s="20" t="s">
        <v>554</v>
      </c>
      <c r="B475" s="20" t="s">
        <v>114</v>
      </c>
      <c r="C475" s="20" t="s">
        <v>43</v>
      </c>
      <c r="D475" s="20" t="s">
        <v>607</v>
      </c>
      <c r="E475" s="20" t="s">
        <v>2580</v>
      </c>
      <c r="F475" s="20" t="str">
        <f t="shared" si="70"/>
        <v>13503</v>
      </c>
      <c r="G475" s="20" t="s">
        <v>2620</v>
      </c>
      <c r="H475" s="23">
        <v>20562.28</v>
      </c>
      <c r="I475" s="24">
        <f t="shared" si="71"/>
        <v>1.26E-5</v>
      </c>
      <c r="J475" s="24">
        <v>1.395E-4</v>
      </c>
      <c r="K475" s="24">
        <f t="shared" si="79"/>
        <v>1.8899999999999999E-5</v>
      </c>
      <c r="L475" s="23">
        <f t="shared" si="72"/>
        <v>37724.400000000001</v>
      </c>
      <c r="M475" s="23">
        <f t="shared" si="73"/>
        <v>28293.3</v>
      </c>
      <c r="N475" s="23">
        <v>13889.84</v>
      </c>
      <c r="O475" s="23">
        <f t="shared" si="74"/>
        <v>-14403.46</v>
      </c>
      <c r="P475" s="23">
        <f t="shared" si="75"/>
        <v>14403.46</v>
      </c>
      <c r="Q475" s="23">
        <f t="shared" si="76"/>
        <v>0</v>
      </c>
      <c r="R475" s="24">
        <f t="shared" si="77"/>
        <v>3.8692000000000002E-3</v>
      </c>
      <c r="S475" s="25">
        <f t="shared" si="78"/>
        <v>15941</v>
      </c>
    </row>
    <row r="476" spans="1:19">
      <c r="A476" s="21" t="s">
        <v>554</v>
      </c>
      <c r="B476" s="21" t="s">
        <v>114</v>
      </c>
      <c r="C476" s="21" t="s">
        <v>253</v>
      </c>
      <c r="D476" s="21" t="s">
        <v>608</v>
      </c>
      <c r="E476" s="21" t="s">
        <v>2580</v>
      </c>
      <c r="F476" s="21" t="str">
        <f t="shared" si="70"/>
        <v>13503</v>
      </c>
      <c r="G476" s="21" t="s">
        <v>2620</v>
      </c>
      <c r="H476" s="26">
        <v>6053.55</v>
      </c>
      <c r="I476" s="27">
        <f t="shared" si="71"/>
        <v>3.7000000000000002E-6</v>
      </c>
      <c r="J476" s="27">
        <v>6.1299999999999999E-5</v>
      </c>
      <c r="K476" s="27">
        <f t="shared" si="79"/>
        <v>6.6000000000000003E-6</v>
      </c>
      <c r="L476" s="26">
        <f t="shared" si="72"/>
        <v>13173.6</v>
      </c>
      <c r="M476" s="26">
        <f t="shared" si="73"/>
        <v>9880.2000000000007</v>
      </c>
      <c r="N476" s="26">
        <v>2205.5100000000002</v>
      </c>
      <c r="O476" s="26">
        <f t="shared" si="74"/>
        <v>-7674.6900000000005</v>
      </c>
      <c r="P476" s="26">
        <f t="shared" si="75"/>
        <v>7674.6900000000005</v>
      </c>
      <c r="Q476" s="26">
        <f t="shared" si="76"/>
        <v>0</v>
      </c>
      <c r="R476" s="24">
        <f t="shared" si="77"/>
        <v>2.0615999999999998E-3</v>
      </c>
      <c r="S476" s="25">
        <f t="shared" si="78"/>
        <v>8493</v>
      </c>
    </row>
    <row r="477" spans="1:19">
      <c r="A477" s="20" t="s">
        <v>554</v>
      </c>
      <c r="B477" s="20" t="s">
        <v>114</v>
      </c>
      <c r="C477" s="20" t="s">
        <v>262</v>
      </c>
      <c r="D477" s="20" t="s">
        <v>609</v>
      </c>
      <c r="E477" s="20" t="s">
        <v>2580</v>
      </c>
      <c r="F477" s="20" t="str">
        <f t="shared" si="70"/>
        <v>13503</v>
      </c>
      <c r="G477" s="20" t="s">
        <v>2620</v>
      </c>
      <c r="H477" s="23">
        <v>31367.45</v>
      </c>
      <c r="I477" s="24">
        <f t="shared" si="71"/>
        <v>1.9199999999999999E-5</v>
      </c>
      <c r="J477" s="24">
        <v>4.35E-5</v>
      </c>
      <c r="K477" s="24">
        <f t="shared" si="79"/>
        <v>2.0400000000000001E-5</v>
      </c>
      <c r="L477" s="23">
        <f t="shared" si="72"/>
        <v>40718.400000000001</v>
      </c>
      <c r="M477" s="23">
        <f t="shared" si="73"/>
        <v>30538.799999999999</v>
      </c>
      <c r="N477" s="23">
        <v>26292.42</v>
      </c>
      <c r="O477" s="23">
        <f t="shared" si="74"/>
        <v>-4246.380000000001</v>
      </c>
      <c r="P477" s="23">
        <f t="shared" si="75"/>
        <v>4246.380000000001</v>
      </c>
      <c r="Q477" s="23">
        <f t="shared" si="76"/>
        <v>0</v>
      </c>
      <c r="R477" s="24">
        <f t="shared" si="77"/>
        <v>1.1406999999999999E-3</v>
      </c>
      <c r="S477" s="25">
        <f t="shared" si="78"/>
        <v>4699</v>
      </c>
    </row>
    <row r="478" spans="1:19">
      <c r="A478" s="21" t="s">
        <v>554</v>
      </c>
      <c r="B478" s="21" t="s">
        <v>114</v>
      </c>
      <c r="C478" s="21" t="s">
        <v>272</v>
      </c>
      <c r="D478" s="21" t="s">
        <v>610</v>
      </c>
      <c r="E478" s="21" t="s">
        <v>2580</v>
      </c>
      <c r="F478" s="21" t="str">
        <f t="shared" si="70"/>
        <v>13503</v>
      </c>
      <c r="G478" s="21" t="s">
        <v>2620</v>
      </c>
      <c r="H478" s="26">
        <v>213453.25</v>
      </c>
      <c r="I478" s="27">
        <f t="shared" si="71"/>
        <v>1.3080000000000001E-4</v>
      </c>
      <c r="J478" s="27">
        <v>3.0210000000000002E-4</v>
      </c>
      <c r="K478" s="27">
        <f t="shared" si="79"/>
        <v>1.394E-4</v>
      </c>
      <c r="L478" s="26">
        <f t="shared" si="72"/>
        <v>278242.40000000002</v>
      </c>
      <c r="M478" s="26">
        <f t="shared" si="73"/>
        <v>208681.8</v>
      </c>
      <c r="N478" s="26">
        <v>189039.37</v>
      </c>
      <c r="O478" s="26">
        <f t="shared" si="74"/>
        <v>-19642.429999999993</v>
      </c>
      <c r="P478" s="26">
        <f t="shared" si="75"/>
        <v>19642.429999999993</v>
      </c>
      <c r="Q478" s="26">
        <f t="shared" si="76"/>
        <v>0</v>
      </c>
      <c r="R478" s="24">
        <f t="shared" si="77"/>
        <v>5.2764999999999999E-3</v>
      </c>
      <c r="S478" s="25">
        <f t="shared" si="78"/>
        <v>21739</v>
      </c>
    </row>
    <row r="479" spans="1:19">
      <c r="A479" s="20" t="s">
        <v>554</v>
      </c>
      <c r="B479" s="20" t="s">
        <v>114</v>
      </c>
      <c r="C479" s="20" t="s">
        <v>287</v>
      </c>
      <c r="D479" s="20" t="s">
        <v>611</v>
      </c>
      <c r="E479" s="20" t="s">
        <v>2580</v>
      </c>
      <c r="F479" s="20" t="str">
        <f t="shared" si="70"/>
        <v>13503</v>
      </c>
      <c r="G479" s="20" t="s">
        <v>2620</v>
      </c>
      <c r="H479" s="23">
        <v>939.99</v>
      </c>
      <c r="I479" s="24">
        <f t="shared" si="71"/>
        <v>5.9999999999999997E-7</v>
      </c>
      <c r="J479" s="24">
        <v>2.9200000000000002E-5</v>
      </c>
      <c r="K479" s="24">
        <f t="shared" si="79"/>
        <v>1.9999999999999999E-6</v>
      </c>
      <c r="L479" s="23">
        <f t="shared" si="72"/>
        <v>3992</v>
      </c>
      <c r="M479" s="23">
        <f t="shared" si="73"/>
        <v>2994</v>
      </c>
      <c r="N479" s="23">
        <v>3621.71</v>
      </c>
      <c r="O479" s="23">
        <f t="shared" si="74"/>
        <v>627.71</v>
      </c>
      <c r="P479" s="23">
        <f t="shared" si="75"/>
        <v>0</v>
      </c>
      <c r="Q479" s="23">
        <f t="shared" si="76"/>
        <v>627.71</v>
      </c>
      <c r="R479" s="24">
        <f t="shared" si="77"/>
        <v>0</v>
      </c>
      <c r="S479" s="25">
        <f t="shared" si="78"/>
        <v>0</v>
      </c>
    </row>
    <row r="480" spans="1:19">
      <c r="A480" s="21" t="s">
        <v>554</v>
      </c>
      <c r="B480" s="21" t="s">
        <v>114</v>
      </c>
      <c r="C480" s="21" t="s">
        <v>79</v>
      </c>
      <c r="D480" s="21" t="s">
        <v>612</v>
      </c>
      <c r="E480" s="21" t="s">
        <v>2580</v>
      </c>
      <c r="F480" s="21" t="str">
        <f t="shared" si="70"/>
        <v>13503</v>
      </c>
      <c r="G480" s="21" t="s">
        <v>2620</v>
      </c>
      <c r="H480" s="26">
        <v>752683.8</v>
      </c>
      <c r="I480" s="27">
        <f t="shared" si="71"/>
        <v>4.6139999999999999E-4</v>
      </c>
      <c r="J480" s="27">
        <v>5.8549999999999997E-4</v>
      </c>
      <c r="K480" s="27">
        <f t="shared" si="79"/>
        <v>4.6759999999999998E-4</v>
      </c>
      <c r="L480" s="26">
        <f t="shared" si="72"/>
        <v>933329.6</v>
      </c>
      <c r="M480" s="26">
        <f t="shared" si="73"/>
        <v>699997.2</v>
      </c>
      <c r="N480" s="26">
        <v>619166.96</v>
      </c>
      <c r="O480" s="26">
        <f t="shared" si="74"/>
        <v>-80830.239999999991</v>
      </c>
      <c r="P480" s="26">
        <f t="shared" si="75"/>
        <v>80830.239999999991</v>
      </c>
      <c r="Q480" s="26">
        <f t="shared" si="76"/>
        <v>0</v>
      </c>
      <c r="R480" s="24">
        <f t="shared" si="77"/>
        <v>2.1713300000000001E-2</v>
      </c>
      <c r="S480" s="25">
        <f t="shared" si="78"/>
        <v>89458</v>
      </c>
    </row>
    <row r="481" spans="1:19">
      <c r="A481" s="20" t="s">
        <v>554</v>
      </c>
      <c r="B481" s="20" t="s">
        <v>114</v>
      </c>
      <c r="C481" s="20" t="s">
        <v>83</v>
      </c>
      <c r="D481" s="20" t="s">
        <v>613</v>
      </c>
      <c r="E481" s="20" t="s">
        <v>2580</v>
      </c>
      <c r="F481" s="20" t="str">
        <f t="shared" si="70"/>
        <v>13503</v>
      </c>
      <c r="G481" s="20" t="s">
        <v>2620</v>
      </c>
      <c r="H481" s="23">
        <v>10361.620000000001</v>
      </c>
      <c r="I481" s="24">
        <f t="shared" si="71"/>
        <v>6.3999999999999997E-6</v>
      </c>
      <c r="J481" s="24">
        <v>4.3600000000000003E-5</v>
      </c>
      <c r="K481" s="24">
        <f t="shared" si="79"/>
        <v>8.3000000000000002E-6</v>
      </c>
      <c r="L481" s="23">
        <f t="shared" si="72"/>
        <v>16566.8</v>
      </c>
      <c r="M481" s="23">
        <f t="shared" si="73"/>
        <v>12425.1</v>
      </c>
      <c r="N481" s="23">
        <v>10828.52</v>
      </c>
      <c r="O481" s="23">
        <f t="shared" si="74"/>
        <v>-1596.58</v>
      </c>
      <c r="P481" s="23">
        <f t="shared" si="75"/>
        <v>1596.58</v>
      </c>
      <c r="Q481" s="23">
        <f t="shared" si="76"/>
        <v>0</v>
      </c>
      <c r="R481" s="24">
        <f t="shared" si="77"/>
        <v>4.2890000000000002E-4</v>
      </c>
      <c r="S481" s="25">
        <f t="shared" si="78"/>
        <v>1767</v>
      </c>
    </row>
    <row r="482" spans="1:19">
      <c r="A482" s="21" t="s">
        <v>554</v>
      </c>
      <c r="B482" s="21" t="s">
        <v>114</v>
      </c>
      <c r="C482" s="21" t="s">
        <v>295</v>
      </c>
      <c r="D482" s="21" t="s">
        <v>614</v>
      </c>
      <c r="E482" s="21" t="s">
        <v>2580</v>
      </c>
      <c r="F482" s="21" t="str">
        <f t="shared" si="70"/>
        <v>13503</v>
      </c>
      <c r="G482" s="21" t="s">
        <v>2620</v>
      </c>
      <c r="H482" s="26">
        <v>118.39</v>
      </c>
      <c r="I482" s="27">
        <f t="shared" si="71"/>
        <v>9.9999999999999995E-8</v>
      </c>
      <c r="J482" s="27">
        <v>1.5800000000000001E-5</v>
      </c>
      <c r="K482" s="27">
        <f t="shared" si="79"/>
        <v>8.9999999999999996E-7</v>
      </c>
      <c r="L482" s="26">
        <f t="shared" si="72"/>
        <v>1796.4</v>
      </c>
      <c r="M482" s="26">
        <f t="shared" si="73"/>
        <v>1347.3</v>
      </c>
      <c r="N482" s="26">
        <v>9.9499999999999993</v>
      </c>
      <c r="O482" s="26">
        <f t="shared" si="74"/>
        <v>-1337.35</v>
      </c>
      <c r="P482" s="26">
        <f t="shared" si="75"/>
        <v>1337.35</v>
      </c>
      <c r="Q482" s="26">
        <f t="shared" si="76"/>
        <v>0</v>
      </c>
      <c r="R482" s="24">
        <f t="shared" si="77"/>
        <v>3.5930000000000001E-4</v>
      </c>
      <c r="S482" s="25">
        <f t="shared" si="78"/>
        <v>1480</v>
      </c>
    </row>
    <row r="483" spans="1:19">
      <c r="A483" s="20" t="s">
        <v>554</v>
      </c>
      <c r="B483" s="20" t="s">
        <v>114</v>
      </c>
      <c r="C483" s="20" t="s">
        <v>299</v>
      </c>
      <c r="D483" s="20" t="s">
        <v>615</v>
      </c>
      <c r="E483" s="20" t="s">
        <v>2580</v>
      </c>
      <c r="F483" s="20" t="str">
        <f t="shared" si="70"/>
        <v>13503</v>
      </c>
      <c r="G483" s="20" t="s">
        <v>2620</v>
      </c>
      <c r="H483" s="23">
        <v>13229.75</v>
      </c>
      <c r="I483" s="24">
        <f t="shared" si="71"/>
        <v>8.1000000000000004E-6</v>
      </c>
      <c r="J483" s="24">
        <v>5.9700000000000001E-5</v>
      </c>
      <c r="K483" s="24">
        <f t="shared" si="79"/>
        <v>1.0699999999999999E-5</v>
      </c>
      <c r="L483" s="23">
        <f t="shared" si="72"/>
        <v>21357.200000000001</v>
      </c>
      <c r="M483" s="23">
        <f t="shared" si="73"/>
        <v>16017.9</v>
      </c>
      <c r="N483" s="23">
        <v>14457.62</v>
      </c>
      <c r="O483" s="23">
        <f t="shared" si="74"/>
        <v>-1560.2799999999988</v>
      </c>
      <c r="P483" s="23">
        <f t="shared" si="75"/>
        <v>1560.2799999999988</v>
      </c>
      <c r="Q483" s="23">
        <f t="shared" si="76"/>
        <v>0</v>
      </c>
      <c r="R483" s="24">
        <f t="shared" si="77"/>
        <v>4.191E-4</v>
      </c>
      <c r="S483" s="25">
        <f t="shared" si="78"/>
        <v>1726</v>
      </c>
    </row>
    <row r="484" spans="1:19">
      <c r="A484" s="21" t="s">
        <v>554</v>
      </c>
      <c r="B484" s="21" t="s">
        <v>114</v>
      </c>
      <c r="C484" s="21" t="s">
        <v>185</v>
      </c>
      <c r="D484" s="21" t="s">
        <v>616</v>
      </c>
      <c r="E484" s="21" t="s">
        <v>2580</v>
      </c>
      <c r="F484" s="21" t="str">
        <f t="shared" si="70"/>
        <v>13503</v>
      </c>
      <c r="G484" s="21" t="s">
        <v>2620</v>
      </c>
      <c r="H484" s="26">
        <v>9834.93</v>
      </c>
      <c r="I484" s="27">
        <f t="shared" si="71"/>
        <v>6.0000000000000002E-6</v>
      </c>
      <c r="J484" s="27">
        <v>3.7599999999999999E-5</v>
      </c>
      <c r="K484" s="27">
        <f t="shared" si="79"/>
        <v>7.6000000000000001E-6</v>
      </c>
      <c r="L484" s="26">
        <f t="shared" si="72"/>
        <v>15169.6</v>
      </c>
      <c r="M484" s="26">
        <f t="shared" si="73"/>
        <v>11377.2</v>
      </c>
      <c r="N484" s="26">
        <v>11910.75</v>
      </c>
      <c r="O484" s="26">
        <f t="shared" si="74"/>
        <v>533.54999999999927</v>
      </c>
      <c r="P484" s="26">
        <f t="shared" si="75"/>
        <v>0</v>
      </c>
      <c r="Q484" s="26">
        <f t="shared" si="76"/>
        <v>533.54999999999927</v>
      </c>
      <c r="R484" s="24">
        <f t="shared" si="77"/>
        <v>0</v>
      </c>
      <c r="S484" s="25">
        <f t="shared" si="78"/>
        <v>0</v>
      </c>
    </row>
    <row r="485" spans="1:19">
      <c r="A485" s="20" t="s">
        <v>554</v>
      </c>
      <c r="B485" s="20" t="s">
        <v>114</v>
      </c>
      <c r="C485" s="20" t="s">
        <v>87</v>
      </c>
      <c r="D485" s="20" t="s">
        <v>617</v>
      </c>
      <c r="E485" s="20" t="s">
        <v>2580</v>
      </c>
      <c r="F485" s="20" t="str">
        <f t="shared" si="70"/>
        <v>13503</v>
      </c>
      <c r="G485" s="20" t="s">
        <v>2620</v>
      </c>
      <c r="H485" s="23">
        <v>194444.58</v>
      </c>
      <c r="I485" s="24">
        <f t="shared" si="71"/>
        <v>1.192E-4</v>
      </c>
      <c r="J485" s="24">
        <v>1.894E-4</v>
      </c>
      <c r="K485" s="24">
        <f t="shared" si="79"/>
        <v>1.227E-4</v>
      </c>
      <c r="L485" s="23">
        <f t="shared" si="72"/>
        <v>244909.2</v>
      </c>
      <c r="M485" s="23">
        <f t="shared" si="73"/>
        <v>183681.9</v>
      </c>
      <c r="N485" s="23">
        <v>126418.23</v>
      </c>
      <c r="O485" s="23">
        <f t="shared" si="74"/>
        <v>-57263.67</v>
      </c>
      <c r="P485" s="23">
        <f t="shared" si="75"/>
        <v>57263.67</v>
      </c>
      <c r="Q485" s="23">
        <f t="shared" si="76"/>
        <v>0</v>
      </c>
      <c r="R485" s="24">
        <f t="shared" si="77"/>
        <v>1.5382699999999999E-2</v>
      </c>
      <c r="S485" s="25">
        <f t="shared" si="78"/>
        <v>63376</v>
      </c>
    </row>
    <row r="486" spans="1:19">
      <c r="A486" s="21" t="s">
        <v>554</v>
      </c>
      <c r="B486" s="21" t="s">
        <v>503</v>
      </c>
      <c r="C486" s="21" t="s">
        <v>15</v>
      </c>
      <c r="D486" s="21" t="s">
        <v>618</v>
      </c>
      <c r="E486" s="21" t="s">
        <v>2580</v>
      </c>
      <c r="F486" s="21" t="str">
        <f t="shared" si="70"/>
        <v>13505</v>
      </c>
      <c r="G486" s="21" t="s">
        <v>2621</v>
      </c>
      <c r="H486" s="26">
        <v>201461.15</v>
      </c>
      <c r="I486" s="27">
        <f t="shared" si="71"/>
        <v>1.2349999999999999E-4</v>
      </c>
      <c r="J486" s="27">
        <v>1.7320000000000001E-4</v>
      </c>
      <c r="K486" s="27">
        <f t="shared" si="79"/>
        <v>1.26E-4</v>
      </c>
      <c r="L486" s="26">
        <f t="shared" si="72"/>
        <v>251496</v>
      </c>
      <c r="M486" s="26">
        <f t="shared" si="73"/>
        <v>188622</v>
      </c>
      <c r="N486" s="26">
        <v>355301.66</v>
      </c>
      <c r="O486" s="26">
        <f t="shared" si="74"/>
        <v>166679.65999999997</v>
      </c>
      <c r="P486" s="26">
        <f t="shared" si="75"/>
        <v>0</v>
      </c>
      <c r="Q486" s="26">
        <f t="shared" si="76"/>
        <v>166679.65999999997</v>
      </c>
      <c r="R486" s="24">
        <f t="shared" si="77"/>
        <v>0</v>
      </c>
      <c r="S486" s="25">
        <f t="shared" si="78"/>
        <v>0</v>
      </c>
    </row>
    <row r="487" spans="1:19">
      <c r="A487" s="20" t="s">
        <v>554</v>
      </c>
      <c r="B487" s="20" t="s">
        <v>503</v>
      </c>
      <c r="C487" s="20" t="s">
        <v>92</v>
      </c>
      <c r="D487" s="20" t="s">
        <v>619</v>
      </c>
      <c r="E487" s="20" t="s">
        <v>2580</v>
      </c>
      <c r="F487" s="20" t="str">
        <f t="shared" si="70"/>
        <v>13505</v>
      </c>
      <c r="G487" s="20" t="s">
        <v>2621</v>
      </c>
      <c r="H487" s="23">
        <v>58643.49</v>
      </c>
      <c r="I487" s="24">
        <f t="shared" si="71"/>
        <v>3.5899999999999998E-5</v>
      </c>
      <c r="J487" s="24">
        <v>1.0069999999999999E-4</v>
      </c>
      <c r="K487" s="24">
        <f t="shared" si="79"/>
        <v>3.9100000000000002E-5</v>
      </c>
      <c r="L487" s="23">
        <f t="shared" si="72"/>
        <v>78043.600000000006</v>
      </c>
      <c r="M487" s="23">
        <f t="shared" si="73"/>
        <v>58532.7</v>
      </c>
      <c r="N487" s="23">
        <v>91186.21</v>
      </c>
      <c r="O487" s="23">
        <f t="shared" si="74"/>
        <v>32653.510000000009</v>
      </c>
      <c r="P487" s="23">
        <f t="shared" si="75"/>
        <v>0</v>
      </c>
      <c r="Q487" s="23">
        <f t="shared" si="76"/>
        <v>32653.510000000009</v>
      </c>
      <c r="R487" s="24">
        <f t="shared" si="77"/>
        <v>0</v>
      </c>
      <c r="S487" s="25">
        <f t="shared" si="78"/>
        <v>0</v>
      </c>
    </row>
    <row r="488" spans="1:19">
      <c r="A488" s="21" t="s">
        <v>554</v>
      </c>
      <c r="B488" s="21" t="s">
        <v>503</v>
      </c>
      <c r="C488" s="21" t="s">
        <v>17</v>
      </c>
      <c r="D488" s="21" t="s">
        <v>620</v>
      </c>
      <c r="E488" s="21" t="s">
        <v>2580</v>
      </c>
      <c r="F488" s="21" t="str">
        <f t="shared" si="70"/>
        <v>13505</v>
      </c>
      <c r="G488" s="21" t="s">
        <v>2621</v>
      </c>
      <c r="H488" s="26">
        <v>49630.98</v>
      </c>
      <c r="I488" s="27">
        <f t="shared" si="71"/>
        <v>3.04E-5</v>
      </c>
      <c r="J488" s="27">
        <v>5.2200000000000002E-5</v>
      </c>
      <c r="K488" s="27">
        <f t="shared" si="79"/>
        <v>3.15E-5</v>
      </c>
      <c r="L488" s="26">
        <f t="shared" si="72"/>
        <v>62874</v>
      </c>
      <c r="M488" s="26">
        <f t="shared" si="73"/>
        <v>47155.5</v>
      </c>
      <c r="N488" s="26">
        <v>310233.59999999998</v>
      </c>
      <c r="O488" s="26">
        <f t="shared" si="74"/>
        <v>263078.09999999998</v>
      </c>
      <c r="P488" s="26">
        <f t="shared" si="75"/>
        <v>0</v>
      </c>
      <c r="Q488" s="26">
        <f t="shared" si="76"/>
        <v>263078.09999999998</v>
      </c>
      <c r="R488" s="24">
        <f t="shared" si="77"/>
        <v>0</v>
      </c>
      <c r="S488" s="25">
        <f t="shared" si="78"/>
        <v>0</v>
      </c>
    </row>
    <row r="489" spans="1:19">
      <c r="A489" s="20" t="s">
        <v>554</v>
      </c>
      <c r="B489" s="20" t="s">
        <v>503</v>
      </c>
      <c r="C489" s="20" t="s">
        <v>174</v>
      </c>
      <c r="D489" s="20" t="s">
        <v>621</v>
      </c>
      <c r="E489" s="20" t="s">
        <v>2580</v>
      </c>
      <c r="F489" s="20" t="str">
        <f t="shared" si="70"/>
        <v>13505</v>
      </c>
      <c r="G489" s="20" t="s">
        <v>2621</v>
      </c>
      <c r="H489" s="23">
        <v>344556.5</v>
      </c>
      <c r="I489" s="24">
        <f t="shared" si="71"/>
        <v>2.1120000000000001E-4</v>
      </c>
      <c r="J489" s="24">
        <v>2.942E-4</v>
      </c>
      <c r="K489" s="24">
        <f t="shared" si="79"/>
        <v>2.154E-4</v>
      </c>
      <c r="L489" s="23">
        <f t="shared" si="72"/>
        <v>429938.4</v>
      </c>
      <c r="M489" s="23">
        <f t="shared" si="73"/>
        <v>322453.8</v>
      </c>
      <c r="N489" s="23">
        <v>307819.82</v>
      </c>
      <c r="O489" s="23">
        <f t="shared" si="74"/>
        <v>-14633.979999999981</v>
      </c>
      <c r="P489" s="23">
        <f t="shared" si="75"/>
        <v>14633.979999999981</v>
      </c>
      <c r="Q489" s="23">
        <f t="shared" si="76"/>
        <v>0</v>
      </c>
      <c r="R489" s="24">
        <f t="shared" si="77"/>
        <v>3.9310999999999999E-3</v>
      </c>
      <c r="S489" s="25">
        <f t="shared" si="78"/>
        <v>16196</v>
      </c>
    </row>
    <row r="490" spans="1:19">
      <c r="A490" s="21" t="s">
        <v>554</v>
      </c>
      <c r="B490" s="21" t="s">
        <v>503</v>
      </c>
      <c r="C490" s="21" t="s">
        <v>176</v>
      </c>
      <c r="D490" s="21" t="s">
        <v>622</v>
      </c>
      <c r="E490" s="21" t="s">
        <v>2580</v>
      </c>
      <c r="F490" s="21" t="str">
        <f t="shared" si="70"/>
        <v>13505</v>
      </c>
      <c r="G490" s="21" t="s">
        <v>2621</v>
      </c>
      <c r="H490" s="26">
        <v>159949.97</v>
      </c>
      <c r="I490" s="27">
        <f t="shared" si="71"/>
        <v>9.7999999999999997E-5</v>
      </c>
      <c r="J490" s="27">
        <v>1.7699999999999999E-4</v>
      </c>
      <c r="K490" s="27">
        <f t="shared" si="79"/>
        <v>1.02E-4</v>
      </c>
      <c r="L490" s="26">
        <f t="shared" si="72"/>
        <v>203592</v>
      </c>
      <c r="M490" s="26">
        <f t="shared" si="73"/>
        <v>152694</v>
      </c>
      <c r="N490" s="26">
        <v>-8455.8300000000054</v>
      </c>
      <c r="O490" s="26">
        <f t="shared" si="74"/>
        <v>-161149.83000000002</v>
      </c>
      <c r="P490" s="26">
        <f t="shared" si="75"/>
        <v>161149.83000000002</v>
      </c>
      <c r="Q490" s="26">
        <f t="shared" si="76"/>
        <v>0</v>
      </c>
      <c r="R490" s="24">
        <f t="shared" si="77"/>
        <v>4.3289500000000002E-2</v>
      </c>
      <c r="S490" s="25">
        <f t="shared" si="78"/>
        <v>178352</v>
      </c>
    </row>
    <row r="491" spans="1:19">
      <c r="A491" s="20" t="s">
        <v>554</v>
      </c>
      <c r="B491" s="20" t="s">
        <v>503</v>
      </c>
      <c r="C491" s="20" t="s">
        <v>160</v>
      </c>
      <c r="D491" s="20" t="s">
        <v>623</v>
      </c>
      <c r="E491" s="20" t="s">
        <v>2580</v>
      </c>
      <c r="F491" s="20" t="str">
        <f t="shared" si="70"/>
        <v>13505</v>
      </c>
      <c r="G491" s="20" t="s">
        <v>2621</v>
      </c>
      <c r="H491" s="23">
        <v>212513.99</v>
      </c>
      <c r="I491" s="24">
        <f t="shared" si="71"/>
        <v>1.303E-4</v>
      </c>
      <c r="J491" s="24">
        <v>4.1290000000000001E-4</v>
      </c>
      <c r="K491" s="24">
        <f t="shared" si="79"/>
        <v>1.4440000000000001E-4</v>
      </c>
      <c r="L491" s="23">
        <f t="shared" si="72"/>
        <v>288222.40000000002</v>
      </c>
      <c r="M491" s="23">
        <f t="shared" si="73"/>
        <v>216166.8</v>
      </c>
      <c r="N491" s="23">
        <v>136394.38</v>
      </c>
      <c r="O491" s="23">
        <f t="shared" si="74"/>
        <v>-79772.419999999984</v>
      </c>
      <c r="P491" s="23">
        <f t="shared" si="75"/>
        <v>79772.419999999984</v>
      </c>
      <c r="Q491" s="23">
        <f t="shared" si="76"/>
        <v>0</v>
      </c>
      <c r="R491" s="24">
        <f t="shared" si="77"/>
        <v>2.1429199999999999E-2</v>
      </c>
      <c r="S491" s="25">
        <f t="shared" si="78"/>
        <v>88288</v>
      </c>
    </row>
    <row r="492" spans="1:19">
      <c r="A492" s="21" t="s">
        <v>554</v>
      </c>
      <c r="B492" s="21" t="s">
        <v>503</v>
      </c>
      <c r="C492" s="21" t="s">
        <v>39</v>
      </c>
      <c r="D492" s="21" t="s">
        <v>624</v>
      </c>
      <c r="E492" s="21" t="s">
        <v>2580</v>
      </c>
      <c r="F492" s="21" t="str">
        <f t="shared" si="70"/>
        <v>13505</v>
      </c>
      <c r="G492" s="21" t="s">
        <v>2621</v>
      </c>
      <c r="H492" s="26">
        <v>129.68</v>
      </c>
      <c r="I492" s="27">
        <f t="shared" si="71"/>
        <v>9.9999999999999995E-8</v>
      </c>
      <c r="J492" s="27">
        <v>8.8000000000000004E-6</v>
      </c>
      <c r="K492" s="27">
        <f t="shared" si="79"/>
        <v>4.9999999999999998E-7</v>
      </c>
      <c r="L492" s="26">
        <f t="shared" si="72"/>
        <v>998</v>
      </c>
      <c r="M492" s="26">
        <f t="shared" si="73"/>
        <v>748.5</v>
      </c>
      <c r="N492" s="26">
        <v>0</v>
      </c>
      <c r="O492" s="26">
        <f t="shared" si="74"/>
        <v>-748.5</v>
      </c>
      <c r="P492" s="26">
        <f t="shared" si="75"/>
        <v>748.5</v>
      </c>
      <c r="Q492" s="26">
        <f t="shared" si="76"/>
        <v>0</v>
      </c>
      <c r="R492" s="24">
        <f t="shared" si="77"/>
        <v>2.0110000000000001E-4</v>
      </c>
      <c r="S492" s="25">
        <f t="shared" si="78"/>
        <v>828</v>
      </c>
    </row>
    <row r="493" spans="1:19">
      <c r="A493" s="20" t="s">
        <v>554</v>
      </c>
      <c r="B493" s="20" t="s">
        <v>503</v>
      </c>
      <c r="C493" s="20" t="s">
        <v>45</v>
      </c>
      <c r="D493" s="20" t="s">
        <v>625</v>
      </c>
      <c r="E493" s="20" t="s">
        <v>2580</v>
      </c>
      <c r="F493" s="20" t="str">
        <f t="shared" si="70"/>
        <v>13505</v>
      </c>
      <c r="G493" s="20" t="s">
        <v>2621</v>
      </c>
      <c r="H493" s="23">
        <v>85075.02</v>
      </c>
      <c r="I493" s="24">
        <f t="shared" si="71"/>
        <v>5.2099999999999999E-5</v>
      </c>
      <c r="J493" s="24">
        <v>8.5699999999999996E-5</v>
      </c>
      <c r="K493" s="24">
        <f t="shared" si="79"/>
        <v>5.38E-5</v>
      </c>
      <c r="L493" s="23">
        <f t="shared" si="72"/>
        <v>107384.8</v>
      </c>
      <c r="M493" s="23">
        <f t="shared" si="73"/>
        <v>80538.600000000006</v>
      </c>
      <c r="N493" s="23">
        <v>101119.31</v>
      </c>
      <c r="O493" s="23">
        <f t="shared" si="74"/>
        <v>20580.709999999992</v>
      </c>
      <c r="P493" s="23">
        <f t="shared" si="75"/>
        <v>0</v>
      </c>
      <c r="Q493" s="23">
        <f t="shared" si="76"/>
        <v>20580.709999999992</v>
      </c>
      <c r="R493" s="24">
        <f t="shared" si="77"/>
        <v>0</v>
      </c>
      <c r="S493" s="25">
        <f t="shared" si="78"/>
        <v>0</v>
      </c>
    </row>
    <row r="494" spans="1:19">
      <c r="A494" s="21" t="s">
        <v>554</v>
      </c>
      <c r="B494" s="21" t="s">
        <v>503</v>
      </c>
      <c r="C494" s="21" t="s">
        <v>104</v>
      </c>
      <c r="D494" s="21" t="s">
        <v>626</v>
      </c>
      <c r="E494" s="21" t="s">
        <v>2580</v>
      </c>
      <c r="F494" s="21" t="str">
        <f t="shared" si="70"/>
        <v>13505</v>
      </c>
      <c r="G494" s="21" t="s">
        <v>2621</v>
      </c>
      <c r="H494" s="26">
        <v>4477.88</v>
      </c>
      <c r="I494" s="27">
        <f t="shared" si="71"/>
        <v>2.7E-6</v>
      </c>
      <c r="J494" s="27">
        <v>3.5800000000000003E-5</v>
      </c>
      <c r="K494" s="27">
        <f t="shared" si="79"/>
        <v>4.4000000000000002E-6</v>
      </c>
      <c r="L494" s="26">
        <f t="shared" si="72"/>
        <v>8782.4</v>
      </c>
      <c r="M494" s="26">
        <f t="shared" si="73"/>
        <v>6586.8</v>
      </c>
      <c r="N494" s="26">
        <v>4013.8</v>
      </c>
      <c r="O494" s="26">
        <f t="shared" si="74"/>
        <v>-2573</v>
      </c>
      <c r="P494" s="26">
        <f t="shared" si="75"/>
        <v>2573</v>
      </c>
      <c r="Q494" s="26">
        <f t="shared" si="76"/>
        <v>0</v>
      </c>
      <c r="R494" s="24">
        <f t="shared" si="77"/>
        <v>6.912E-4</v>
      </c>
      <c r="S494" s="25">
        <f t="shared" si="78"/>
        <v>2847</v>
      </c>
    </row>
    <row r="495" spans="1:19">
      <c r="A495" s="20" t="s">
        <v>554</v>
      </c>
      <c r="B495" s="20" t="s">
        <v>503</v>
      </c>
      <c r="C495" s="20" t="s">
        <v>126</v>
      </c>
      <c r="D495" s="20" t="s">
        <v>627</v>
      </c>
      <c r="E495" s="20" t="s">
        <v>2580</v>
      </c>
      <c r="F495" s="20" t="str">
        <f t="shared" si="70"/>
        <v>13505</v>
      </c>
      <c r="G495" s="20" t="s">
        <v>2621</v>
      </c>
      <c r="H495" s="23">
        <v>288.24</v>
      </c>
      <c r="I495" s="24">
        <f t="shared" si="71"/>
        <v>1.9999999999999999E-7</v>
      </c>
      <c r="J495" s="24">
        <v>3.1199999999999999E-5</v>
      </c>
      <c r="K495" s="24">
        <f t="shared" si="79"/>
        <v>1.7999999999999999E-6</v>
      </c>
      <c r="L495" s="23">
        <f t="shared" si="72"/>
        <v>3592.8</v>
      </c>
      <c r="M495" s="23">
        <f t="shared" si="73"/>
        <v>2694.6</v>
      </c>
      <c r="N495" s="23">
        <v>347.18</v>
      </c>
      <c r="O495" s="23">
        <f t="shared" si="74"/>
        <v>-2347.42</v>
      </c>
      <c r="P495" s="23">
        <f t="shared" si="75"/>
        <v>2347.42</v>
      </c>
      <c r="Q495" s="23">
        <f t="shared" si="76"/>
        <v>0</v>
      </c>
      <c r="R495" s="24">
        <f t="shared" si="77"/>
        <v>6.3060000000000004E-4</v>
      </c>
      <c r="S495" s="25">
        <f t="shared" si="78"/>
        <v>2598</v>
      </c>
    </row>
    <row r="496" spans="1:19">
      <c r="A496" s="21" t="s">
        <v>554</v>
      </c>
      <c r="B496" s="21" t="s">
        <v>503</v>
      </c>
      <c r="C496" s="21" t="s">
        <v>128</v>
      </c>
      <c r="D496" s="21" t="s">
        <v>628</v>
      </c>
      <c r="E496" s="21" t="s">
        <v>2580</v>
      </c>
      <c r="F496" s="21" t="str">
        <f t="shared" si="70"/>
        <v>13505</v>
      </c>
      <c r="G496" s="21" t="s">
        <v>2621</v>
      </c>
      <c r="H496" s="26">
        <v>40822.78</v>
      </c>
      <c r="I496" s="27">
        <f t="shared" si="71"/>
        <v>2.5000000000000001E-5</v>
      </c>
      <c r="J496" s="27">
        <v>5.8199999999999998E-5</v>
      </c>
      <c r="K496" s="27">
        <f t="shared" si="79"/>
        <v>2.6699999999999998E-5</v>
      </c>
      <c r="L496" s="26">
        <f t="shared" si="72"/>
        <v>53293.2</v>
      </c>
      <c r="M496" s="26">
        <f t="shared" si="73"/>
        <v>39969.9</v>
      </c>
      <c r="N496" s="26">
        <v>6627.2999999999993</v>
      </c>
      <c r="O496" s="26">
        <f t="shared" si="74"/>
        <v>-33342.600000000006</v>
      </c>
      <c r="P496" s="26">
        <f t="shared" si="75"/>
        <v>33342.600000000006</v>
      </c>
      <c r="Q496" s="26">
        <f t="shared" si="76"/>
        <v>0</v>
      </c>
      <c r="R496" s="24">
        <f t="shared" si="77"/>
        <v>8.9567999999999991E-3</v>
      </c>
      <c r="S496" s="25">
        <f t="shared" si="78"/>
        <v>36902</v>
      </c>
    </row>
    <row r="497" spans="1:19">
      <c r="A497" s="20" t="s">
        <v>554</v>
      </c>
      <c r="B497" s="20" t="s">
        <v>503</v>
      </c>
      <c r="C497" s="20" t="s">
        <v>276</v>
      </c>
      <c r="D497" s="20" t="s">
        <v>629</v>
      </c>
      <c r="E497" s="20" t="s">
        <v>2580</v>
      </c>
      <c r="F497" s="20" t="str">
        <f t="shared" si="70"/>
        <v>13505</v>
      </c>
      <c r="G497" s="20" t="s">
        <v>2621</v>
      </c>
      <c r="H497" s="23">
        <v>5853.9</v>
      </c>
      <c r="I497" s="24">
        <f t="shared" si="71"/>
        <v>3.5999999999999998E-6</v>
      </c>
      <c r="J497" s="24">
        <v>8.0400000000000003E-5</v>
      </c>
      <c r="K497" s="24">
        <f t="shared" si="79"/>
        <v>7.4000000000000003E-6</v>
      </c>
      <c r="L497" s="23">
        <f t="shared" si="72"/>
        <v>14770.4</v>
      </c>
      <c r="M497" s="23">
        <f t="shared" si="73"/>
        <v>11077.8</v>
      </c>
      <c r="N497" s="23">
        <v>1419.45</v>
      </c>
      <c r="O497" s="23">
        <f t="shared" si="74"/>
        <v>-9658.3499999999985</v>
      </c>
      <c r="P497" s="23">
        <f t="shared" si="75"/>
        <v>9658.3499999999985</v>
      </c>
      <c r="Q497" s="23">
        <f t="shared" si="76"/>
        <v>0</v>
      </c>
      <c r="R497" s="24">
        <f t="shared" si="77"/>
        <v>2.5945E-3</v>
      </c>
      <c r="S497" s="25">
        <f t="shared" si="78"/>
        <v>10689</v>
      </c>
    </row>
    <row r="498" spans="1:19">
      <c r="A498" s="21" t="s">
        <v>554</v>
      </c>
      <c r="B498" s="21" t="s">
        <v>503</v>
      </c>
      <c r="C498" s="21" t="s">
        <v>279</v>
      </c>
      <c r="D498" s="21" t="s">
        <v>630</v>
      </c>
      <c r="E498" s="21" t="s">
        <v>2580</v>
      </c>
      <c r="F498" s="21" t="str">
        <f t="shared" si="70"/>
        <v>13505</v>
      </c>
      <c r="G498" s="21" t="s">
        <v>2621</v>
      </c>
      <c r="H498" s="26">
        <v>12655.49</v>
      </c>
      <c r="I498" s="27">
        <f t="shared" si="71"/>
        <v>7.7999999999999999E-6</v>
      </c>
      <c r="J498" s="27">
        <v>2.5299999999999998E-5</v>
      </c>
      <c r="K498" s="27">
        <f t="shared" si="79"/>
        <v>8.6999999999999997E-6</v>
      </c>
      <c r="L498" s="26">
        <f t="shared" si="72"/>
        <v>17365.2</v>
      </c>
      <c r="M498" s="26">
        <f t="shared" si="73"/>
        <v>13023.9</v>
      </c>
      <c r="N498" s="26">
        <v>15114.68</v>
      </c>
      <c r="O498" s="26">
        <f t="shared" si="74"/>
        <v>2090.7800000000007</v>
      </c>
      <c r="P498" s="26">
        <f t="shared" si="75"/>
        <v>0</v>
      </c>
      <c r="Q498" s="26">
        <f t="shared" si="76"/>
        <v>2090.7800000000007</v>
      </c>
      <c r="R498" s="24">
        <f t="shared" si="77"/>
        <v>0</v>
      </c>
      <c r="S498" s="25">
        <f t="shared" si="78"/>
        <v>0</v>
      </c>
    </row>
    <row r="499" spans="1:19">
      <c r="A499" s="20" t="s">
        <v>554</v>
      </c>
      <c r="B499" s="20" t="s">
        <v>503</v>
      </c>
      <c r="C499" s="20" t="s">
        <v>112</v>
      </c>
      <c r="D499" s="20" t="s">
        <v>631</v>
      </c>
      <c r="E499" s="20" t="s">
        <v>2580</v>
      </c>
      <c r="F499" s="20" t="str">
        <f t="shared" si="70"/>
        <v>13505</v>
      </c>
      <c r="G499" s="20" t="s">
        <v>2621</v>
      </c>
      <c r="H499" s="23">
        <v>25973.35</v>
      </c>
      <c r="I499" s="24">
        <f t="shared" si="71"/>
        <v>1.59E-5</v>
      </c>
      <c r="J499" s="24">
        <v>8.4699999999999999E-5</v>
      </c>
      <c r="K499" s="24">
        <f t="shared" si="79"/>
        <v>1.9300000000000002E-5</v>
      </c>
      <c r="L499" s="23">
        <f t="shared" si="72"/>
        <v>38522.800000000003</v>
      </c>
      <c r="M499" s="23">
        <f t="shared" si="73"/>
        <v>28892.1</v>
      </c>
      <c r="N499" s="23">
        <v>38617</v>
      </c>
      <c r="O499" s="23">
        <f t="shared" si="74"/>
        <v>9724.9000000000015</v>
      </c>
      <c r="P499" s="23">
        <f t="shared" si="75"/>
        <v>0</v>
      </c>
      <c r="Q499" s="23">
        <f t="shared" si="76"/>
        <v>9724.9000000000015</v>
      </c>
      <c r="R499" s="24">
        <f t="shared" si="77"/>
        <v>0</v>
      </c>
      <c r="S499" s="25">
        <f t="shared" si="78"/>
        <v>0</v>
      </c>
    </row>
    <row r="500" spans="1:19">
      <c r="A500" s="21" t="s">
        <v>554</v>
      </c>
      <c r="B500" s="21" t="s">
        <v>503</v>
      </c>
      <c r="C500" s="21" t="s">
        <v>8</v>
      </c>
      <c r="D500" s="21" t="s">
        <v>632</v>
      </c>
      <c r="E500" s="21" t="s">
        <v>2580</v>
      </c>
      <c r="F500" s="21" t="str">
        <f t="shared" si="70"/>
        <v>13505</v>
      </c>
      <c r="G500" s="21" t="s">
        <v>2621</v>
      </c>
      <c r="H500" s="26">
        <v>49008</v>
      </c>
      <c r="I500" s="27">
        <f t="shared" si="71"/>
        <v>3.0000000000000001E-5</v>
      </c>
      <c r="J500" s="27">
        <v>6.2299999999999996E-5</v>
      </c>
      <c r="K500" s="27">
        <f t="shared" si="79"/>
        <v>3.1600000000000002E-5</v>
      </c>
      <c r="L500" s="26">
        <f t="shared" si="72"/>
        <v>63073.599999999999</v>
      </c>
      <c r="M500" s="26">
        <f t="shared" si="73"/>
        <v>47305.2</v>
      </c>
      <c r="N500" s="26">
        <v>46037.08</v>
      </c>
      <c r="O500" s="26">
        <f t="shared" si="74"/>
        <v>-1268.1199999999953</v>
      </c>
      <c r="P500" s="26">
        <f t="shared" si="75"/>
        <v>1268.1199999999953</v>
      </c>
      <c r="Q500" s="26">
        <f t="shared" si="76"/>
        <v>0</v>
      </c>
      <c r="R500" s="24">
        <f t="shared" si="77"/>
        <v>3.4069999999999999E-4</v>
      </c>
      <c r="S500" s="25">
        <f t="shared" si="78"/>
        <v>1403</v>
      </c>
    </row>
    <row r="501" spans="1:19">
      <c r="A501" s="20" t="s">
        <v>554</v>
      </c>
      <c r="B501" s="20" t="s">
        <v>503</v>
      </c>
      <c r="C501" s="20" t="s">
        <v>224</v>
      </c>
      <c r="D501" s="20" t="s">
        <v>633</v>
      </c>
      <c r="E501" s="20" t="s">
        <v>2580</v>
      </c>
      <c r="F501" s="20" t="str">
        <f t="shared" si="70"/>
        <v>13505</v>
      </c>
      <c r="G501" s="20" t="s">
        <v>2621</v>
      </c>
      <c r="H501" s="23">
        <v>27440.3</v>
      </c>
      <c r="I501" s="24">
        <f t="shared" si="71"/>
        <v>1.6799999999999998E-5</v>
      </c>
      <c r="J501" s="24">
        <v>1.1620000000000001E-4</v>
      </c>
      <c r="K501" s="24">
        <f t="shared" si="79"/>
        <v>2.1800000000000001E-5</v>
      </c>
      <c r="L501" s="23">
        <f t="shared" si="72"/>
        <v>43512.800000000003</v>
      </c>
      <c r="M501" s="23">
        <f t="shared" si="73"/>
        <v>32634.6</v>
      </c>
      <c r="N501" s="23">
        <v>35084.92</v>
      </c>
      <c r="O501" s="23">
        <f t="shared" si="74"/>
        <v>2450.3199999999997</v>
      </c>
      <c r="P501" s="23">
        <f t="shared" si="75"/>
        <v>0</v>
      </c>
      <c r="Q501" s="23">
        <f t="shared" si="76"/>
        <v>2450.3199999999997</v>
      </c>
      <c r="R501" s="24">
        <f t="shared" si="77"/>
        <v>0</v>
      </c>
      <c r="S501" s="25">
        <f t="shared" si="78"/>
        <v>0</v>
      </c>
    </row>
    <row r="502" spans="1:19">
      <c r="A502" s="21" t="s">
        <v>554</v>
      </c>
      <c r="B502" s="21" t="s">
        <v>503</v>
      </c>
      <c r="C502" s="21" t="s">
        <v>136</v>
      </c>
      <c r="D502" s="21" t="s">
        <v>634</v>
      </c>
      <c r="E502" s="21" t="s">
        <v>2580</v>
      </c>
      <c r="F502" s="21" t="str">
        <f t="shared" si="70"/>
        <v>13505</v>
      </c>
      <c r="G502" s="21" t="s">
        <v>2621</v>
      </c>
      <c r="H502" s="26">
        <v>53705.58</v>
      </c>
      <c r="I502" s="27">
        <f t="shared" si="71"/>
        <v>3.29E-5</v>
      </c>
      <c r="J502" s="27">
        <v>1.7340000000000001E-4</v>
      </c>
      <c r="K502" s="27">
        <f t="shared" si="79"/>
        <v>3.9900000000000001E-5</v>
      </c>
      <c r="L502" s="26">
        <f t="shared" si="72"/>
        <v>79640.399999999994</v>
      </c>
      <c r="M502" s="26">
        <f t="shared" si="73"/>
        <v>59730.3</v>
      </c>
      <c r="N502" s="26">
        <v>44998.68</v>
      </c>
      <c r="O502" s="26">
        <f t="shared" si="74"/>
        <v>-14731.620000000003</v>
      </c>
      <c r="P502" s="26">
        <f t="shared" si="75"/>
        <v>14731.620000000003</v>
      </c>
      <c r="Q502" s="26">
        <f t="shared" si="76"/>
        <v>0</v>
      </c>
      <c r="R502" s="24">
        <f t="shared" si="77"/>
        <v>3.9573000000000004E-3</v>
      </c>
      <c r="S502" s="25">
        <f t="shared" si="78"/>
        <v>16304</v>
      </c>
    </row>
    <row r="503" spans="1:19">
      <c r="A503" s="20" t="s">
        <v>554</v>
      </c>
      <c r="B503" s="20" t="s">
        <v>503</v>
      </c>
      <c r="C503" s="20" t="s">
        <v>69</v>
      </c>
      <c r="D503" s="20" t="s">
        <v>635</v>
      </c>
      <c r="E503" s="20" t="s">
        <v>2580</v>
      </c>
      <c r="F503" s="20" t="str">
        <f t="shared" si="70"/>
        <v>13505</v>
      </c>
      <c r="G503" s="20" t="s">
        <v>2621</v>
      </c>
      <c r="H503" s="23">
        <v>15670.79</v>
      </c>
      <c r="I503" s="24">
        <f t="shared" si="71"/>
        <v>9.5999999999999996E-6</v>
      </c>
      <c r="J503" s="24">
        <v>3.8500000000000001E-5</v>
      </c>
      <c r="K503" s="24">
        <f t="shared" si="79"/>
        <v>1.1E-5</v>
      </c>
      <c r="L503" s="23">
        <f t="shared" si="72"/>
        <v>21956</v>
      </c>
      <c r="M503" s="23">
        <f t="shared" si="73"/>
        <v>16467</v>
      </c>
      <c r="N503" s="23">
        <v>48739.430000000008</v>
      </c>
      <c r="O503" s="23">
        <f t="shared" si="74"/>
        <v>32272.430000000008</v>
      </c>
      <c r="P503" s="23">
        <f t="shared" si="75"/>
        <v>0</v>
      </c>
      <c r="Q503" s="23">
        <f t="shared" si="76"/>
        <v>32272.430000000008</v>
      </c>
      <c r="R503" s="24">
        <f t="shared" si="77"/>
        <v>0</v>
      </c>
      <c r="S503" s="25">
        <f t="shared" si="78"/>
        <v>0</v>
      </c>
    </row>
    <row r="504" spans="1:19">
      <c r="A504" s="21" t="s">
        <v>554</v>
      </c>
      <c r="B504" s="21" t="s">
        <v>503</v>
      </c>
      <c r="C504" s="21" t="s">
        <v>73</v>
      </c>
      <c r="D504" s="21" t="s">
        <v>636</v>
      </c>
      <c r="E504" s="21" t="s">
        <v>2580</v>
      </c>
      <c r="F504" s="21" t="str">
        <f t="shared" si="70"/>
        <v>13505</v>
      </c>
      <c r="G504" s="21" t="s">
        <v>2621</v>
      </c>
      <c r="H504" s="26">
        <v>35253.18</v>
      </c>
      <c r="I504" s="27">
        <f t="shared" si="71"/>
        <v>2.16E-5</v>
      </c>
      <c r="J504" s="27">
        <v>1.197E-4</v>
      </c>
      <c r="K504" s="27">
        <f t="shared" si="79"/>
        <v>2.65E-5</v>
      </c>
      <c r="L504" s="26">
        <f t="shared" si="72"/>
        <v>52894</v>
      </c>
      <c r="M504" s="26">
        <f t="shared" si="73"/>
        <v>39670.5</v>
      </c>
      <c r="N504" s="26">
        <v>23021.919999999998</v>
      </c>
      <c r="O504" s="26">
        <f t="shared" si="74"/>
        <v>-16648.580000000002</v>
      </c>
      <c r="P504" s="26">
        <f t="shared" si="75"/>
        <v>16648.580000000002</v>
      </c>
      <c r="Q504" s="26">
        <f t="shared" si="76"/>
        <v>0</v>
      </c>
      <c r="R504" s="24">
        <f t="shared" si="77"/>
        <v>4.4723000000000002E-3</v>
      </c>
      <c r="S504" s="25">
        <f t="shared" si="78"/>
        <v>18425</v>
      </c>
    </row>
    <row r="505" spans="1:19">
      <c r="A505" s="20" t="s">
        <v>554</v>
      </c>
      <c r="B505" s="20" t="s">
        <v>503</v>
      </c>
      <c r="C505" s="20" t="s">
        <v>10</v>
      </c>
      <c r="D505" s="20" t="s">
        <v>538</v>
      </c>
      <c r="E505" s="20" t="s">
        <v>2580</v>
      </c>
      <c r="F505" s="20" t="str">
        <f t="shared" si="70"/>
        <v>13505</v>
      </c>
      <c r="G505" s="20" t="s">
        <v>2621</v>
      </c>
      <c r="H505" s="23">
        <v>60432.82</v>
      </c>
      <c r="I505" s="24">
        <f t="shared" si="71"/>
        <v>3.6999999999999998E-5</v>
      </c>
      <c r="J505" s="24">
        <v>7.5799999999999999E-5</v>
      </c>
      <c r="K505" s="24">
        <f t="shared" si="79"/>
        <v>3.8899999999999997E-5</v>
      </c>
      <c r="L505" s="23">
        <f t="shared" si="72"/>
        <v>77644.399999999994</v>
      </c>
      <c r="M505" s="23">
        <f t="shared" si="73"/>
        <v>58233.3</v>
      </c>
      <c r="N505" s="23">
        <v>139293.65</v>
      </c>
      <c r="O505" s="23">
        <f t="shared" si="74"/>
        <v>81060.349999999991</v>
      </c>
      <c r="P505" s="23">
        <f t="shared" si="75"/>
        <v>0</v>
      </c>
      <c r="Q505" s="23">
        <f t="shared" si="76"/>
        <v>81060.349999999991</v>
      </c>
      <c r="R505" s="24">
        <f t="shared" si="77"/>
        <v>0</v>
      </c>
      <c r="S505" s="25">
        <f t="shared" si="78"/>
        <v>0</v>
      </c>
    </row>
    <row r="506" spans="1:19">
      <c r="A506" s="21" t="s">
        <v>554</v>
      </c>
      <c r="B506" s="21" t="s">
        <v>503</v>
      </c>
      <c r="C506" s="21" t="s">
        <v>205</v>
      </c>
      <c r="D506" s="21" t="s">
        <v>637</v>
      </c>
      <c r="E506" s="21" t="s">
        <v>2580</v>
      </c>
      <c r="F506" s="21" t="str">
        <f t="shared" si="70"/>
        <v>13505</v>
      </c>
      <c r="G506" s="21" t="s">
        <v>2621</v>
      </c>
      <c r="H506" s="26">
        <v>2366.16</v>
      </c>
      <c r="I506" s="27">
        <f t="shared" si="71"/>
        <v>1.5E-6</v>
      </c>
      <c r="J506" s="27">
        <v>2.8900000000000001E-5</v>
      </c>
      <c r="K506" s="27">
        <f t="shared" si="79"/>
        <v>2.9000000000000002E-6</v>
      </c>
      <c r="L506" s="26">
        <f t="shared" si="72"/>
        <v>5788.4</v>
      </c>
      <c r="M506" s="26">
        <f t="shared" si="73"/>
        <v>4341.3</v>
      </c>
      <c r="N506" s="26">
        <v>5520.4</v>
      </c>
      <c r="O506" s="26">
        <f t="shared" si="74"/>
        <v>1179.0999999999995</v>
      </c>
      <c r="P506" s="26">
        <f t="shared" si="75"/>
        <v>0</v>
      </c>
      <c r="Q506" s="26">
        <f t="shared" si="76"/>
        <v>1179.0999999999995</v>
      </c>
      <c r="R506" s="24">
        <f t="shared" si="77"/>
        <v>0</v>
      </c>
      <c r="S506" s="25">
        <f t="shared" si="78"/>
        <v>0</v>
      </c>
    </row>
    <row r="507" spans="1:19">
      <c r="A507" s="20" t="s">
        <v>554</v>
      </c>
      <c r="B507" s="20" t="s">
        <v>503</v>
      </c>
      <c r="C507" s="20" t="s">
        <v>121</v>
      </c>
      <c r="D507" s="20" t="s">
        <v>638</v>
      </c>
      <c r="E507" s="20" t="s">
        <v>2580</v>
      </c>
      <c r="F507" s="20" t="str">
        <f t="shared" si="70"/>
        <v>13505</v>
      </c>
      <c r="G507" s="20" t="s">
        <v>2621</v>
      </c>
      <c r="H507" s="23">
        <v>26719.279999999999</v>
      </c>
      <c r="I507" s="24">
        <f t="shared" si="71"/>
        <v>1.6399999999999999E-5</v>
      </c>
      <c r="J507" s="24">
        <v>5.3600000000000002E-5</v>
      </c>
      <c r="K507" s="24">
        <f t="shared" si="79"/>
        <v>1.8300000000000001E-5</v>
      </c>
      <c r="L507" s="23">
        <f t="shared" si="72"/>
        <v>36526.800000000003</v>
      </c>
      <c r="M507" s="23">
        <f t="shared" si="73"/>
        <v>27395.1</v>
      </c>
      <c r="N507" s="23">
        <v>971.05999999999858</v>
      </c>
      <c r="O507" s="23">
        <f t="shared" si="74"/>
        <v>-26424.04</v>
      </c>
      <c r="P507" s="23">
        <f t="shared" si="75"/>
        <v>26424.04</v>
      </c>
      <c r="Q507" s="23">
        <f t="shared" si="76"/>
        <v>0</v>
      </c>
      <c r="R507" s="24">
        <f t="shared" si="77"/>
        <v>7.0983000000000001E-3</v>
      </c>
      <c r="S507" s="25">
        <f t="shared" si="78"/>
        <v>29244</v>
      </c>
    </row>
    <row r="508" spans="1:19">
      <c r="A508" s="21" t="s">
        <v>554</v>
      </c>
      <c r="B508" s="21" t="s">
        <v>503</v>
      </c>
      <c r="C508" s="21" t="s">
        <v>297</v>
      </c>
      <c r="D508" s="21" t="s">
        <v>639</v>
      </c>
      <c r="E508" s="21" t="s">
        <v>2580</v>
      </c>
      <c r="F508" s="21" t="str">
        <f t="shared" si="70"/>
        <v>13505</v>
      </c>
      <c r="G508" s="21" t="s">
        <v>2621</v>
      </c>
      <c r="H508" s="26">
        <v>68523.759999999995</v>
      </c>
      <c r="I508" s="27">
        <f t="shared" si="71"/>
        <v>4.1999999999999998E-5</v>
      </c>
      <c r="J508" s="27">
        <v>4.35E-5</v>
      </c>
      <c r="K508" s="27">
        <f t="shared" si="79"/>
        <v>4.21E-5</v>
      </c>
      <c r="L508" s="26">
        <f t="shared" si="72"/>
        <v>84031.6</v>
      </c>
      <c r="M508" s="26">
        <f t="shared" si="73"/>
        <v>63023.7</v>
      </c>
      <c r="N508" s="26">
        <v>116314.12</v>
      </c>
      <c r="O508" s="26">
        <f t="shared" si="74"/>
        <v>53290.42</v>
      </c>
      <c r="P508" s="26">
        <f t="shared" si="75"/>
        <v>0</v>
      </c>
      <c r="Q508" s="26">
        <f t="shared" si="76"/>
        <v>53290.42</v>
      </c>
      <c r="R508" s="24">
        <f t="shared" si="77"/>
        <v>0</v>
      </c>
      <c r="S508" s="25">
        <f t="shared" si="78"/>
        <v>0</v>
      </c>
    </row>
    <row r="509" spans="1:19">
      <c r="A509" s="20" t="s">
        <v>554</v>
      </c>
      <c r="B509" s="20" t="s">
        <v>503</v>
      </c>
      <c r="C509" s="20" t="s">
        <v>302</v>
      </c>
      <c r="D509" s="20" t="s">
        <v>640</v>
      </c>
      <c r="E509" s="20" t="s">
        <v>2580</v>
      </c>
      <c r="F509" s="20" t="str">
        <f t="shared" si="70"/>
        <v>13505</v>
      </c>
      <c r="G509" s="20" t="s">
        <v>2621</v>
      </c>
      <c r="H509" s="23">
        <v>1983350.82</v>
      </c>
      <c r="I509" s="24">
        <f t="shared" si="71"/>
        <v>1.2156999999999999E-3</v>
      </c>
      <c r="J509" s="24">
        <v>8.2350000000000001E-4</v>
      </c>
      <c r="K509" s="24">
        <f t="shared" si="79"/>
        <v>1.1961000000000001E-3</v>
      </c>
      <c r="L509" s="23">
        <f t="shared" si="72"/>
        <v>2387415.6</v>
      </c>
      <c r="M509" s="23">
        <f t="shared" si="73"/>
        <v>1790561.7</v>
      </c>
      <c r="N509" s="23">
        <v>1273606.9900000002</v>
      </c>
      <c r="O509" s="23">
        <f t="shared" si="74"/>
        <v>-516954.70999999973</v>
      </c>
      <c r="P509" s="23">
        <f t="shared" si="75"/>
        <v>516954.70999999973</v>
      </c>
      <c r="Q509" s="23">
        <f t="shared" si="76"/>
        <v>0</v>
      </c>
      <c r="R509" s="24">
        <f t="shared" si="77"/>
        <v>0.13886899999999999</v>
      </c>
      <c r="S509" s="25">
        <f t="shared" si="78"/>
        <v>572140</v>
      </c>
    </row>
    <row r="510" spans="1:19">
      <c r="A510" s="21" t="s">
        <v>641</v>
      </c>
      <c r="B510" s="21" t="s">
        <v>2</v>
      </c>
      <c r="C510" s="21" t="s">
        <v>92</v>
      </c>
      <c r="D510" s="21" t="s">
        <v>642</v>
      </c>
      <c r="E510" s="21" t="s">
        <v>2581</v>
      </c>
      <c r="F510" s="21" t="str">
        <f t="shared" si="70"/>
        <v>13700</v>
      </c>
      <c r="G510" s="21" t="s">
        <v>2576</v>
      </c>
      <c r="H510" s="26">
        <v>19309142.100000001</v>
      </c>
      <c r="I510" s="27">
        <f t="shared" si="71"/>
        <v>1.1835399999999999E-2</v>
      </c>
      <c r="J510" s="27">
        <v>6.9426999999999996E-3</v>
      </c>
      <c r="K510" s="27">
        <f t="shared" si="79"/>
        <v>1.15908E-2</v>
      </c>
      <c r="L510" s="26">
        <f t="shared" si="72"/>
        <v>23135236.800000001</v>
      </c>
      <c r="M510" s="26">
        <f t="shared" si="73"/>
        <v>17351427.600000001</v>
      </c>
      <c r="N510" s="26">
        <v>12913269.220000001</v>
      </c>
      <c r="O510" s="26">
        <f t="shared" si="74"/>
        <v>-4438158.3800000008</v>
      </c>
      <c r="P510" s="26">
        <f t="shared" si="75"/>
        <v>4438158.3800000008</v>
      </c>
      <c r="Q510" s="26">
        <f t="shared" si="76"/>
        <v>0</v>
      </c>
      <c r="R510" s="24">
        <f t="shared" si="77"/>
        <v>1.1922177</v>
      </c>
      <c r="S510" s="25">
        <f t="shared" si="78"/>
        <v>4911936</v>
      </c>
    </row>
    <row r="511" spans="1:19">
      <c r="A511" s="20" t="s">
        <v>641</v>
      </c>
      <c r="B511" s="20" t="s">
        <v>2</v>
      </c>
      <c r="C511" s="20" t="s">
        <v>112</v>
      </c>
      <c r="D511" s="20" t="s">
        <v>643</v>
      </c>
      <c r="E511" s="20" t="s">
        <v>2581</v>
      </c>
      <c r="F511" s="20" t="str">
        <f t="shared" si="70"/>
        <v>13700</v>
      </c>
      <c r="G511" s="20" t="s">
        <v>2576</v>
      </c>
      <c r="H511" s="23">
        <v>10508244.560000001</v>
      </c>
      <c r="I511" s="24">
        <f t="shared" si="71"/>
        <v>6.4409999999999997E-3</v>
      </c>
      <c r="J511" s="24">
        <v>4.2319999999999997E-3</v>
      </c>
      <c r="K511" s="24">
        <f t="shared" si="79"/>
        <v>6.3305999999999996E-3</v>
      </c>
      <c r="L511" s="23">
        <f t="shared" si="72"/>
        <v>12635877.6</v>
      </c>
      <c r="M511" s="23">
        <f t="shared" si="73"/>
        <v>9476908.1999999993</v>
      </c>
      <c r="N511" s="23">
        <v>12977654.76</v>
      </c>
      <c r="O511" s="23">
        <f t="shared" si="74"/>
        <v>3500746.5600000005</v>
      </c>
      <c r="P511" s="23">
        <f t="shared" si="75"/>
        <v>0</v>
      </c>
      <c r="Q511" s="23">
        <f t="shared" si="76"/>
        <v>3500746.5600000005</v>
      </c>
      <c r="R511" s="24">
        <f t="shared" si="77"/>
        <v>0</v>
      </c>
      <c r="S511" s="25">
        <f t="shared" si="78"/>
        <v>0</v>
      </c>
    </row>
    <row r="512" spans="1:19">
      <c r="A512" s="21" t="s">
        <v>641</v>
      </c>
      <c r="B512" s="21" t="s">
        <v>2</v>
      </c>
      <c r="C512" s="21" t="s">
        <v>403</v>
      </c>
      <c r="D512" s="21" t="s">
        <v>644</v>
      </c>
      <c r="E512" s="21" t="s">
        <v>2581</v>
      </c>
      <c r="F512" s="21" t="str">
        <f t="shared" si="70"/>
        <v>13700</v>
      </c>
      <c r="G512" s="21" t="s">
        <v>2574</v>
      </c>
      <c r="H512" s="26">
        <v>3104630.43</v>
      </c>
      <c r="I512" s="27">
        <f t="shared" si="71"/>
        <v>1.903E-3</v>
      </c>
      <c r="J512" s="27">
        <v>3.8370000000000001E-3</v>
      </c>
      <c r="K512" s="27">
        <f t="shared" si="79"/>
        <v>1.9997000000000001E-3</v>
      </c>
      <c r="L512" s="26">
        <f t="shared" si="72"/>
        <v>3991401.2</v>
      </c>
      <c r="M512" s="26">
        <f t="shared" si="73"/>
        <v>2993550.9</v>
      </c>
      <c r="N512" s="26">
        <v>2051627.98</v>
      </c>
      <c r="O512" s="26">
        <f t="shared" si="74"/>
        <v>-941922.91999999993</v>
      </c>
      <c r="P512" s="26">
        <f t="shared" si="75"/>
        <v>941922.91999999993</v>
      </c>
      <c r="Q512" s="26">
        <f t="shared" si="76"/>
        <v>0</v>
      </c>
      <c r="R512" s="24">
        <f t="shared" si="77"/>
        <v>0.25302770000000002</v>
      </c>
      <c r="S512" s="25">
        <f t="shared" si="78"/>
        <v>1042474</v>
      </c>
    </row>
    <row r="513" spans="1:19">
      <c r="A513" s="20" t="s">
        <v>641</v>
      </c>
      <c r="B513" s="20" t="s">
        <v>14</v>
      </c>
      <c r="C513" s="20" t="s">
        <v>270</v>
      </c>
      <c r="D513" s="20" t="s">
        <v>645</v>
      </c>
      <c r="E513" s="20" t="s">
        <v>2581</v>
      </c>
      <c r="F513" s="20" t="str">
        <f t="shared" si="70"/>
        <v>13701</v>
      </c>
      <c r="G513" s="20" t="s">
        <v>2622</v>
      </c>
      <c r="H513" s="23">
        <v>354866.42</v>
      </c>
      <c r="I513" s="24">
        <f t="shared" si="71"/>
        <v>2.175E-4</v>
      </c>
      <c r="J513" s="24">
        <v>1.5310000000000001E-4</v>
      </c>
      <c r="K513" s="24">
        <f t="shared" si="79"/>
        <v>2.143E-4</v>
      </c>
      <c r="L513" s="23">
        <f t="shared" si="72"/>
        <v>427742.8</v>
      </c>
      <c r="M513" s="23">
        <f t="shared" si="73"/>
        <v>320807.09999999998</v>
      </c>
      <c r="N513" s="23">
        <v>400268.86</v>
      </c>
      <c r="O513" s="23">
        <f t="shared" si="74"/>
        <v>79461.760000000009</v>
      </c>
      <c r="P513" s="23">
        <f t="shared" si="75"/>
        <v>0</v>
      </c>
      <c r="Q513" s="23">
        <f t="shared" si="76"/>
        <v>79461.760000000009</v>
      </c>
      <c r="R513" s="24">
        <f t="shared" si="77"/>
        <v>0</v>
      </c>
      <c r="S513" s="25">
        <f t="shared" si="78"/>
        <v>0</v>
      </c>
    </row>
    <row r="514" spans="1:19">
      <c r="A514" s="21" t="s">
        <v>641</v>
      </c>
      <c r="B514" s="21" t="s">
        <v>14</v>
      </c>
      <c r="C514" s="21" t="s">
        <v>272</v>
      </c>
      <c r="D514" s="21" t="s">
        <v>646</v>
      </c>
      <c r="E514" s="21" t="s">
        <v>2581</v>
      </c>
      <c r="F514" s="21" t="str">
        <f t="shared" si="70"/>
        <v>13701</v>
      </c>
      <c r="G514" s="21" t="s">
        <v>2622</v>
      </c>
      <c r="H514" s="26">
        <v>1302083.1200000001</v>
      </c>
      <c r="I514" s="27">
        <f t="shared" si="71"/>
        <v>7.9810000000000005E-4</v>
      </c>
      <c r="J514" s="27">
        <v>9.6299999999999999E-4</v>
      </c>
      <c r="K514" s="27">
        <f t="shared" si="79"/>
        <v>8.0630000000000003E-4</v>
      </c>
      <c r="L514" s="26">
        <f t="shared" si="72"/>
        <v>1609374.8</v>
      </c>
      <c r="M514" s="26">
        <f t="shared" si="73"/>
        <v>1207031.1000000001</v>
      </c>
      <c r="N514" s="26">
        <v>1195652.6599999999</v>
      </c>
      <c r="O514" s="26">
        <f t="shared" si="74"/>
        <v>-11378.440000000177</v>
      </c>
      <c r="P514" s="26">
        <f t="shared" si="75"/>
        <v>11378.440000000177</v>
      </c>
      <c r="Q514" s="26">
        <f t="shared" si="76"/>
        <v>0</v>
      </c>
      <c r="R514" s="24">
        <f t="shared" si="77"/>
        <v>3.0566E-3</v>
      </c>
      <c r="S514" s="25">
        <f t="shared" si="78"/>
        <v>12593</v>
      </c>
    </row>
    <row r="515" spans="1:19">
      <c r="A515" s="20" t="s">
        <v>641</v>
      </c>
      <c r="B515" s="20" t="s">
        <v>14</v>
      </c>
      <c r="C515" s="20" t="s">
        <v>121</v>
      </c>
      <c r="D515" s="20" t="s">
        <v>647</v>
      </c>
      <c r="E515" s="20" t="s">
        <v>2581</v>
      </c>
      <c r="F515" s="20" t="str">
        <f t="shared" si="70"/>
        <v>13701</v>
      </c>
      <c r="G515" s="20" t="s">
        <v>2622</v>
      </c>
      <c r="H515" s="23">
        <v>879210.46</v>
      </c>
      <c r="I515" s="24">
        <f t="shared" si="71"/>
        <v>5.3890000000000003E-4</v>
      </c>
      <c r="J515" s="24">
        <v>1.0250999999999999E-3</v>
      </c>
      <c r="K515" s="24">
        <f t="shared" si="79"/>
        <v>5.6320000000000003E-4</v>
      </c>
      <c r="L515" s="23">
        <f t="shared" si="72"/>
        <v>1124147.2</v>
      </c>
      <c r="M515" s="23">
        <f t="shared" si="73"/>
        <v>843110.40000000002</v>
      </c>
      <c r="N515" s="23">
        <v>799333.51</v>
      </c>
      <c r="O515" s="23">
        <f t="shared" si="74"/>
        <v>-43776.890000000014</v>
      </c>
      <c r="P515" s="23">
        <f t="shared" si="75"/>
        <v>43776.890000000014</v>
      </c>
      <c r="Q515" s="23">
        <f t="shared" si="76"/>
        <v>0</v>
      </c>
      <c r="R515" s="24">
        <f t="shared" si="77"/>
        <v>1.17597E-2</v>
      </c>
      <c r="S515" s="25">
        <f t="shared" si="78"/>
        <v>48449</v>
      </c>
    </row>
    <row r="516" spans="1:19">
      <c r="A516" s="21" t="s">
        <v>641</v>
      </c>
      <c r="B516" s="21" t="s">
        <v>14</v>
      </c>
      <c r="C516" s="21" t="s">
        <v>297</v>
      </c>
      <c r="D516" s="21" t="s">
        <v>648</v>
      </c>
      <c r="E516" s="21" t="s">
        <v>2581</v>
      </c>
      <c r="F516" s="21" t="str">
        <f t="shared" si="70"/>
        <v>13701</v>
      </c>
      <c r="G516" s="21" t="s">
        <v>2622</v>
      </c>
      <c r="H516" s="26">
        <v>2510658.7200000002</v>
      </c>
      <c r="I516" s="27">
        <f t="shared" si="71"/>
        <v>1.5388999999999999E-3</v>
      </c>
      <c r="J516" s="27">
        <v>1.3216E-3</v>
      </c>
      <c r="K516" s="27">
        <f t="shared" si="79"/>
        <v>1.5280000000000001E-3</v>
      </c>
      <c r="L516" s="26">
        <f t="shared" si="72"/>
        <v>3049888</v>
      </c>
      <c r="M516" s="26">
        <f t="shared" si="73"/>
        <v>2287416</v>
      </c>
      <c r="N516" s="26">
        <v>2348733.69</v>
      </c>
      <c r="O516" s="26">
        <f t="shared" si="74"/>
        <v>61317.689999999944</v>
      </c>
      <c r="P516" s="26">
        <f t="shared" si="75"/>
        <v>0</v>
      </c>
      <c r="Q516" s="26">
        <f t="shared" si="76"/>
        <v>61317.689999999944</v>
      </c>
      <c r="R516" s="24">
        <f t="shared" si="77"/>
        <v>0</v>
      </c>
      <c r="S516" s="25">
        <f t="shared" si="78"/>
        <v>0</v>
      </c>
    </row>
    <row r="517" spans="1:19">
      <c r="A517" s="20" t="s">
        <v>641</v>
      </c>
      <c r="B517" s="20" t="s">
        <v>14</v>
      </c>
      <c r="C517" s="20" t="s">
        <v>187</v>
      </c>
      <c r="D517" s="20" t="s">
        <v>649</v>
      </c>
      <c r="E517" s="20" t="s">
        <v>2581</v>
      </c>
      <c r="F517" s="20" t="str">
        <f t="shared" si="70"/>
        <v>13701</v>
      </c>
      <c r="G517" s="20" t="s">
        <v>2622</v>
      </c>
      <c r="H517" s="23">
        <v>537099.34</v>
      </c>
      <c r="I517" s="24">
        <f t="shared" si="71"/>
        <v>3.2919999999999998E-4</v>
      </c>
      <c r="J517" s="24">
        <v>5.6950000000000002E-4</v>
      </c>
      <c r="K517" s="24">
        <f t="shared" si="79"/>
        <v>3.412E-4</v>
      </c>
      <c r="L517" s="23">
        <f t="shared" si="72"/>
        <v>681035.2</v>
      </c>
      <c r="M517" s="23">
        <f t="shared" si="73"/>
        <v>510776.4</v>
      </c>
      <c r="N517" s="23">
        <v>493070.54</v>
      </c>
      <c r="O517" s="23">
        <f t="shared" si="74"/>
        <v>-17705.860000000044</v>
      </c>
      <c r="P517" s="23">
        <f t="shared" si="75"/>
        <v>17705.860000000044</v>
      </c>
      <c r="Q517" s="23">
        <f t="shared" si="76"/>
        <v>0</v>
      </c>
      <c r="R517" s="24">
        <f t="shared" si="77"/>
        <v>4.7562999999999998E-3</v>
      </c>
      <c r="S517" s="25">
        <f t="shared" si="78"/>
        <v>19595</v>
      </c>
    </row>
    <row r="518" spans="1:19">
      <c r="A518" s="21" t="s">
        <v>641</v>
      </c>
      <c r="B518" s="21" t="s">
        <v>89</v>
      </c>
      <c r="C518" s="21" t="s">
        <v>245</v>
      </c>
      <c r="D518" s="21" t="s">
        <v>650</v>
      </c>
      <c r="E518" s="21" t="s">
        <v>2581</v>
      </c>
      <c r="F518" s="21" t="str">
        <f t="shared" si="70"/>
        <v>13702</v>
      </c>
      <c r="G518" s="21" t="s">
        <v>2623</v>
      </c>
      <c r="H518" s="26">
        <v>29387.84</v>
      </c>
      <c r="I518" s="27">
        <f t="shared" si="71"/>
        <v>1.8E-5</v>
      </c>
      <c r="J518" s="27">
        <v>3.9499999999999998E-5</v>
      </c>
      <c r="K518" s="27">
        <f t="shared" si="79"/>
        <v>1.91E-5</v>
      </c>
      <c r="L518" s="26">
        <f t="shared" si="72"/>
        <v>38123.599999999999</v>
      </c>
      <c r="M518" s="26">
        <f t="shared" si="73"/>
        <v>28592.7</v>
      </c>
      <c r="N518" s="26">
        <v>23125.29</v>
      </c>
      <c r="O518" s="26">
        <f t="shared" si="74"/>
        <v>-5467.41</v>
      </c>
      <c r="P518" s="26">
        <f t="shared" si="75"/>
        <v>5467.41</v>
      </c>
      <c r="Q518" s="26">
        <f t="shared" si="76"/>
        <v>0</v>
      </c>
      <c r="R518" s="24">
        <f t="shared" si="77"/>
        <v>1.4687000000000001E-3</v>
      </c>
      <c r="S518" s="25">
        <f t="shared" si="78"/>
        <v>6051</v>
      </c>
    </row>
    <row r="519" spans="1:19">
      <c r="A519" s="20" t="s">
        <v>641</v>
      </c>
      <c r="B519" s="20" t="s">
        <v>89</v>
      </c>
      <c r="C519" s="20" t="s">
        <v>98</v>
      </c>
      <c r="D519" s="20" t="s">
        <v>651</v>
      </c>
      <c r="E519" s="20" t="s">
        <v>2581</v>
      </c>
      <c r="F519" s="20" t="str">
        <f t="shared" si="70"/>
        <v>13702</v>
      </c>
      <c r="G519" s="20" t="s">
        <v>2623</v>
      </c>
      <c r="H519" s="23">
        <v>6042.36</v>
      </c>
      <c r="I519" s="24">
        <f t="shared" si="71"/>
        <v>3.7000000000000002E-6</v>
      </c>
      <c r="J519" s="24">
        <v>8.2600000000000002E-5</v>
      </c>
      <c r="K519" s="24">
        <f t="shared" si="79"/>
        <v>7.6000000000000001E-6</v>
      </c>
      <c r="L519" s="23">
        <f t="shared" si="72"/>
        <v>15169.6</v>
      </c>
      <c r="M519" s="23">
        <f t="shared" si="73"/>
        <v>11377.2</v>
      </c>
      <c r="N519" s="23">
        <v>11319.460000000001</v>
      </c>
      <c r="O519" s="23">
        <f t="shared" si="74"/>
        <v>-57.739999999999782</v>
      </c>
      <c r="P519" s="23">
        <f t="shared" si="75"/>
        <v>57.739999999999782</v>
      </c>
      <c r="Q519" s="23">
        <f t="shared" si="76"/>
        <v>0</v>
      </c>
      <c r="R519" s="24">
        <f t="shared" si="77"/>
        <v>1.5500000000000001E-5</v>
      </c>
      <c r="S519" s="25">
        <f t="shared" si="78"/>
        <v>63</v>
      </c>
    </row>
    <row r="520" spans="1:19">
      <c r="A520" s="21" t="s">
        <v>641</v>
      </c>
      <c r="B520" s="21" t="s">
        <v>89</v>
      </c>
      <c r="C520" s="21" t="s">
        <v>100</v>
      </c>
      <c r="D520" s="21" t="s">
        <v>652</v>
      </c>
      <c r="E520" s="21" t="s">
        <v>2581</v>
      </c>
      <c r="F520" s="21" t="str">
        <f t="shared" si="70"/>
        <v>13702</v>
      </c>
      <c r="G520" s="21" t="s">
        <v>2623</v>
      </c>
      <c r="H520" s="26">
        <v>17690.73</v>
      </c>
      <c r="I520" s="27">
        <f t="shared" si="71"/>
        <v>1.08E-5</v>
      </c>
      <c r="J520" s="27">
        <v>1.137E-4</v>
      </c>
      <c r="K520" s="27">
        <f t="shared" si="79"/>
        <v>1.59E-5</v>
      </c>
      <c r="L520" s="26">
        <f t="shared" si="72"/>
        <v>31736.400000000001</v>
      </c>
      <c r="M520" s="26">
        <f t="shared" si="73"/>
        <v>23802.3</v>
      </c>
      <c r="N520" s="26">
        <v>36880.35</v>
      </c>
      <c r="O520" s="26">
        <f t="shared" si="74"/>
        <v>13078.05</v>
      </c>
      <c r="P520" s="26">
        <f t="shared" si="75"/>
        <v>0</v>
      </c>
      <c r="Q520" s="26">
        <f t="shared" si="76"/>
        <v>13078.05</v>
      </c>
      <c r="R520" s="24">
        <f t="shared" si="77"/>
        <v>0</v>
      </c>
      <c r="S520" s="25">
        <f t="shared" si="78"/>
        <v>0</v>
      </c>
    </row>
    <row r="521" spans="1:19">
      <c r="A521" s="20" t="s">
        <v>641</v>
      </c>
      <c r="B521" s="20" t="s">
        <v>89</v>
      </c>
      <c r="C521" s="20" t="s">
        <v>37</v>
      </c>
      <c r="D521" s="20" t="s">
        <v>653</v>
      </c>
      <c r="E521" s="20" t="s">
        <v>2581</v>
      </c>
      <c r="F521" s="20" t="str">
        <f t="shared" si="70"/>
        <v>13702</v>
      </c>
      <c r="G521" s="20" t="s">
        <v>2623</v>
      </c>
      <c r="H521" s="23">
        <v>6971.36</v>
      </c>
      <c r="I521" s="24">
        <f t="shared" si="71"/>
        <v>4.3000000000000003E-6</v>
      </c>
      <c r="J521" s="24">
        <v>6.86E-5</v>
      </c>
      <c r="K521" s="24">
        <f t="shared" si="79"/>
        <v>7.5000000000000002E-6</v>
      </c>
      <c r="L521" s="23">
        <f t="shared" si="72"/>
        <v>14970</v>
      </c>
      <c r="M521" s="23">
        <f t="shared" si="73"/>
        <v>11227.5</v>
      </c>
      <c r="N521" s="23">
        <v>17355.440000000002</v>
      </c>
      <c r="O521" s="23">
        <f t="shared" si="74"/>
        <v>6127.9400000000023</v>
      </c>
      <c r="P521" s="23">
        <f t="shared" si="75"/>
        <v>0</v>
      </c>
      <c r="Q521" s="23">
        <f t="shared" si="76"/>
        <v>6127.9400000000023</v>
      </c>
      <c r="R521" s="24">
        <f t="shared" si="77"/>
        <v>0</v>
      </c>
      <c r="S521" s="25">
        <f t="shared" si="78"/>
        <v>0</v>
      </c>
    </row>
    <row r="522" spans="1:19">
      <c r="A522" s="21" t="s">
        <v>641</v>
      </c>
      <c r="B522" s="21" t="s">
        <v>89</v>
      </c>
      <c r="C522" s="21" t="s">
        <v>126</v>
      </c>
      <c r="D522" s="21" t="s">
        <v>654</v>
      </c>
      <c r="E522" s="21" t="s">
        <v>2581</v>
      </c>
      <c r="F522" s="21" t="str">
        <f t="shared" si="70"/>
        <v>13702</v>
      </c>
      <c r="G522" s="21" t="s">
        <v>2623</v>
      </c>
      <c r="H522" s="26">
        <v>19515.23</v>
      </c>
      <c r="I522" s="27">
        <f t="shared" si="71"/>
        <v>1.2E-5</v>
      </c>
      <c r="J522" s="27">
        <v>1.154E-4</v>
      </c>
      <c r="K522" s="27">
        <f t="shared" si="79"/>
        <v>1.7200000000000001E-5</v>
      </c>
      <c r="L522" s="26">
        <f t="shared" si="72"/>
        <v>34331.199999999997</v>
      </c>
      <c r="M522" s="26">
        <f t="shared" si="73"/>
        <v>25748.400000000001</v>
      </c>
      <c r="N522" s="26">
        <v>22055.4</v>
      </c>
      <c r="O522" s="26">
        <f t="shared" si="74"/>
        <v>-3693</v>
      </c>
      <c r="P522" s="26">
        <f t="shared" si="75"/>
        <v>3693</v>
      </c>
      <c r="Q522" s="26">
        <f t="shared" si="76"/>
        <v>0</v>
      </c>
      <c r="R522" s="24">
        <f t="shared" si="77"/>
        <v>9.9200000000000004E-4</v>
      </c>
      <c r="S522" s="25">
        <f t="shared" si="78"/>
        <v>4087</v>
      </c>
    </row>
    <row r="523" spans="1:19">
      <c r="A523" s="20" t="s">
        <v>641</v>
      </c>
      <c r="B523" s="20" t="s">
        <v>89</v>
      </c>
      <c r="C523" s="20" t="s">
        <v>262</v>
      </c>
      <c r="D523" s="20" t="s">
        <v>655</v>
      </c>
      <c r="E523" s="20" t="s">
        <v>2581</v>
      </c>
      <c r="F523" s="20" t="str">
        <f t="shared" si="70"/>
        <v>13702</v>
      </c>
      <c r="G523" s="20" t="s">
        <v>2623</v>
      </c>
      <c r="H523" s="23">
        <v>25889.68</v>
      </c>
      <c r="I523" s="24">
        <f t="shared" si="71"/>
        <v>1.59E-5</v>
      </c>
      <c r="J523" s="24">
        <v>1.372E-4</v>
      </c>
      <c r="K523" s="24">
        <f t="shared" si="79"/>
        <v>2.1999999999999999E-5</v>
      </c>
      <c r="L523" s="23">
        <f t="shared" si="72"/>
        <v>43912</v>
      </c>
      <c r="M523" s="23">
        <f t="shared" si="73"/>
        <v>32934</v>
      </c>
      <c r="N523" s="23">
        <v>29872.450000000004</v>
      </c>
      <c r="O523" s="23">
        <f t="shared" si="74"/>
        <v>-3061.5499999999956</v>
      </c>
      <c r="P523" s="23">
        <f t="shared" si="75"/>
        <v>3061.5499999999956</v>
      </c>
      <c r="Q523" s="23">
        <f t="shared" si="76"/>
        <v>0</v>
      </c>
      <c r="R523" s="24">
        <f t="shared" si="77"/>
        <v>8.2240000000000004E-4</v>
      </c>
      <c r="S523" s="25">
        <f t="shared" si="78"/>
        <v>3388</v>
      </c>
    </row>
    <row r="524" spans="1:19">
      <c r="A524" s="21" t="s">
        <v>641</v>
      </c>
      <c r="B524" s="21" t="s">
        <v>89</v>
      </c>
      <c r="C524" s="21" t="s">
        <v>267</v>
      </c>
      <c r="D524" s="21" t="s">
        <v>656</v>
      </c>
      <c r="E524" s="21" t="s">
        <v>2581</v>
      </c>
      <c r="F524" s="21" t="str">
        <f t="shared" si="70"/>
        <v>13702</v>
      </c>
      <c r="G524" s="21" t="s">
        <v>2623</v>
      </c>
      <c r="H524" s="26">
        <v>56449.3</v>
      </c>
      <c r="I524" s="27">
        <f t="shared" si="71"/>
        <v>3.4600000000000001E-5</v>
      </c>
      <c r="J524" s="27">
        <v>1.505E-4</v>
      </c>
      <c r="K524" s="27">
        <f t="shared" si="79"/>
        <v>4.0399999999999999E-5</v>
      </c>
      <c r="L524" s="26">
        <f t="shared" si="72"/>
        <v>80638.399999999994</v>
      </c>
      <c r="M524" s="26">
        <f t="shared" si="73"/>
        <v>60478.8</v>
      </c>
      <c r="N524" s="26">
        <v>132362.37</v>
      </c>
      <c r="O524" s="26">
        <f t="shared" si="74"/>
        <v>71883.569999999992</v>
      </c>
      <c r="P524" s="26">
        <f t="shared" si="75"/>
        <v>0</v>
      </c>
      <c r="Q524" s="26">
        <f t="shared" si="76"/>
        <v>71883.569999999992</v>
      </c>
      <c r="R524" s="24">
        <f t="shared" si="77"/>
        <v>0</v>
      </c>
      <c r="S524" s="25">
        <f t="shared" si="78"/>
        <v>0</v>
      </c>
    </row>
    <row r="525" spans="1:19">
      <c r="A525" s="20" t="s">
        <v>641</v>
      </c>
      <c r="B525" s="20" t="s">
        <v>89</v>
      </c>
      <c r="C525" s="20" t="s">
        <v>61</v>
      </c>
      <c r="D525" s="20" t="s">
        <v>657</v>
      </c>
      <c r="E525" s="20" t="s">
        <v>2581</v>
      </c>
      <c r="F525" s="20" t="str">
        <f t="shared" si="70"/>
        <v>13702</v>
      </c>
      <c r="G525" s="20" t="s">
        <v>2623</v>
      </c>
      <c r="H525" s="23">
        <v>138852.69</v>
      </c>
      <c r="I525" s="24">
        <f t="shared" si="71"/>
        <v>8.5099999999999995E-5</v>
      </c>
      <c r="J525" s="24">
        <v>3.5159999999999998E-4</v>
      </c>
      <c r="K525" s="24">
        <f t="shared" si="79"/>
        <v>9.8400000000000007E-5</v>
      </c>
      <c r="L525" s="23">
        <f t="shared" si="72"/>
        <v>196406.39999999999</v>
      </c>
      <c r="M525" s="23">
        <f t="shared" si="73"/>
        <v>147304.79999999999</v>
      </c>
      <c r="N525" s="23">
        <v>96898.069999999992</v>
      </c>
      <c r="O525" s="23">
        <f t="shared" si="74"/>
        <v>-50406.729999999996</v>
      </c>
      <c r="P525" s="23">
        <f t="shared" si="75"/>
        <v>50406.729999999996</v>
      </c>
      <c r="Q525" s="23">
        <f t="shared" si="76"/>
        <v>0</v>
      </c>
      <c r="R525" s="24">
        <f t="shared" si="77"/>
        <v>1.3540699999999999E-2</v>
      </c>
      <c r="S525" s="25">
        <f t="shared" si="78"/>
        <v>55787</v>
      </c>
    </row>
    <row r="526" spans="1:19">
      <c r="A526" s="21" t="s">
        <v>641</v>
      </c>
      <c r="B526" s="21" t="s">
        <v>89</v>
      </c>
      <c r="C526" s="21" t="s">
        <v>8</v>
      </c>
      <c r="D526" s="21" t="s">
        <v>658</v>
      </c>
      <c r="E526" s="21" t="s">
        <v>2581</v>
      </c>
      <c r="F526" s="21" t="str">
        <f t="shared" ref="F526:F589" si="80">CONCATENATE(A526,B526)</f>
        <v>13702</v>
      </c>
      <c r="G526" s="21" t="s">
        <v>2623</v>
      </c>
      <c r="H526" s="26">
        <v>103209.53</v>
      </c>
      <c r="I526" s="27">
        <f t="shared" ref="I526:I589" si="81">ROUND(H526/$H$2315, 7)</f>
        <v>6.3299999999999994E-5</v>
      </c>
      <c r="J526" s="27">
        <v>3.5500000000000001E-4</v>
      </c>
      <c r="K526" s="27">
        <f t="shared" si="79"/>
        <v>7.7899999999999996E-5</v>
      </c>
      <c r="L526" s="26">
        <f t="shared" ref="L526:L589" si="82">ROUND(1996000000*K526, 2)</f>
        <v>155488.4</v>
      </c>
      <c r="M526" s="26">
        <f t="shared" ref="M526:M589" si="83">ROUND(L526*0.75, 2)</f>
        <v>116616.3</v>
      </c>
      <c r="N526" s="26">
        <v>67099.540000000008</v>
      </c>
      <c r="O526" s="26">
        <f t="shared" ref="O526:O589" si="84">N526-M526</f>
        <v>-49516.759999999995</v>
      </c>
      <c r="P526" s="26">
        <f t="shared" ref="P526:P589" si="85">IF(M526-N526&gt;0,M526-N526,0)</f>
        <v>49516.759999999995</v>
      </c>
      <c r="Q526" s="26">
        <f t="shared" ref="Q526:Q589" si="86">IF(M526-N526&lt;0,N526-M526,0)</f>
        <v>0</v>
      </c>
      <c r="R526" s="24">
        <f t="shared" ref="R526:R589" si="87">ROUND(P526/$P$2315*100, 7)</f>
        <v>1.33016E-2</v>
      </c>
      <c r="S526" s="25">
        <f t="shared" ref="S526:S589" si="88">ROUNDDOWN(412000000*R526/100, 0)</f>
        <v>54802</v>
      </c>
    </row>
    <row r="527" spans="1:19">
      <c r="A527" s="20" t="s">
        <v>641</v>
      </c>
      <c r="B527" s="20" t="s">
        <v>89</v>
      </c>
      <c r="C527" s="20" t="s">
        <v>205</v>
      </c>
      <c r="D527" s="20" t="s">
        <v>659</v>
      </c>
      <c r="E527" s="20" t="s">
        <v>2581</v>
      </c>
      <c r="F527" s="20" t="str">
        <f t="shared" si="80"/>
        <v>13702</v>
      </c>
      <c r="G527" s="20" t="s">
        <v>2623</v>
      </c>
      <c r="H527" s="23">
        <v>24524.67</v>
      </c>
      <c r="I527" s="24">
        <f t="shared" si="81"/>
        <v>1.5E-5</v>
      </c>
      <c r="J527" s="24">
        <v>1.215E-4</v>
      </c>
      <c r="K527" s="24">
        <f t="shared" ref="K527:K590" si="89">ROUND(ROUND(I527*0.95, 10)+ROUND(J527*0.05, 10), 7)</f>
        <v>2.0299999999999999E-5</v>
      </c>
      <c r="L527" s="23">
        <f t="shared" si="82"/>
        <v>40518.800000000003</v>
      </c>
      <c r="M527" s="23">
        <f t="shared" si="83"/>
        <v>30389.1</v>
      </c>
      <c r="N527" s="23">
        <v>39197.26</v>
      </c>
      <c r="O527" s="23">
        <f t="shared" si="84"/>
        <v>8808.1600000000035</v>
      </c>
      <c r="P527" s="23">
        <f t="shared" si="85"/>
        <v>0</v>
      </c>
      <c r="Q527" s="23">
        <f t="shared" si="86"/>
        <v>8808.1600000000035</v>
      </c>
      <c r="R527" s="24">
        <f t="shared" si="87"/>
        <v>0</v>
      </c>
      <c r="S527" s="25">
        <f t="shared" si="88"/>
        <v>0</v>
      </c>
    </row>
    <row r="528" spans="1:19">
      <c r="A528" s="21" t="s">
        <v>641</v>
      </c>
      <c r="B528" s="21" t="s">
        <v>89</v>
      </c>
      <c r="C528" s="21" t="s">
        <v>85</v>
      </c>
      <c r="D528" s="21" t="s">
        <v>660</v>
      </c>
      <c r="E528" s="21" t="s">
        <v>2581</v>
      </c>
      <c r="F528" s="21" t="str">
        <f t="shared" si="80"/>
        <v>13702</v>
      </c>
      <c r="G528" s="21" t="s">
        <v>2623</v>
      </c>
      <c r="H528" s="26">
        <v>1281586.08</v>
      </c>
      <c r="I528" s="27">
        <f t="shared" si="81"/>
        <v>7.8549999999999996E-4</v>
      </c>
      <c r="J528" s="27">
        <v>1.4161E-3</v>
      </c>
      <c r="K528" s="27">
        <f t="shared" si="89"/>
        <v>8.1700000000000002E-4</v>
      </c>
      <c r="L528" s="26">
        <f t="shared" si="82"/>
        <v>1630732</v>
      </c>
      <c r="M528" s="26">
        <f t="shared" si="83"/>
        <v>1223049</v>
      </c>
      <c r="N528" s="26">
        <v>1216494.3600000001</v>
      </c>
      <c r="O528" s="26">
        <f t="shared" si="84"/>
        <v>-6554.6399999998976</v>
      </c>
      <c r="P528" s="26">
        <f t="shared" si="85"/>
        <v>6554.6399999998976</v>
      </c>
      <c r="Q528" s="26">
        <f t="shared" si="86"/>
        <v>0</v>
      </c>
      <c r="R528" s="24">
        <f t="shared" si="87"/>
        <v>1.7608000000000001E-3</v>
      </c>
      <c r="S528" s="25">
        <f t="shared" si="88"/>
        <v>7254</v>
      </c>
    </row>
    <row r="529" spans="1:19">
      <c r="A529" s="20" t="s">
        <v>641</v>
      </c>
      <c r="B529" s="20" t="s">
        <v>89</v>
      </c>
      <c r="C529" s="20" t="s">
        <v>295</v>
      </c>
      <c r="D529" s="20" t="s">
        <v>661</v>
      </c>
      <c r="E529" s="20" t="s">
        <v>2581</v>
      </c>
      <c r="F529" s="20" t="str">
        <f t="shared" si="80"/>
        <v>13702</v>
      </c>
      <c r="G529" s="20" t="s">
        <v>2623</v>
      </c>
      <c r="H529" s="23">
        <v>16529.599999999999</v>
      </c>
      <c r="I529" s="24">
        <f t="shared" si="81"/>
        <v>1.01E-5</v>
      </c>
      <c r="J529" s="24">
        <v>1.015E-4</v>
      </c>
      <c r="K529" s="24">
        <f t="shared" si="89"/>
        <v>1.47E-5</v>
      </c>
      <c r="L529" s="23">
        <f t="shared" si="82"/>
        <v>29341.200000000001</v>
      </c>
      <c r="M529" s="23">
        <f t="shared" si="83"/>
        <v>22005.9</v>
      </c>
      <c r="N529" s="23">
        <v>26741.96</v>
      </c>
      <c r="O529" s="23">
        <f t="shared" si="84"/>
        <v>4736.0599999999977</v>
      </c>
      <c r="P529" s="23">
        <f t="shared" si="85"/>
        <v>0</v>
      </c>
      <c r="Q529" s="23">
        <f t="shared" si="86"/>
        <v>4736.0599999999977</v>
      </c>
      <c r="R529" s="24">
        <f t="shared" si="87"/>
        <v>0</v>
      </c>
      <c r="S529" s="25">
        <f t="shared" si="88"/>
        <v>0</v>
      </c>
    </row>
    <row r="530" spans="1:19">
      <c r="A530" s="21" t="s">
        <v>641</v>
      </c>
      <c r="B530" s="21" t="s">
        <v>89</v>
      </c>
      <c r="C530" s="21" t="s">
        <v>299</v>
      </c>
      <c r="D530" s="21" t="s">
        <v>662</v>
      </c>
      <c r="E530" s="21" t="s">
        <v>2581</v>
      </c>
      <c r="F530" s="21" t="str">
        <f t="shared" si="80"/>
        <v>13702</v>
      </c>
      <c r="G530" s="21" t="s">
        <v>2623</v>
      </c>
      <c r="H530" s="26">
        <v>3291176.34</v>
      </c>
      <c r="I530" s="27">
        <f t="shared" si="81"/>
        <v>2.0173000000000001E-3</v>
      </c>
      <c r="J530" s="27">
        <v>1.6655999999999999E-3</v>
      </c>
      <c r="K530" s="27">
        <f t="shared" si="89"/>
        <v>1.9997000000000001E-3</v>
      </c>
      <c r="L530" s="26">
        <f t="shared" si="82"/>
        <v>3991401.2</v>
      </c>
      <c r="M530" s="26">
        <f t="shared" si="83"/>
        <v>2993550.9</v>
      </c>
      <c r="N530" s="26">
        <v>2667672.6799999997</v>
      </c>
      <c r="O530" s="26">
        <f t="shared" si="84"/>
        <v>-325878.2200000002</v>
      </c>
      <c r="P530" s="26">
        <f t="shared" si="85"/>
        <v>325878.2200000002</v>
      </c>
      <c r="Q530" s="26">
        <f t="shared" si="86"/>
        <v>0</v>
      </c>
      <c r="R530" s="24">
        <f t="shared" si="87"/>
        <v>8.7540300000000001E-2</v>
      </c>
      <c r="S530" s="25">
        <f t="shared" si="88"/>
        <v>360666</v>
      </c>
    </row>
    <row r="531" spans="1:19">
      <c r="A531" s="20" t="s">
        <v>641</v>
      </c>
      <c r="B531" s="20" t="s">
        <v>89</v>
      </c>
      <c r="C531" s="20" t="s">
        <v>227</v>
      </c>
      <c r="D531" s="20" t="s">
        <v>663</v>
      </c>
      <c r="E531" s="20" t="s">
        <v>2581</v>
      </c>
      <c r="F531" s="20" t="str">
        <f t="shared" si="80"/>
        <v>13702</v>
      </c>
      <c r="G531" s="20" t="s">
        <v>2623</v>
      </c>
      <c r="H531" s="23">
        <v>44574.23</v>
      </c>
      <c r="I531" s="24">
        <f t="shared" si="81"/>
        <v>2.73E-5</v>
      </c>
      <c r="J531" s="24">
        <v>2.9470000000000001E-4</v>
      </c>
      <c r="K531" s="24">
        <f t="shared" si="89"/>
        <v>4.07E-5</v>
      </c>
      <c r="L531" s="23">
        <f t="shared" si="82"/>
        <v>81237.2</v>
      </c>
      <c r="M531" s="23">
        <f t="shared" si="83"/>
        <v>60927.9</v>
      </c>
      <c r="N531" s="23">
        <v>62681.17</v>
      </c>
      <c r="O531" s="23">
        <f t="shared" si="84"/>
        <v>1753.2699999999968</v>
      </c>
      <c r="P531" s="23">
        <f t="shared" si="85"/>
        <v>0</v>
      </c>
      <c r="Q531" s="23">
        <f t="shared" si="86"/>
        <v>1753.2699999999968</v>
      </c>
      <c r="R531" s="24">
        <f t="shared" si="87"/>
        <v>0</v>
      </c>
      <c r="S531" s="25">
        <f t="shared" si="88"/>
        <v>0</v>
      </c>
    </row>
    <row r="532" spans="1:19">
      <c r="A532" s="21" t="s">
        <v>641</v>
      </c>
      <c r="B532" s="21" t="s">
        <v>89</v>
      </c>
      <c r="C532" s="21" t="s">
        <v>189</v>
      </c>
      <c r="D532" s="21" t="s">
        <v>664</v>
      </c>
      <c r="E532" s="21" t="s">
        <v>2581</v>
      </c>
      <c r="F532" s="21" t="str">
        <f t="shared" si="80"/>
        <v>13702</v>
      </c>
      <c r="G532" s="21" t="s">
        <v>2623</v>
      </c>
      <c r="H532" s="26">
        <v>14830.15</v>
      </c>
      <c r="I532" s="27">
        <f t="shared" si="81"/>
        <v>9.0999999999999993E-6</v>
      </c>
      <c r="J532" s="27">
        <v>1.6559999999999999E-4</v>
      </c>
      <c r="K532" s="27">
        <f t="shared" si="89"/>
        <v>1.6900000000000001E-5</v>
      </c>
      <c r="L532" s="26">
        <f t="shared" si="82"/>
        <v>33732.400000000001</v>
      </c>
      <c r="M532" s="26">
        <f t="shared" si="83"/>
        <v>25299.3</v>
      </c>
      <c r="N532" s="26">
        <v>9026.2799999999988</v>
      </c>
      <c r="O532" s="26">
        <f t="shared" si="84"/>
        <v>-16273.02</v>
      </c>
      <c r="P532" s="26">
        <f t="shared" si="85"/>
        <v>16273.02</v>
      </c>
      <c r="Q532" s="26">
        <f t="shared" si="86"/>
        <v>0</v>
      </c>
      <c r="R532" s="24">
        <f t="shared" si="87"/>
        <v>4.3714000000000001E-3</v>
      </c>
      <c r="S532" s="25">
        <f t="shared" si="88"/>
        <v>18010</v>
      </c>
    </row>
    <row r="533" spans="1:19">
      <c r="A533" s="20" t="s">
        <v>641</v>
      </c>
      <c r="B533" s="20" t="s">
        <v>89</v>
      </c>
      <c r="C533" s="20" t="s">
        <v>324</v>
      </c>
      <c r="D533" s="20" t="s">
        <v>665</v>
      </c>
      <c r="E533" s="20" t="s">
        <v>2581</v>
      </c>
      <c r="F533" s="20" t="str">
        <f t="shared" si="80"/>
        <v>13702</v>
      </c>
      <c r="G533" s="20" t="s">
        <v>2623</v>
      </c>
      <c r="H533" s="23">
        <v>85346</v>
      </c>
      <c r="I533" s="24">
        <f t="shared" si="81"/>
        <v>5.2299999999999997E-5</v>
      </c>
      <c r="J533" s="24">
        <v>2.521E-4</v>
      </c>
      <c r="K533" s="24">
        <f t="shared" si="89"/>
        <v>6.2299999999999996E-5</v>
      </c>
      <c r="L533" s="23">
        <f t="shared" si="82"/>
        <v>124350.8</v>
      </c>
      <c r="M533" s="23">
        <f t="shared" si="83"/>
        <v>93263.1</v>
      </c>
      <c r="N533" s="23">
        <v>38617.759999999995</v>
      </c>
      <c r="O533" s="23">
        <f t="shared" si="84"/>
        <v>-54645.340000000011</v>
      </c>
      <c r="P533" s="23">
        <f t="shared" si="85"/>
        <v>54645.340000000011</v>
      </c>
      <c r="Q533" s="23">
        <f t="shared" si="86"/>
        <v>0</v>
      </c>
      <c r="R533" s="24">
        <f t="shared" si="87"/>
        <v>1.4679299999999999E-2</v>
      </c>
      <c r="S533" s="25">
        <f t="shared" si="88"/>
        <v>60478</v>
      </c>
    </row>
    <row r="534" spans="1:19">
      <c r="A534" s="21" t="s">
        <v>641</v>
      </c>
      <c r="B534" s="21" t="s">
        <v>89</v>
      </c>
      <c r="C534" s="21" t="s">
        <v>326</v>
      </c>
      <c r="D534" s="21" t="s">
        <v>666</v>
      </c>
      <c r="E534" s="21" t="s">
        <v>2581</v>
      </c>
      <c r="F534" s="21" t="str">
        <f t="shared" si="80"/>
        <v>13702</v>
      </c>
      <c r="G534" s="21" t="s">
        <v>2623</v>
      </c>
      <c r="H534" s="26">
        <v>106450.01</v>
      </c>
      <c r="I534" s="27">
        <f t="shared" si="81"/>
        <v>6.5199999999999999E-5</v>
      </c>
      <c r="J534" s="27">
        <v>7.5500000000000006E-5</v>
      </c>
      <c r="K534" s="27">
        <f t="shared" si="89"/>
        <v>6.5699999999999998E-5</v>
      </c>
      <c r="L534" s="26">
        <f t="shared" si="82"/>
        <v>131137.20000000001</v>
      </c>
      <c r="M534" s="26">
        <f t="shared" si="83"/>
        <v>98352.9</v>
      </c>
      <c r="N534" s="26">
        <v>26840.55</v>
      </c>
      <c r="O534" s="26">
        <f t="shared" si="84"/>
        <v>-71512.349999999991</v>
      </c>
      <c r="P534" s="26">
        <f t="shared" si="85"/>
        <v>71512.349999999991</v>
      </c>
      <c r="Q534" s="26">
        <f t="shared" si="86"/>
        <v>0</v>
      </c>
      <c r="R534" s="24">
        <f t="shared" si="87"/>
        <v>1.92103E-2</v>
      </c>
      <c r="S534" s="25">
        <f t="shared" si="88"/>
        <v>79146</v>
      </c>
    </row>
    <row r="535" spans="1:19">
      <c r="A535" s="20" t="s">
        <v>641</v>
      </c>
      <c r="B535" s="20" t="s">
        <v>89</v>
      </c>
      <c r="C535" s="20" t="s">
        <v>87</v>
      </c>
      <c r="D535" s="20" t="s">
        <v>667</v>
      </c>
      <c r="E535" s="20" t="s">
        <v>2581</v>
      </c>
      <c r="F535" s="20" t="str">
        <f t="shared" si="80"/>
        <v>13702</v>
      </c>
      <c r="G535" s="20" t="s">
        <v>2623</v>
      </c>
      <c r="H535" s="23">
        <v>311027.77</v>
      </c>
      <c r="I535" s="24">
        <f t="shared" si="81"/>
        <v>1.906E-4</v>
      </c>
      <c r="J535" s="24">
        <v>8.6609999999999996E-4</v>
      </c>
      <c r="K535" s="24">
        <f t="shared" si="89"/>
        <v>2.2440000000000001E-4</v>
      </c>
      <c r="L535" s="23">
        <f t="shared" si="82"/>
        <v>447902.4</v>
      </c>
      <c r="M535" s="23">
        <f t="shared" si="83"/>
        <v>335926.8</v>
      </c>
      <c r="N535" s="23">
        <v>378180.58999999997</v>
      </c>
      <c r="O535" s="23">
        <f t="shared" si="84"/>
        <v>42253.789999999979</v>
      </c>
      <c r="P535" s="23">
        <f t="shared" si="85"/>
        <v>0</v>
      </c>
      <c r="Q535" s="23">
        <f t="shared" si="86"/>
        <v>42253.789999999979</v>
      </c>
      <c r="R535" s="24">
        <f t="shared" si="87"/>
        <v>0</v>
      </c>
      <c r="S535" s="25">
        <f t="shared" si="88"/>
        <v>0</v>
      </c>
    </row>
    <row r="536" spans="1:19">
      <c r="A536" s="21" t="s">
        <v>641</v>
      </c>
      <c r="B536" s="21" t="s">
        <v>114</v>
      </c>
      <c r="C536" s="21" t="s">
        <v>15</v>
      </c>
      <c r="D536" s="21" t="s">
        <v>668</v>
      </c>
      <c r="E536" s="21" t="s">
        <v>2581</v>
      </c>
      <c r="F536" s="21" t="str">
        <f t="shared" si="80"/>
        <v>13703</v>
      </c>
      <c r="G536" s="21" t="s">
        <v>2624</v>
      </c>
      <c r="H536" s="26">
        <v>4723.3900000000003</v>
      </c>
      <c r="I536" s="27">
        <f t="shared" si="81"/>
        <v>2.9000000000000002E-6</v>
      </c>
      <c r="J536" s="27">
        <v>2.0000000000000002E-5</v>
      </c>
      <c r="K536" s="27">
        <f t="shared" si="89"/>
        <v>3.8E-6</v>
      </c>
      <c r="L536" s="26">
        <f t="shared" si="82"/>
        <v>7584.8</v>
      </c>
      <c r="M536" s="26">
        <f t="shared" si="83"/>
        <v>5688.6</v>
      </c>
      <c r="N536" s="26">
        <v>4183.3100000000004</v>
      </c>
      <c r="O536" s="26">
        <f t="shared" si="84"/>
        <v>-1505.29</v>
      </c>
      <c r="P536" s="26">
        <f t="shared" si="85"/>
        <v>1505.29</v>
      </c>
      <c r="Q536" s="26">
        <f t="shared" si="86"/>
        <v>0</v>
      </c>
      <c r="R536" s="24">
        <f t="shared" si="87"/>
        <v>4.0440000000000002E-4</v>
      </c>
      <c r="S536" s="25">
        <f t="shared" si="88"/>
        <v>1666</v>
      </c>
    </row>
    <row r="537" spans="1:19">
      <c r="A537" s="20" t="s">
        <v>641</v>
      </c>
      <c r="B537" s="20" t="s">
        <v>114</v>
      </c>
      <c r="C537" s="20" t="s">
        <v>17</v>
      </c>
      <c r="D537" s="20" t="s">
        <v>669</v>
      </c>
      <c r="E537" s="20" t="s">
        <v>2581</v>
      </c>
      <c r="F537" s="20" t="str">
        <f t="shared" si="80"/>
        <v>13703</v>
      </c>
      <c r="G537" s="20" t="s">
        <v>2624</v>
      </c>
      <c r="H537" s="23">
        <v>39641.39</v>
      </c>
      <c r="I537" s="24">
        <f t="shared" si="81"/>
        <v>2.4300000000000001E-5</v>
      </c>
      <c r="J537" s="24">
        <v>7.5799999999999999E-5</v>
      </c>
      <c r="K537" s="24">
        <f t="shared" si="89"/>
        <v>2.69E-5</v>
      </c>
      <c r="L537" s="23">
        <f t="shared" si="82"/>
        <v>53692.4</v>
      </c>
      <c r="M537" s="23">
        <f t="shared" si="83"/>
        <v>40269.300000000003</v>
      </c>
      <c r="N537" s="23">
        <v>38073.81</v>
      </c>
      <c r="O537" s="23">
        <f t="shared" si="84"/>
        <v>-2195.4900000000052</v>
      </c>
      <c r="P537" s="23">
        <f t="shared" si="85"/>
        <v>2195.4900000000052</v>
      </c>
      <c r="Q537" s="23">
        <f t="shared" si="86"/>
        <v>0</v>
      </c>
      <c r="R537" s="24">
        <f t="shared" si="87"/>
        <v>5.8980000000000002E-4</v>
      </c>
      <c r="S537" s="25">
        <f t="shared" si="88"/>
        <v>2429</v>
      </c>
    </row>
    <row r="538" spans="1:19">
      <c r="A538" s="21" t="s">
        <v>641</v>
      </c>
      <c r="B538" s="21" t="s">
        <v>114</v>
      </c>
      <c r="C538" s="21" t="s">
        <v>115</v>
      </c>
      <c r="D538" s="21" t="s">
        <v>670</v>
      </c>
      <c r="E538" s="21" t="s">
        <v>2581</v>
      </c>
      <c r="F538" s="21" t="str">
        <f t="shared" si="80"/>
        <v>13703</v>
      </c>
      <c r="G538" s="21" t="s">
        <v>2624</v>
      </c>
      <c r="H538" s="26">
        <v>930.46</v>
      </c>
      <c r="I538" s="27">
        <f t="shared" si="81"/>
        <v>5.9999999999999997E-7</v>
      </c>
      <c r="J538" s="27">
        <v>5.5000000000000002E-5</v>
      </c>
      <c r="K538" s="27">
        <f t="shared" si="89"/>
        <v>3.3000000000000002E-6</v>
      </c>
      <c r="L538" s="26">
        <f t="shared" si="82"/>
        <v>6586.8</v>
      </c>
      <c r="M538" s="26">
        <f t="shared" si="83"/>
        <v>4940.1000000000004</v>
      </c>
      <c r="N538" s="26">
        <v>2414.5600000000004</v>
      </c>
      <c r="O538" s="26">
        <f t="shared" si="84"/>
        <v>-2525.54</v>
      </c>
      <c r="P538" s="26">
        <f t="shared" si="85"/>
        <v>2525.54</v>
      </c>
      <c r="Q538" s="26">
        <f t="shared" si="86"/>
        <v>0</v>
      </c>
      <c r="R538" s="24">
        <f t="shared" si="87"/>
        <v>6.7840000000000001E-4</v>
      </c>
      <c r="S538" s="25">
        <f t="shared" si="88"/>
        <v>2795</v>
      </c>
    </row>
    <row r="539" spans="1:19">
      <c r="A539" s="20" t="s">
        <v>641</v>
      </c>
      <c r="B539" s="20" t="s">
        <v>114</v>
      </c>
      <c r="C539" s="20" t="s">
        <v>6</v>
      </c>
      <c r="D539" s="20" t="s">
        <v>671</v>
      </c>
      <c r="E539" s="20" t="s">
        <v>2581</v>
      </c>
      <c r="F539" s="20" t="str">
        <f t="shared" si="80"/>
        <v>13703</v>
      </c>
      <c r="G539" s="20" t="s">
        <v>2624</v>
      </c>
      <c r="H539" s="23">
        <v>142537.31</v>
      </c>
      <c r="I539" s="24">
        <f t="shared" si="81"/>
        <v>8.7399999999999997E-5</v>
      </c>
      <c r="J539" s="24">
        <v>1.3770000000000001E-4</v>
      </c>
      <c r="K539" s="24">
        <f t="shared" si="89"/>
        <v>8.9900000000000003E-5</v>
      </c>
      <c r="L539" s="23">
        <f t="shared" si="82"/>
        <v>179440.4</v>
      </c>
      <c r="M539" s="23">
        <f t="shared" si="83"/>
        <v>134580.29999999999</v>
      </c>
      <c r="N539" s="23">
        <v>175948.66</v>
      </c>
      <c r="O539" s="23">
        <f t="shared" si="84"/>
        <v>41368.360000000015</v>
      </c>
      <c r="P539" s="23">
        <f t="shared" si="85"/>
        <v>0</v>
      </c>
      <c r="Q539" s="23">
        <f t="shared" si="86"/>
        <v>41368.360000000015</v>
      </c>
      <c r="R539" s="24">
        <f t="shared" si="87"/>
        <v>0</v>
      </c>
      <c r="S539" s="25">
        <f t="shared" si="88"/>
        <v>0</v>
      </c>
    </row>
    <row r="540" spans="1:19">
      <c r="A540" s="21" t="s">
        <v>641</v>
      </c>
      <c r="B540" s="21" t="s">
        <v>114</v>
      </c>
      <c r="C540" s="21" t="s">
        <v>94</v>
      </c>
      <c r="D540" s="21" t="s">
        <v>672</v>
      </c>
      <c r="E540" s="21" t="s">
        <v>2581</v>
      </c>
      <c r="F540" s="21" t="str">
        <f t="shared" si="80"/>
        <v>13703</v>
      </c>
      <c r="G540" s="21" t="s">
        <v>2624</v>
      </c>
      <c r="H540" s="26">
        <v>2916.3</v>
      </c>
      <c r="I540" s="27">
        <f t="shared" si="81"/>
        <v>1.7999999999999999E-6</v>
      </c>
      <c r="J540" s="27">
        <v>7.1899999999999999E-5</v>
      </c>
      <c r="K540" s="27">
        <f t="shared" si="89"/>
        <v>5.3000000000000001E-6</v>
      </c>
      <c r="L540" s="26">
        <f t="shared" si="82"/>
        <v>10578.8</v>
      </c>
      <c r="M540" s="26">
        <f t="shared" si="83"/>
        <v>7934.1</v>
      </c>
      <c r="N540" s="26">
        <v>383.34000000000003</v>
      </c>
      <c r="O540" s="26">
        <f t="shared" si="84"/>
        <v>-7550.76</v>
      </c>
      <c r="P540" s="26">
        <f t="shared" si="85"/>
        <v>7550.76</v>
      </c>
      <c r="Q540" s="26">
        <f t="shared" si="86"/>
        <v>0</v>
      </c>
      <c r="R540" s="24">
        <f t="shared" si="87"/>
        <v>2.0284000000000001E-3</v>
      </c>
      <c r="S540" s="25">
        <f t="shared" si="88"/>
        <v>8357</v>
      </c>
    </row>
    <row r="541" spans="1:19">
      <c r="A541" s="20" t="s">
        <v>641</v>
      </c>
      <c r="B541" s="20" t="s">
        <v>114</v>
      </c>
      <c r="C541" s="20" t="s">
        <v>117</v>
      </c>
      <c r="D541" s="20" t="s">
        <v>356</v>
      </c>
      <c r="E541" s="20" t="s">
        <v>2581</v>
      </c>
      <c r="F541" s="20" t="str">
        <f t="shared" si="80"/>
        <v>13703</v>
      </c>
      <c r="G541" s="20" t="s">
        <v>2624</v>
      </c>
      <c r="H541" s="23">
        <v>44129.34</v>
      </c>
      <c r="I541" s="24">
        <f t="shared" si="81"/>
        <v>2.6999999999999999E-5</v>
      </c>
      <c r="J541" s="24">
        <v>1.159E-4</v>
      </c>
      <c r="K541" s="24">
        <f t="shared" si="89"/>
        <v>3.1399999999999998E-5</v>
      </c>
      <c r="L541" s="23">
        <f t="shared" si="82"/>
        <v>62674.400000000001</v>
      </c>
      <c r="M541" s="23">
        <f t="shared" si="83"/>
        <v>47005.8</v>
      </c>
      <c r="N541" s="23">
        <v>46065.770000000011</v>
      </c>
      <c r="O541" s="23">
        <f t="shared" si="84"/>
        <v>-940.02999999999156</v>
      </c>
      <c r="P541" s="23">
        <f t="shared" si="85"/>
        <v>940.02999999999156</v>
      </c>
      <c r="Q541" s="23">
        <f t="shared" si="86"/>
        <v>0</v>
      </c>
      <c r="R541" s="24">
        <f t="shared" si="87"/>
        <v>2.5250000000000001E-4</v>
      </c>
      <c r="S541" s="25">
        <f t="shared" si="88"/>
        <v>1040</v>
      </c>
    </row>
    <row r="542" spans="1:19">
      <c r="A542" s="21" t="s">
        <v>641</v>
      </c>
      <c r="B542" s="21" t="s">
        <v>114</v>
      </c>
      <c r="C542" s="21" t="s">
        <v>160</v>
      </c>
      <c r="D542" s="21" t="s">
        <v>673</v>
      </c>
      <c r="E542" s="21" t="s">
        <v>2581</v>
      </c>
      <c r="F542" s="21" t="str">
        <f t="shared" si="80"/>
        <v>13703</v>
      </c>
      <c r="G542" s="21" t="s">
        <v>2624</v>
      </c>
      <c r="H542" s="26">
        <v>7350.51</v>
      </c>
      <c r="I542" s="27">
        <f t="shared" si="81"/>
        <v>4.5000000000000001E-6</v>
      </c>
      <c r="J542" s="27">
        <v>5.94E-5</v>
      </c>
      <c r="K542" s="27">
        <f t="shared" si="89"/>
        <v>7.1999999999999997E-6</v>
      </c>
      <c r="L542" s="26">
        <f t="shared" si="82"/>
        <v>14371.2</v>
      </c>
      <c r="M542" s="26">
        <f t="shared" si="83"/>
        <v>10778.4</v>
      </c>
      <c r="N542" s="26">
        <v>9215.9500000000007</v>
      </c>
      <c r="O542" s="26">
        <f t="shared" si="84"/>
        <v>-1562.4499999999989</v>
      </c>
      <c r="P542" s="26">
        <f t="shared" si="85"/>
        <v>1562.4499999999989</v>
      </c>
      <c r="Q542" s="26">
        <f t="shared" si="86"/>
        <v>0</v>
      </c>
      <c r="R542" s="24">
        <f t="shared" si="87"/>
        <v>4.1970000000000001E-4</v>
      </c>
      <c r="S542" s="25">
        <f t="shared" si="88"/>
        <v>1729</v>
      </c>
    </row>
    <row r="543" spans="1:19">
      <c r="A543" s="20" t="s">
        <v>641</v>
      </c>
      <c r="B543" s="20" t="s">
        <v>114</v>
      </c>
      <c r="C543" s="20" t="s">
        <v>119</v>
      </c>
      <c r="D543" s="20" t="s">
        <v>674</v>
      </c>
      <c r="E543" s="20" t="s">
        <v>2581</v>
      </c>
      <c r="F543" s="20" t="str">
        <f t="shared" si="80"/>
        <v>13703</v>
      </c>
      <c r="G543" s="20" t="s">
        <v>2624</v>
      </c>
      <c r="H543" s="23">
        <v>262257.71999999997</v>
      </c>
      <c r="I543" s="24">
        <f t="shared" si="81"/>
        <v>1.607E-4</v>
      </c>
      <c r="J543" s="24">
        <v>6.1870000000000002E-4</v>
      </c>
      <c r="K543" s="24">
        <f t="shared" si="89"/>
        <v>1.8359999999999999E-4</v>
      </c>
      <c r="L543" s="23">
        <f t="shared" si="82"/>
        <v>366465.6</v>
      </c>
      <c r="M543" s="23">
        <f t="shared" si="83"/>
        <v>274849.2</v>
      </c>
      <c r="N543" s="23">
        <v>140691.1</v>
      </c>
      <c r="O543" s="23">
        <f t="shared" si="84"/>
        <v>-134158.1</v>
      </c>
      <c r="P543" s="23">
        <f t="shared" si="85"/>
        <v>134158.1</v>
      </c>
      <c r="Q543" s="23">
        <f t="shared" si="86"/>
        <v>0</v>
      </c>
      <c r="R543" s="24">
        <f t="shared" si="87"/>
        <v>3.60387E-2</v>
      </c>
      <c r="S543" s="25">
        <f t="shared" si="88"/>
        <v>148479</v>
      </c>
    </row>
    <row r="544" spans="1:19">
      <c r="A544" s="21" t="s">
        <v>641</v>
      </c>
      <c r="B544" s="21" t="s">
        <v>114</v>
      </c>
      <c r="C544" s="21" t="s">
        <v>43</v>
      </c>
      <c r="D544" s="21" t="s">
        <v>675</v>
      </c>
      <c r="E544" s="21" t="s">
        <v>2581</v>
      </c>
      <c r="F544" s="21" t="str">
        <f t="shared" si="80"/>
        <v>13703</v>
      </c>
      <c r="G544" s="21" t="s">
        <v>2624</v>
      </c>
      <c r="H544" s="26">
        <v>1955.09</v>
      </c>
      <c r="I544" s="27">
        <f t="shared" si="81"/>
        <v>1.1999999999999999E-6</v>
      </c>
      <c r="J544" s="27">
        <v>1.061E-4</v>
      </c>
      <c r="K544" s="27">
        <f t="shared" si="89"/>
        <v>6.3999999999999997E-6</v>
      </c>
      <c r="L544" s="26">
        <f t="shared" si="82"/>
        <v>12774.4</v>
      </c>
      <c r="M544" s="26">
        <f t="shared" si="83"/>
        <v>9580.7999999999993</v>
      </c>
      <c r="N544" s="26">
        <v>9665.17</v>
      </c>
      <c r="O544" s="26">
        <f t="shared" si="84"/>
        <v>84.3700000000008</v>
      </c>
      <c r="P544" s="26">
        <f t="shared" si="85"/>
        <v>0</v>
      </c>
      <c r="Q544" s="26">
        <f t="shared" si="86"/>
        <v>84.3700000000008</v>
      </c>
      <c r="R544" s="24">
        <f t="shared" si="87"/>
        <v>0</v>
      </c>
      <c r="S544" s="25">
        <f t="shared" si="88"/>
        <v>0</v>
      </c>
    </row>
    <row r="545" spans="1:19">
      <c r="A545" s="20" t="s">
        <v>641</v>
      </c>
      <c r="B545" s="20" t="s">
        <v>114</v>
      </c>
      <c r="C545" s="20" t="s">
        <v>253</v>
      </c>
      <c r="D545" s="20" t="s">
        <v>676</v>
      </c>
      <c r="E545" s="20" t="s">
        <v>2581</v>
      </c>
      <c r="F545" s="20" t="str">
        <f t="shared" si="80"/>
        <v>13703</v>
      </c>
      <c r="G545" s="20" t="s">
        <v>2624</v>
      </c>
      <c r="H545" s="23">
        <v>73247.990000000005</v>
      </c>
      <c r="I545" s="24">
        <f t="shared" si="81"/>
        <v>4.49E-5</v>
      </c>
      <c r="J545" s="24">
        <v>1.0730000000000001E-4</v>
      </c>
      <c r="K545" s="24">
        <f t="shared" si="89"/>
        <v>4.8000000000000001E-5</v>
      </c>
      <c r="L545" s="23">
        <f t="shared" si="82"/>
        <v>95808</v>
      </c>
      <c r="M545" s="23">
        <f t="shared" si="83"/>
        <v>71856</v>
      </c>
      <c r="N545" s="23">
        <v>257725.16</v>
      </c>
      <c r="O545" s="23">
        <f t="shared" si="84"/>
        <v>185869.16</v>
      </c>
      <c r="P545" s="23">
        <f t="shared" si="85"/>
        <v>0</v>
      </c>
      <c r="Q545" s="23">
        <f t="shared" si="86"/>
        <v>185869.16</v>
      </c>
      <c r="R545" s="24">
        <f t="shared" si="87"/>
        <v>0</v>
      </c>
      <c r="S545" s="25">
        <f t="shared" si="88"/>
        <v>0</v>
      </c>
    </row>
    <row r="546" spans="1:19">
      <c r="A546" s="21" t="s">
        <v>641</v>
      </c>
      <c r="B546" s="21" t="s">
        <v>114</v>
      </c>
      <c r="C546" s="21" t="s">
        <v>102</v>
      </c>
      <c r="D546" s="21" t="s">
        <v>677</v>
      </c>
      <c r="E546" s="21" t="s">
        <v>2581</v>
      </c>
      <c r="F546" s="21" t="str">
        <f t="shared" si="80"/>
        <v>13703</v>
      </c>
      <c r="G546" s="21" t="s">
        <v>2624</v>
      </c>
      <c r="H546" s="26">
        <v>13941.61</v>
      </c>
      <c r="I546" s="27">
        <f t="shared" si="81"/>
        <v>8.4999999999999999E-6</v>
      </c>
      <c r="J546" s="27">
        <v>6.9900000000000005E-5</v>
      </c>
      <c r="K546" s="27">
        <f t="shared" si="89"/>
        <v>1.1600000000000001E-5</v>
      </c>
      <c r="L546" s="26">
        <f t="shared" si="82"/>
        <v>23153.599999999999</v>
      </c>
      <c r="M546" s="26">
        <f t="shared" si="83"/>
        <v>17365.2</v>
      </c>
      <c r="N546" s="26">
        <v>7267.7799999999988</v>
      </c>
      <c r="O546" s="26">
        <f t="shared" si="84"/>
        <v>-10097.420000000002</v>
      </c>
      <c r="P546" s="26">
        <f t="shared" si="85"/>
        <v>10097.420000000002</v>
      </c>
      <c r="Q546" s="26">
        <f t="shared" si="86"/>
        <v>0</v>
      </c>
      <c r="R546" s="24">
        <f t="shared" si="87"/>
        <v>2.7125000000000001E-3</v>
      </c>
      <c r="S546" s="25">
        <f t="shared" si="88"/>
        <v>11175</v>
      </c>
    </row>
    <row r="547" spans="1:19">
      <c r="A547" s="20" t="s">
        <v>641</v>
      </c>
      <c r="B547" s="20" t="s">
        <v>114</v>
      </c>
      <c r="C547" s="20" t="s">
        <v>257</v>
      </c>
      <c r="D547" s="20" t="s">
        <v>678</v>
      </c>
      <c r="E547" s="20" t="s">
        <v>2581</v>
      </c>
      <c r="F547" s="20" t="str">
        <f t="shared" si="80"/>
        <v>13703</v>
      </c>
      <c r="G547" s="20" t="s">
        <v>2624</v>
      </c>
      <c r="H547" s="23">
        <v>413513.91</v>
      </c>
      <c r="I547" s="24">
        <f t="shared" si="81"/>
        <v>2.5349999999999998E-4</v>
      </c>
      <c r="J547" s="24">
        <v>3.457E-4</v>
      </c>
      <c r="K547" s="24">
        <f t="shared" si="89"/>
        <v>2.5809999999999999E-4</v>
      </c>
      <c r="L547" s="23">
        <f t="shared" si="82"/>
        <v>515167.6</v>
      </c>
      <c r="M547" s="23">
        <f t="shared" si="83"/>
        <v>386375.7</v>
      </c>
      <c r="N547" s="23">
        <v>172399.65</v>
      </c>
      <c r="O547" s="23">
        <f t="shared" si="84"/>
        <v>-213976.05000000002</v>
      </c>
      <c r="P547" s="23">
        <f t="shared" si="85"/>
        <v>213976.05000000002</v>
      </c>
      <c r="Q547" s="23">
        <f t="shared" si="86"/>
        <v>0</v>
      </c>
      <c r="R547" s="24">
        <f t="shared" si="87"/>
        <v>5.7480200000000002E-2</v>
      </c>
      <c r="S547" s="25">
        <f t="shared" si="88"/>
        <v>236818</v>
      </c>
    </row>
    <row r="548" spans="1:19">
      <c r="A548" s="21" t="s">
        <v>641</v>
      </c>
      <c r="B548" s="21" t="s">
        <v>114</v>
      </c>
      <c r="C548" s="21" t="s">
        <v>110</v>
      </c>
      <c r="D548" s="21" t="s">
        <v>679</v>
      </c>
      <c r="E548" s="21" t="s">
        <v>2581</v>
      </c>
      <c r="F548" s="21" t="str">
        <f t="shared" si="80"/>
        <v>13703</v>
      </c>
      <c r="G548" s="21" t="s">
        <v>2624</v>
      </c>
      <c r="H548" s="26">
        <v>45401.17</v>
      </c>
      <c r="I548" s="27">
        <f t="shared" si="81"/>
        <v>2.7800000000000001E-5</v>
      </c>
      <c r="J548" s="27">
        <v>1.894E-4</v>
      </c>
      <c r="K548" s="27">
        <f t="shared" si="89"/>
        <v>3.5899999999999998E-5</v>
      </c>
      <c r="L548" s="26">
        <f t="shared" si="82"/>
        <v>71656.399999999994</v>
      </c>
      <c r="M548" s="26">
        <f t="shared" si="83"/>
        <v>53742.3</v>
      </c>
      <c r="N548" s="26">
        <v>13007.009999999998</v>
      </c>
      <c r="O548" s="26">
        <f t="shared" si="84"/>
        <v>-40735.290000000008</v>
      </c>
      <c r="P548" s="26">
        <f t="shared" si="85"/>
        <v>40735.290000000008</v>
      </c>
      <c r="Q548" s="26">
        <f t="shared" si="86"/>
        <v>0</v>
      </c>
      <c r="R548" s="24">
        <f t="shared" si="87"/>
        <v>1.09427E-2</v>
      </c>
      <c r="S548" s="25">
        <f t="shared" si="88"/>
        <v>45083</v>
      </c>
    </row>
    <row r="549" spans="1:19">
      <c r="A549" s="20" t="s">
        <v>641</v>
      </c>
      <c r="B549" s="20" t="s">
        <v>114</v>
      </c>
      <c r="C549" s="20" t="s">
        <v>130</v>
      </c>
      <c r="D549" s="20" t="s">
        <v>680</v>
      </c>
      <c r="E549" s="20" t="s">
        <v>2581</v>
      </c>
      <c r="F549" s="20" t="str">
        <f t="shared" si="80"/>
        <v>13703</v>
      </c>
      <c r="G549" s="20" t="s">
        <v>2624</v>
      </c>
      <c r="H549" s="23">
        <v>687228.31</v>
      </c>
      <c r="I549" s="24">
        <f t="shared" si="81"/>
        <v>4.2119999999999999E-4</v>
      </c>
      <c r="J549" s="24">
        <v>7.1109999999999999E-4</v>
      </c>
      <c r="K549" s="24">
        <f t="shared" si="89"/>
        <v>4.3570000000000002E-4</v>
      </c>
      <c r="L549" s="23">
        <f t="shared" si="82"/>
        <v>869657.2</v>
      </c>
      <c r="M549" s="23">
        <f t="shared" si="83"/>
        <v>652242.9</v>
      </c>
      <c r="N549" s="23">
        <v>786469.07000000007</v>
      </c>
      <c r="O549" s="23">
        <f t="shared" si="84"/>
        <v>134226.17000000004</v>
      </c>
      <c r="P549" s="23">
        <f t="shared" si="85"/>
        <v>0</v>
      </c>
      <c r="Q549" s="23">
        <f t="shared" si="86"/>
        <v>134226.17000000004</v>
      </c>
      <c r="R549" s="24">
        <f t="shared" si="87"/>
        <v>0</v>
      </c>
      <c r="S549" s="25">
        <f t="shared" si="88"/>
        <v>0</v>
      </c>
    </row>
    <row r="550" spans="1:19">
      <c r="A550" s="21" t="s">
        <v>641</v>
      </c>
      <c r="B550" s="21" t="s">
        <v>114</v>
      </c>
      <c r="C550" s="21" t="s">
        <v>134</v>
      </c>
      <c r="D550" s="21" t="s">
        <v>681</v>
      </c>
      <c r="E550" s="21" t="s">
        <v>2581</v>
      </c>
      <c r="F550" s="21" t="str">
        <f t="shared" si="80"/>
        <v>13703</v>
      </c>
      <c r="G550" s="21" t="s">
        <v>2624</v>
      </c>
      <c r="H550" s="26">
        <v>230180.2</v>
      </c>
      <c r="I550" s="27">
        <f t="shared" si="81"/>
        <v>1.4109999999999999E-4</v>
      </c>
      <c r="J550" s="27">
        <v>1.9479999999999999E-4</v>
      </c>
      <c r="K550" s="27">
        <f t="shared" si="89"/>
        <v>1.438E-4</v>
      </c>
      <c r="L550" s="26">
        <f t="shared" si="82"/>
        <v>287024.8</v>
      </c>
      <c r="M550" s="26">
        <f t="shared" si="83"/>
        <v>215268.6</v>
      </c>
      <c r="N550" s="26">
        <v>186454.88999999998</v>
      </c>
      <c r="O550" s="26">
        <f t="shared" si="84"/>
        <v>-28813.710000000021</v>
      </c>
      <c r="P550" s="26">
        <f t="shared" si="85"/>
        <v>28813.710000000021</v>
      </c>
      <c r="Q550" s="26">
        <f t="shared" si="86"/>
        <v>0</v>
      </c>
      <c r="R550" s="24">
        <f t="shared" si="87"/>
        <v>7.7402E-3</v>
      </c>
      <c r="S550" s="25">
        <f t="shared" si="88"/>
        <v>31889</v>
      </c>
    </row>
    <row r="551" spans="1:19">
      <c r="A551" s="20" t="s">
        <v>641</v>
      </c>
      <c r="B551" s="20" t="s">
        <v>114</v>
      </c>
      <c r="C551" s="20" t="s">
        <v>276</v>
      </c>
      <c r="D551" s="20" t="s">
        <v>682</v>
      </c>
      <c r="E551" s="20" t="s">
        <v>2581</v>
      </c>
      <c r="F551" s="20" t="str">
        <f t="shared" si="80"/>
        <v>13703</v>
      </c>
      <c r="G551" s="20" t="s">
        <v>2624</v>
      </c>
      <c r="H551" s="23">
        <v>1392.41</v>
      </c>
      <c r="I551" s="24">
        <f t="shared" si="81"/>
        <v>8.9999999999999996E-7</v>
      </c>
      <c r="J551" s="24">
        <v>2.73E-5</v>
      </c>
      <c r="K551" s="24">
        <f t="shared" si="89"/>
        <v>2.2000000000000001E-6</v>
      </c>
      <c r="L551" s="23">
        <f t="shared" si="82"/>
        <v>4391.2</v>
      </c>
      <c r="M551" s="23">
        <f t="shared" si="83"/>
        <v>3293.4</v>
      </c>
      <c r="N551" s="23">
        <v>-412.81</v>
      </c>
      <c r="O551" s="23">
        <f t="shared" si="84"/>
        <v>-3706.21</v>
      </c>
      <c r="P551" s="23">
        <f t="shared" si="85"/>
        <v>3706.21</v>
      </c>
      <c r="Q551" s="23">
        <f t="shared" si="86"/>
        <v>0</v>
      </c>
      <c r="R551" s="24">
        <f t="shared" si="87"/>
        <v>9.9559999999999991E-4</v>
      </c>
      <c r="S551" s="25">
        <f t="shared" si="88"/>
        <v>4101</v>
      </c>
    </row>
    <row r="552" spans="1:19">
      <c r="A552" s="21" t="s">
        <v>641</v>
      </c>
      <c r="B552" s="21" t="s">
        <v>114</v>
      </c>
      <c r="C552" s="21" t="s">
        <v>197</v>
      </c>
      <c r="D552" s="21" t="s">
        <v>109</v>
      </c>
      <c r="E552" s="21" t="s">
        <v>2581</v>
      </c>
      <c r="F552" s="21" t="str">
        <f t="shared" si="80"/>
        <v>13703</v>
      </c>
      <c r="G552" s="21" t="s">
        <v>2624</v>
      </c>
      <c r="H552" s="26">
        <v>105.07</v>
      </c>
      <c r="I552" s="27">
        <f t="shared" si="81"/>
        <v>9.9999999999999995E-8</v>
      </c>
      <c r="J552" s="27">
        <v>1.2099999999999999E-5</v>
      </c>
      <c r="K552" s="27">
        <f t="shared" si="89"/>
        <v>6.9999999999999997E-7</v>
      </c>
      <c r="L552" s="26">
        <f t="shared" si="82"/>
        <v>1397.2</v>
      </c>
      <c r="M552" s="26">
        <f t="shared" si="83"/>
        <v>1047.9000000000001</v>
      </c>
      <c r="N552" s="26">
        <v>0</v>
      </c>
      <c r="O552" s="26">
        <f t="shared" si="84"/>
        <v>-1047.9000000000001</v>
      </c>
      <c r="P552" s="26">
        <f t="shared" si="85"/>
        <v>1047.9000000000001</v>
      </c>
      <c r="Q552" s="26">
        <f t="shared" si="86"/>
        <v>0</v>
      </c>
      <c r="R552" s="24">
        <f t="shared" si="87"/>
        <v>2.8150000000000001E-4</v>
      </c>
      <c r="S552" s="25">
        <f t="shared" si="88"/>
        <v>1159</v>
      </c>
    </row>
    <row r="553" spans="1:19">
      <c r="A553" s="20" t="s">
        <v>641</v>
      </c>
      <c r="B553" s="20" t="s">
        <v>114</v>
      </c>
      <c r="C553" s="20" t="s">
        <v>63</v>
      </c>
      <c r="D553" s="20" t="s">
        <v>683</v>
      </c>
      <c r="E553" s="20" t="s">
        <v>2581</v>
      </c>
      <c r="F553" s="20" t="str">
        <f t="shared" si="80"/>
        <v>13703</v>
      </c>
      <c r="G553" s="20" t="s">
        <v>2624</v>
      </c>
      <c r="H553" s="23">
        <v>10537.67</v>
      </c>
      <c r="I553" s="24">
        <f t="shared" si="81"/>
        <v>6.4999999999999996E-6</v>
      </c>
      <c r="J553" s="24">
        <v>5.8499999999999999E-5</v>
      </c>
      <c r="K553" s="24">
        <f t="shared" si="89"/>
        <v>9.0999999999999993E-6</v>
      </c>
      <c r="L553" s="23">
        <f t="shared" si="82"/>
        <v>18163.599999999999</v>
      </c>
      <c r="M553" s="23">
        <f t="shared" si="83"/>
        <v>13622.7</v>
      </c>
      <c r="N553" s="23">
        <v>14523.85</v>
      </c>
      <c r="O553" s="23">
        <f t="shared" si="84"/>
        <v>901.14999999999964</v>
      </c>
      <c r="P553" s="23">
        <f t="shared" si="85"/>
        <v>0</v>
      </c>
      <c r="Q553" s="23">
        <f t="shared" si="86"/>
        <v>901.14999999999964</v>
      </c>
      <c r="R553" s="24">
        <f t="shared" si="87"/>
        <v>0</v>
      </c>
      <c r="S553" s="25">
        <f t="shared" si="88"/>
        <v>0</v>
      </c>
    </row>
    <row r="554" spans="1:19">
      <c r="A554" s="21" t="s">
        <v>641</v>
      </c>
      <c r="B554" s="21" t="s">
        <v>114</v>
      </c>
      <c r="C554" s="21" t="s">
        <v>69</v>
      </c>
      <c r="D554" s="21" t="s">
        <v>684</v>
      </c>
      <c r="E554" s="21" t="s">
        <v>2581</v>
      </c>
      <c r="F554" s="21" t="str">
        <f t="shared" si="80"/>
        <v>13703</v>
      </c>
      <c r="G554" s="21" t="s">
        <v>2624</v>
      </c>
      <c r="H554" s="26">
        <v>52204.7</v>
      </c>
      <c r="I554" s="27">
        <f t="shared" si="81"/>
        <v>3.1999999999999999E-5</v>
      </c>
      <c r="J554" s="27">
        <v>1.9039999999999999E-4</v>
      </c>
      <c r="K554" s="27">
        <f t="shared" si="89"/>
        <v>3.9900000000000001E-5</v>
      </c>
      <c r="L554" s="26">
        <f t="shared" si="82"/>
        <v>79640.399999999994</v>
      </c>
      <c r="M554" s="26">
        <f t="shared" si="83"/>
        <v>59730.3</v>
      </c>
      <c r="N554" s="26">
        <v>41793.42</v>
      </c>
      <c r="O554" s="26">
        <f t="shared" si="84"/>
        <v>-17936.880000000005</v>
      </c>
      <c r="P554" s="26">
        <f t="shared" si="85"/>
        <v>17936.880000000005</v>
      </c>
      <c r="Q554" s="26">
        <f t="shared" si="86"/>
        <v>0</v>
      </c>
      <c r="R554" s="24">
        <f t="shared" si="87"/>
        <v>4.8183999999999996E-3</v>
      </c>
      <c r="S554" s="25">
        <f t="shared" si="88"/>
        <v>19851</v>
      </c>
    </row>
    <row r="555" spans="1:19">
      <c r="A555" s="20" t="s">
        <v>641</v>
      </c>
      <c r="B555" s="20" t="s">
        <v>114</v>
      </c>
      <c r="C555" s="20" t="s">
        <v>10</v>
      </c>
      <c r="D555" s="20" t="s">
        <v>685</v>
      </c>
      <c r="E555" s="20" t="s">
        <v>2581</v>
      </c>
      <c r="F555" s="20" t="str">
        <f t="shared" si="80"/>
        <v>13703</v>
      </c>
      <c r="G555" s="20" t="s">
        <v>2624</v>
      </c>
      <c r="H555" s="23">
        <v>2960.57</v>
      </c>
      <c r="I555" s="24">
        <f t="shared" si="81"/>
        <v>1.7999999999999999E-6</v>
      </c>
      <c r="J555" s="24">
        <v>5.3600000000000002E-5</v>
      </c>
      <c r="K555" s="24">
        <f t="shared" si="89"/>
        <v>4.4000000000000002E-6</v>
      </c>
      <c r="L555" s="23">
        <f t="shared" si="82"/>
        <v>8782.4</v>
      </c>
      <c r="M555" s="23">
        <f t="shared" si="83"/>
        <v>6586.8</v>
      </c>
      <c r="N555" s="23">
        <v>2595.0600000000004</v>
      </c>
      <c r="O555" s="23">
        <f t="shared" si="84"/>
        <v>-3991.74</v>
      </c>
      <c r="P555" s="23">
        <f t="shared" si="85"/>
        <v>3991.74</v>
      </c>
      <c r="Q555" s="23">
        <f t="shared" si="86"/>
        <v>0</v>
      </c>
      <c r="R555" s="24">
        <f t="shared" si="87"/>
        <v>1.0723E-3</v>
      </c>
      <c r="S555" s="25">
        <f t="shared" si="88"/>
        <v>4417</v>
      </c>
    </row>
    <row r="556" spans="1:19">
      <c r="A556" s="21" t="s">
        <v>641</v>
      </c>
      <c r="B556" s="21" t="s">
        <v>114</v>
      </c>
      <c r="C556" s="21" t="s">
        <v>75</v>
      </c>
      <c r="D556" s="21" t="s">
        <v>686</v>
      </c>
      <c r="E556" s="21" t="s">
        <v>2581</v>
      </c>
      <c r="F556" s="21" t="str">
        <f t="shared" si="80"/>
        <v>13703</v>
      </c>
      <c r="G556" s="21" t="s">
        <v>2624</v>
      </c>
      <c r="H556" s="26">
        <v>40814.67</v>
      </c>
      <c r="I556" s="27">
        <f t="shared" si="81"/>
        <v>2.5000000000000001E-5</v>
      </c>
      <c r="J556" s="27">
        <v>1.34E-4</v>
      </c>
      <c r="K556" s="27">
        <f t="shared" si="89"/>
        <v>3.0499999999999999E-5</v>
      </c>
      <c r="L556" s="26">
        <f t="shared" si="82"/>
        <v>60878</v>
      </c>
      <c r="M556" s="26">
        <f t="shared" si="83"/>
        <v>45658.5</v>
      </c>
      <c r="N556" s="26">
        <v>34777.24</v>
      </c>
      <c r="O556" s="26">
        <f t="shared" si="84"/>
        <v>-10881.260000000002</v>
      </c>
      <c r="P556" s="26">
        <f t="shared" si="85"/>
        <v>10881.260000000002</v>
      </c>
      <c r="Q556" s="26">
        <f t="shared" si="86"/>
        <v>0</v>
      </c>
      <c r="R556" s="24">
        <f t="shared" si="87"/>
        <v>2.9229999999999998E-3</v>
      </c>
      <c r="S556" s="25">
        <f t="shared" si="88"/>
        <v>12042</v>
      </c>
    </row>
    <row r="557" spans="1:19">
      <c r="A557" s="20" t="s">
        <v>641</v>
      </c>
      <c r="B557" s="20" t="s">
        <v>114</v>
      </c>
      <c r="C557" s="20" t="s">
        <v>302</v>
      </c>
      <c r="D557" s="20" t="s">
        <v>687</v>
      </c>
      <c r="E557" s="20" t="s">
        <v>2581</v>
      </c>
      <c r="F557" s="20" t="str">
        <f t="shared" si="80"/>
        <v>13703</v>
      </c>
      <c r="G557" s="20" t="s">
        <v>2624</v>
      </c>
      <c r="H557" s="23">
        <v>16028.72</v>
      </c>
      <c r="I557" s="24">
        <f t="shared" si="81"/>
        <v>9.7999999999999993E-6</v>
      </c>
      <c r="J557" s="24">
        <v>1.042E-4</v>
      </c>
      <c r="K557" s="24">
        <f t="shared" si="89"/>
        <v>1.45E-5</v>
      </c>
      <c r="L557" s="23">
        <f t="shared" si="82"/>
        <v>28942</v>
      </c>
      <c r="M557" s="23">
        <f t="shared" si="83"/>
        <v>21706.5</v>
      </c>
      <c r="N557" s="23">
        <v>46818.09</v>
      </c>
      <c r="O557" s="23">
        <f t="shared" si="84"/>
        <v>25111.589999999997</v>
      </c>
      <c r="P557" s="23">
        <f t="shared" si="85"/>
        <v>0</v>
      </c>
      <c r="Q557" s="23">
        <f t="shared" si="86"/>
        <v>25111.589999999997</v>
      </c>
      <c r="R557" s="24">
        <f t="shared" si="87"/>
        <v>0</v>
      </c>
      <c r="S557" s="25">
        <f t="shared" si="88"/>
        <v>0</v>
      </c>
    </row>
    <row r="558" spans="1:19">
      <c r="A558" s="21" t="s">
        <v>641</v>
      </c>
      <c r="B558" s="21" t="s">
        <v>114</v>
      </c>
      <c r="C558" s="21" t="s">
        <v>308</v>
      </c>
      <c r="D558" s="21" t="s">
        <v>688</v>
      </c>
      <c r="E558" s="21" t="s">
        <v>2581</v>
      </c>
      <c r="F558" s="21" t="str">
        <f t="shared" si="80"/>
        <v>13703</v>
      </c>
      <c r="G558" s="21" t="s">
        <v>2624</v>
      </c>
      <c r="H558" s="26">
        <v>105860.4</v>
      </c>
      <c r="I558" s="27">
        <f t="shared" si="81"/>
        <v>6.4900000000000005E-5</v>
      </c>
      <c r="J558" s="27">
        <v>2.5119999999999998E-4</v>
      </c>
      <c r="K558" s="27">
        <f t="shared" si="89"/>
        <v>7.4200000000000001E-5</v>
      </c>
      <c r="L558" s="26">
        <f t="shared" si="82"/>
        <v>148103.20000000001</v>
      </c>
      <c r="M558" s="26">
        <f t="shared" si="83"/>
        <v>111077.4</v>
      </c>
      <c r="N558" s="26">
        <v>78122.350000000006</v>
      </c>
      <c r="O558" s="26">
        <f t="shared" si="84"/>
        <v>-32955.049999999988</v>
      </c>
      <c r="P558" s="26">
        <f t="shared" si="85"/>
        <v>32955.049999999988</v>
      </c>
      <c r="Q558" s="26">
        <f t="shared" si="86"/>
        <v>0</v>
      </c>
      <c r="R558" s="24">
        <f t="shared" si="87"/>
        <v>8.8526999999999998E-3</v>
      </c>
      <c r="S558" s="25">
        <f t="shared" si="88"/>
        <v>36473</v>
      </c>
    </row>
    <row r="559" spans="1:19">
      <c r="A559" s="20" t="s">
        <v>641</v>
      </c>
      <c r="B559" s="20" t="s">
        <v>114</v>
      </c>
      <c r="C559" s="20" t="s">
        <v>310</v>
      </c>
      <c r="D559" s="20" t="s">
        <v>689</v>
      </c>
      <c r="E559" s="20" t="s">
        <v>2581</v>
      </c>
      <c r="F559" s="20" t="str">
        <f t="shared" si="80"/>
        <v>13703</v>
      </c>
      <c r="G559" s="20" t="s">
        <v>2624</v>
      </c>
      <c r="H559" s="23">
        <v>72389.73</v>
      </c>
      <c r="I559" s="24">
        <f t="shared" si="81"/>
        <v>4.4400000000000002E-5</v>
      </c>
      <c r="J559" s="24">
        <v>5.4200000000000003E-5</v>
      </c>
      <c r="K559" s="24">
        <f t="shared" si="89"/>
        <v>4.49E-5</v>
      </c>
      <c r="L559" s="23">
        <f t="shared" si="82"/>
        <v>89620.4</v>
      </c>
      <c r="M559" s="23">
        <f t="shared" si="83"/>
        <v>67215.3</v>
      </c>
      <c r="N559" s="23">
        <v>49046.079999999994</v>
      </c>
      <c r="O559" s="23">
        <f t="shared" si="84"/>
        <v>-18169.220000000008</v>
      </c>
      <c r="P559" s="23">
        <f t="shared" si="85"/>
        <v>18169.220000000008</v>
      </c>
      <c r="Q559" s="23">
        <f t="shared" si="86"/>
        <v>0</v>
      </c>
      <c r="R559" s="24">
        <f t="shared" si="87"/>
        <v>4.8808000000000002E-3</v>
      </c>
      <c r="S559" s="25">
        <f t="shared" si="88"/>
        <v>20108</v>
      </c>
    </row>
    <row r="560" spans="1:19">
      <c r="A560" s="21" t="s">
        <v>641</v>
      </c>
      <c r="B560" s="21" t="s">
        <v>114</v>
      </c>
      <c r="C560" s="21" t="s">
        <v>207</v>
      </c>
      <c r="D560" s="21" t="s">
        <v>690</v>
      </c>
      <c r="E560" s="21" t="s">
        <v>2581</v>
      </c>
      <c r="F560" s="21" t="str">
        <f t="shared" si="80"/>
        <v>13703</v>
      </c>
      <c r="G560" s="21" t="s">
        <v>2624</v>
      </c>
      <c r="H560" s="26">
        <v>12633.75</v>
      </c>
      <c r="I560" s="27">
        <f t="shared" si="81"/>
        <v>7.7000000000000008E-6</v>
      </c>
      <c r="J560" s="27">
        <v>8.2600000000000002E-5</v>
      </c>
      <c r="K560" s="27">
        <f t="shared" si="89"/>
        <v>1.1399999999999999E-5</v>
      </c>
      <c r="L560" s="26">
        <f t="shared" si="82"/>
        <v>22754.400000000001</v>
      </c>
      <c r="M560" s="26">
        <f t="shared" si="83"/>
        <v>17065.8</v>
      </c>
      <c r="N560" s="26">
        <v>13722.259999999998</v>
      </c>
      <c r="O560" s="26">
        <f t="shared" si="84"/>
        <v>-3343.5400000000009</v>
      </c>
      <c r="P560" s="26">
        <f t="shared" si="85"/>
        <v>3343.5400000000009</v>
      </c>
      <c r="Q560" s="26">
        <f t="shared" si="86"/>
        <v>0</v>
      </c>
      <c r="R560" s="24">
        <f t="shared" si="87"/>
        <v>8.9820000000000004E-4</v>
      </c>
      <c r="S560" s="25">
        <f t="shared" si="88"/>
        <v>3700</v>
      </c>
    </row>
    <row r="561" spans="1:19">
      <c r="A561" s="20" t="s">
        <v>641</v>
      </c>
      <c r="B561" s="20" t="s">
        <v>114</v>
      </c>
      <c r="C561" s="20" t="s">
        <v>322</v>
      </c>
      <c r="D561" s="20" t="s">
        <v>615</v>
      </c>
      <c r="E561" s="20" t="s">
        <v>2581</v>
      </c>
      <c r="F561" s="20" t="str">
        <f t="shared" si="80"/>
        <v>13703</v>
      </c>
      <c r="G561" s="20" t="s">
        <v>2624</v>
      </c>
      <c r="H561" s="23">
        <v>173397.46</v>
      </c>
      <c r="I561" s="24">
        <f t="shared" si="81"/>
        <v>1.063E-4</v>
      </c>
      <c r="J561" s="24">
        <v>1.1120000000000001E-4</v>
      </c>
      <c r="K561" s="24">
        <f t="shared" si="89"/>
        <v>1.065E-4</v>
      </c>
      <c r="L561" s="23">
        <f t="shared" si="82"/>
        <v>212574</v>
      </c>
      <c r="M561" s="23">
        <f t="shared" si="83"/>
        <v>159430.5</v>
      </c>
      <c r="N561" s="23">
        <v>89189.670000000013</v>
      </c>
      <c r="O561" s="23">
        <f t="shared" si="84"/>
        <v>-70240.829999999987</v>
      </c>
      <c r="P561" s="23">
        <f t="shared" si="85"/>
        <v>70240.829999999987</v>
      </c>
      <c r="Q561" s="23">
        <f t="shared" si="86"/>
        <v>0</v>
      </c>
      <c r="R561" s="24">
        <f t="shared" si="87"/>
        <v>1.8868699999999999E-2</v>
      </c>
      <c r="S561" s="25">
        <f t="shared" si="88"/>
        <v>77739</v>
      </c>
    </row>
    <row r="562" spans="1:19">
      <c r="A562" s="21" t="s">
        <v>641</v>
      </c>
      <c r="B562" s="21" t="s">
        <v>114</v>
      </c>
      <c r="C562" s="21" t="s">
        <v>170</v>
      </c>
      <c r="D562" s="21" t="s">
        <v>691</v>
      </c>
      <c r="E562" s="21" t="s">
        <v>2581</v>
      </c>
      <c r="F562" s="21" t="str">
        <f t="shared" si="80"/>
        <v>13703</v>
      </c>
      <c r="G562" s="21" t="s">
        <v>2624</v>
      </c>
      <c r="H562" s="26">
        <v>134407.94</v>
      </c>
      <c r="I562" s="27">
        <f t="shared" si="81"/>
        <v>8.2399999999999997E-5</v>
      </c>
      <c r="J562" s="27">
        <v>1.7900000000000001E-5</v>
      </c>
      <c r="K562" s="27">
        <f t="shared" si="89"/>
        <v>7.9200000000000001E-5</v>
      </c>
      <c r="L562" s="26">
        <f t="shared" si="82"/>
        <v>158083.20000000001</v>
      </c>
      <c r="M562" s="26">
        <f t="shared" si="83"/>
        <v>118562.4</v>
      </c>
      <c r="N562" s="26">
        <v>170424.17</v>
      </c>
      <c r="O562" s="26">
        <f t="shared" si="84"/>
        <v>51861.770000000019</v>
      </c>
      <c r="P562" s="26">
        <f t="shared" si="85"/>
        <v>0</v>
      </c>
      <c r="Q562" s="26">
        <f t="shared" si="86"/>
        <v>51861.770000000019</v>
      </c>
      <c r="R562" s="24">
        <f t="shared" si="87"/>
        <v>0</v>
      </c>
      <c r="S562" s="25">
        <f t="shared" si="88"/>
        <v>0</v>
      </c>
    </row>
    <row r="563" spans="1:19">
      <c r="A563" s="20" t="s">
        <v>641</v>
      </c>
      <c r="B563" s="20" t="s">
        <v>123</v>
      </c>
      <c r="C563" s="20" t="s">
        <v>21</v>
      </c>
      <c r="D563" s="20" t="s">
        <v>692</v>
      </c>
      <c r="E563" s="20" t="s">
        <v>2581</v>
      </c>
      <c r="F563" s="20" t="str">
        <f t="shared" si="80"/>
        <v>13704</v>
      </c>
      <c r="G563" s="20" t="s">
        <v>2625</v>
      </c>
      <c r="H563" s="23">
        <v>373809.69</v>
      </c>
      <c r="I563" s="24">
        <f t="shared" si="81"/>
        <v>2.2910000000000001E-4</v>
      </c>
      <c r="J563" s="24">
        <v>3.77E-4</v>
      </c>
      <c r="K563" s="24">
        <f t="shared" si="89"/>
        <v>2.365E-4</v>
      </c>
      <c r="L563" s="23">
        <f t="shared" si="82"/>
        <v>472054</v>
      </c>
      <c r="M563" s="23">
        <f t="shared" si="83"/>
        <v>354040.5</v>
      </c>
      <c r="N563" s="23">
        <v>315346.35000000003</v>
      </c>
      <c r="O563" s="23">
        <f t="shared" si="84"/>
        <v>-38694.149999999965</v>
      </c>
      <c r="P563" s="23">
        <f t="shared" si="85"/>
        <v>38694.149999999965</v>
      </c>
      <c r="Q563" s="23">
        <f t="shared" si="86"/>
        <v>0</v>
      </c>
      <c r="R563" s="24">
        <f t="shared" si="87"/>
        <v>1.03944E-2</v>
      </c>
      <c r="S563" s="25">
        <f t="shared" si="88"/>
        <v>42824</v>
      </c>
    </row>
    <row r="564" spans="1:19">
      <c r="A564" s="21" t="s">
        <v>641</v>
      </c>
      <c r="B564" s="21" t="s">
        <v>123</v>
      </c>
      <c r="C564" s="21" t="s">
        <v>65</v>
      </c>
      <c r="D564" s="21" t="s">
        <v>693</v>
      </c>
      <c r="E564" s="21" t="s">
        <v>2581</v>
      </c>
      <c r="F564" s="21" t="str">
        <f t="shared" si="80"/>
        <v>13704</v>
      </c>
      <c r="G564" s="21" t="s">
        <v>2625</v>
      </c>
      <c r="H564" s="26">
        <v>1973265.32</v>
      </c>
      <c r="I564" s="27">
        <f t="shared" si="81"/>
        <v>1.2095000000000001E-3</v>
      </c>
      <c r="J564" s="27">
        <v>2.1497E-3</v>
      </c>
      <c r="K564" s="27">
        <f t="shared" si="89"/>
        <v>1.2565E-3</v>
      </c>
      <c r="L564" s="26">
        <f t="shared" si="82"/>
        <v>2507974</v>
      </c>
      <c r="M564" s="26">
        <f t="shared" si="83"/>
        <v>1880980.5</v>
      </c>
      <c r="N564" s="26">
        <v>1820592.68</v>
      </c>
      <c r="O564" s="26">
        <f t="shared" si="84"/>
        <v>-60387.820000000065</v>
      </c>
      <c r="P564" s="26">
        <f t="shared" si="85"/>
        <v>60387.820000000065</v>
      </c>
      <c r="Q564" s="26">
        <f t="shared" si="86"/>
        <v>0</v>
      </c>
      <c r="R564" s="24">
        <f t="shared" si="87"/>
        <v>1.6221900000000001E-2</v>
      </c>
      <c r="S564" s="25">
        <f t="shared" si="88"/>
        <v>66834</v>
      </c>
    </row>
    <row r="565" spans="1:19">
      <c r="A565" s="20" t="s">
        <v>641</v>
      </c>
      <c r="B565" s="20" t="s">
        <v>123</v>
      </c>
      <c r="C565" s="20" t="s">
        <v>304</v>
      </c>
      <c r="D565" s="20" t="s">
        <v>694</v>
      </c>
      <c r="E565" s="20" t="s">
        <v>2581</v>
      </c>
      <c r="F565" s="20" t="str">
        <f t="shared" si="80"/>
        <v>13704</v>
      </c>
      <c r="G565" s="20" t="s">
        <v>2625</v>
      </c>
      <c r="H565" s="23">
        <v>106101.88</v>
      </c>
      <c r="I565" s="24">
        <f t="shared" si="81"/>
        <v>6.4999999999999994E-5</v>
      </c>
      <c r="J565" s="24">
        <v>3.0509999999999999E-4</v>
      </c>
      <c r="K565" s="24">
        <f t="shared" si="89"/>
        <v>7.7000000000000001E-5</v>
      </c>
      <c r="L565" s="23">
        <f t="shared" si="82"/>
        <v>153692</v>
      </c>
      <c r="M565" s="23">
        <f t="shared" si="83"/>
        <v>115269</v>
      </c>
      <c r="N565" s="23">
        <v>111288.98000000001</v>
      </c>
      <c r="O565" s="23">
        <f t="shared" si="84"/>
        <v>-3980.0199999999895</v>
      </c>
      <c r="P565" s="23">
        <f t="shared" si="85"/>
        <v>3980.0199999999895</v>
      </c>
      <c r="Q565" s="23">
        <f t="shared" si="86"/>
        <v>0</v>
      </c>
      <c r="R565" s="24">
        <f t="shared" si="87"/>
        <v>1.0690999999999999E-3</v>
      </c>
      <c r="S565" s="25">
        <f t="shared" si="88"/>
        <v>4404</v>
      </c>
    </row>
    <row r="566" spans="1:19">
      <c r="A566" s="21" t="s">
        <v>641</v>
      </c>
      <c r="B566" s="21" t="s">
        <v>123</v>
      </c>
      <c r="C566" s="21" t="s">
        <v>168</v>
      </c>
      <c r="D566" s="21" t="s">
        <v>695</v>
      </c>
      <c r="E566" s="21" t="s">
        <v>2581</v>
      </c>
      <c r="F566" s="21" t="str">
        <f t="shared" si="80"/>
        <v>13704</v>
      </c>
      <c r="G566" s="21" t="s">
        <v>2625</v>
      </c>
      <c r="H566" s="26">
        <v>184538.63</v>
      </c>
      <c r="I566" s="27">
        <f t="shared" si="81"/>
        <v>1.131E-4</v>
      </c>
      <c r="J566" s="27">
        <v>4.037E-4</v>
      </c>
      <c r="K566" s="27">
        <f t="shared" si="89"/>
        <v>1.2760000000000001E-4</v>
      </c>
      <c r="L566" s="26">
        <f t="shared" si="82"/>
        <v>254689.6</v>
      </c>
      <c r="M566" s="26">
        <f t="shared" si="83"/>
        <v>191017.2</v>
      </c>
      <c r="N566" s="26">
        <v>104908.45</v>
      </c>
      <c r="O566" s="26">
        <f t="shared" si="84"/>
        <v>-86108.750000000015</v>
      </c>
      <c r="P566" s="26">
        <f t="shared" si="85"/>
        <v>86108.750000000015</v>
      </c>
      <c r="Q566" s="26">
        <f t="shared" si="86"/>
        <v>0</v>
      </c>
      <c r="R566" s="24">
        <f t="shared" si="87"/>
        <v>2.31313E-2</v>
      </c>
      <c r="S566" s="25">
        <f t="shared" si="88"/>
        <v>95300</v>
      </c>
    </row>
    <row r="567" spans="1:19">
      <c r="A567" s="20" t="s">
        <v>641</v>
      </c>
      <c r="B567" s="20" t="s">
        <v>123</v>
      </c>
      <c r="C567" s="20" t="s">
        <v>318</v>
      </c>
      <c r="D567" s="20" t="s">
        <v>696</v>
      </c>
      <c r="E567" s="20" t="s">
        <v>2581</v>
      </c>
      <c r="F567" s="20" t="str">
        <f t="shared" si="80"/>
        <v>13704</v>
      </c>
      <c r="G567" s="20" t="s">
        <v>2625</v>
      </c>
      <c r="H567" s="23">
        <v>11979.9</v>
      </c>
      <c r="I567" s="24">
        <f t="shared" si="81"/>
        <v>7.3000000000000004E-6</v>
      </c>
      <c r="J567" s="24">
        <v>1.4789999999999999E-4</v>
      </c>
      <c r="K567" s="24">
        <f t="shared" si="89"/>
        <v>1.43E-5</v>
      </c>
      <c r="L567" s="23">
        <f t="shared" si="82"/>
        <v>28542.799999999999</v>
      </c>
      <c r="M567" s="23">
        <f t="shared" si="83"/>
        <v>21407.1</v>
      </c>
      <c r="N567" s="23">
        <v>9591.380000000001</v>
      </c>
      <c r="O567" s="23">
        <f t="shared" si="84"/>
        <v>-11815.719999999998</v>
      </c>
      <c r="P567" s="23">
        <f t="shared" si="85"/>
        <v>11815.719999999998</v>
      </c>
      <c r="Q567" s="23">
        <f t="shared" si="86"/>
        <v>0</v>
      </c>
      <c r="R567" s="24">
        <f t="shared" si="87"/>
        <v>3.1740000000000002E-3</v>
      </c>
      <c r="S567" s="25">
        <f t="shared" si="88"/>
        <v>13076</v>
      </c>
    </row>
    <row r="568" spans="1:19">
      <c r="A568" s="21" t="s">
        <v>641</v>
      </c>
      <c r="B568" s="21" t="s">
        <v>191</v>
      </c>
      <c r="C568" s="21" t="s">
        <v>697</v>
      </c>
      <c r="D568" s="21" t="s">
        <v>698</v>
      </c>
      <c r="E568" s="21" t="s">
        <v>2581</v>
      </c>
      <c r="F568" s="21" t="str">
        <f t="shared" si="80"/>
        <v>13707</v>
      </c>
      <c r="G568" s="21" t="s">
        <v>2626</v>
      </c>
      <c r="H568" s="26">
        <v>122591.5</v>
      </c>
      <c r="I568" s="27">
        <f t="shared" si="81"/>
        <v>7.5099999999999996E-5</v>
      </c>
      <c r="J568" s="27">
        <v>3.658E-4</v>
      </c>
      <c r="K568" s="27">
        <f t="shared" si="89"/>
        <v>8.9599999999999996E-5</v>
      </c>
      <c r="L568" s="26">
        <f t="shared" si="82"/>
        <v>178841.60000000001</v>
      </c>
      <c r="M568" s="26">
        <f t="shared" si="83"/>
        <v>134131.20000000001</v>
      </c>
      <c r="N568" s="26">
        <v>66759.08</v>
      </c>
      <c r="O568" s="26">
        <f t="shared" si="84"/>
        <v>-67372.12000000001</v>
      </c>
      <c r="P568" s="26">
        <f t="shared" si="85"/>
        <v>67372.12000000001</v>
      </c>
      <c r="Q568" s="26">
        <f t="shared" si="86"/>
        <v>0</v>
      </c>
      <c r="R568" s="24">
        <f t="shared" si="87"/>
        <v>1.8098099999999999E-2</v>
      </c>
      <c r="S568" s="25">
        <f t="shared" si="88"/>
        <v>74564</v>
      </c>
    </row>
    <row r="569" spans="1:19">
      <c r="A569" s="20" t="s">
        <v>641</v>
      </c>
      <c r="B569" s="20" t="s">
        <v>191</v>
      </c>
      <c r="C569" s="20" t="s">
        <v>699</v>
      </c>
      <c r="D569" s="20" t="s">
        <v>700</v>
      </c>
      <c r="E569" s="20" t="s">
        <v>2581</v>
      </c>
      <c r="F569" s="20" t="str">
        <f t="shared" si="80"/>
        <v>13707</v>
      </c>
      <c r="G569" s="20" t="s">
        <v>2626</v>
      </c>
      <c r="H569" s="23">
        <v>624824.03</v>
      </c>
      <c r="I569" s="24">
        <f t="shared" si="81"/>
        <v>3.8299999999999999E-4</v>
      </c>
      <c r="J569" s="24">
        <v>1.0066999999999999E-3</v>
      </c>
      <c r="K569" s="24">
        <f t="shared" si="89"/>
        <v>4.1419999999999998E-4</v>
      </c>
      <c r="L569" s="23">
        <f t="shared" si="82"/>
        <v>826743.2</v>
      </c>
      <c r="M569" s="23">
        <f t="shared" si="83"/>
        <v>620057.4</v>
      </c>
      <c r="N569" s="23">
        <v>326372.88</v>
      </c>
      <c r="O569" s="23">
        <f t="shared" si="84"/>
        <v>-293684.52</v>
      </c>
      <c r="P569" s="23">
        <f t="shared" si="85"/>
        <v>293684.52</v>
      </c>
      <c r="Q569" s="23">
        <f t="shared" si="86"/>
        <v>0</v>
      </c>
      <c r="R569" s="24">
        <f t="shared" si="87"/>
        <v>7.8892199999999996E-2</v>
      </c>
      <c r="S569" s="25">
        <f t="shared" si="88"/>
        <v>325035</v>
      </c>
    </row>
    <row r="570" spans="1:19">
      <c r="A570" s="21" t="s">
        <v>641</v>
      </c>
      <c r="B570" s="21" t="s">
        <v>191</v>
      </c>
      <c r="C570" s="21" t="s">
        <v>701</v>
      </c>
      <c r="D570" s="21" t="s">
        <v>702</v>
      </c>
      <c r="E570" s="21" t="s">
        <v>2581</v>
      </c>
      <c r="F570" s="21" t="str">
        <f t="shared" si="80"/>
        <v>13707</v>
      </c>
      <c r="G570" s="21" t="s">
        <v>2626</v>
      </c>
      <c r="H570" s="26">
        <v>1725786.99</v>
      </c>
      <c r="I570" s="27">
        <f t="shared" si="81"/>
        <v>1.0578E-3</v>
      </c>
      <c r="J570" s="27">
        <v>2.5219999999999999E-3</v>
      </c>
      <c r="K570" s="27">
        <f t="shared" si="89"/>
        <v>1.1310000000000001E-3</v>
      </c>
      <c r="L570" s="26">
        <f t="shared" si="82"/>
        <v>2257476</v>
      </c>
      <c r="M570" s="26">
        <f t="shared" si="83"/>
        <v>1693107</v>
      </c>
      <c r="N570" s="26">
        <v>765370.15000000014</v>
      </c>
      <c r="O570" s="26">
        <f t="shared" si="84"/>
        <v>-927736.84999999986</v>
      </c>
      <c r="P570" s="26">
        <f t="shared" si="85"/>
        <v>927736.84999999986</v>
      </c>
      <c r="Q570" s="26">
        <f t="shared" si="86"/>
        <v>0</v>
      </c>
      <c r="R570" s="24">
        <f t="shared" si="87"/>
        <v>0.24921699999999999</v>
      </c>
      <c r="S570" s="25">
        <f t="shared" si="88"/>
        <v>1026774</v>
      </c>
    </row>
    <row r="571" spans="1:19">
      <c r="A571" s="20" t="s">
        <v>641</v>
      </c>
      <c r="B571" s="20" t="s">
        <v>191</v>
      </c>
      <c r="C571" s="20" t="s">
        <v>703</v>
      </c>
      <c r="D571" s="20" t="s">
        <v>704</v>
      </c>
      <c r="E571" s="20" t="s">
        <v>2581</v>
      </c>
      <c r="F571" s="20" t="str">
        <f t="shared" si="80"/>
        <v>13707</v>
      </c>
      <c r="G571" s="20" t="s">
        <v>2626</v>
      </c>
      <c r="H571" s="23">
        <v>242251.14</v>
      </c>
      <c r="I571" s="24">
        <f t="shared" si="81"/>
        <v>1.485E-4</v>
      </c>
      <c r="J571" s="24">
        <v>7.3839999999999995E-4</v>
      </c>
      <c r="K571" s="24">
        <f t="shared" si="89"/>
        <v>1.7799999999999999E-4</v>
      </c>
      <c r="L571" s="23">
        <f t="shared" si="82"/>
        <v>355288</v>
      </c>
      <c r="M571" s="23">
        <f t="shared" si="83"/>
        <v>266466</v>
      </c>
      <c r="N571" s="23">
        <v>525818.73</v>
      </c>
      <c r="O571" s="23">
        <f t="shared" si="84"/>
        <v>259352.72999999998</v>
      </c>
      <c r="P571" s="23">
        <f t="shared" si="85"/>
        <v>0</v>
      </c>
      <c r="Q571" s="23">
        <f t="shared" si="86"/>
        <v>259352.72999999998</v>
      </c>
      <c r="R571" s="24">
        <f t="shared" si="87"/>
        <v>0</v>
      </c>
      <c r="S571" s="25">
        <f t="shared" si="88"/>
        <v>0</v>
      </c>
    </row>
    <row r="572" spans="1:19">
      <c r="A572" s="21" t="s">
        <v>641</v>
      </c>
      <c r="B572" s="21" t="s">
        <v>201</v>
      </c>
      <c r="C572" s="21" t="s">
        <v>140</v>
      </c>
      <c r="D572" s="21" t="s">
        <v>705</v>
      </c>
      <c r="E572" s="21" t="s">
        <v>2581</v>
      </c>
      <c r="F572" s="21" t="str">
        <f t="shared" si="80"/>
        <v>13708</v>
      </c>
      <c r="G572" s="21" t="s">
        <v>2627</v>
      </c>
      <c r="H572" s="26">
        <v>455132.41</v>
      </c>
      <c r="I572" s="27">
        <f t="shared" si="81"/>
        <v>2.7900000000000001E-4</v>
      </c>
      <c r="J572" s="27">
        <v>9.0970000000000005E-4</v>
      </c>
      <c r="K572" s="27">
        <f t="shared" si="89"/>
        <v>3.1050000000000001E-4</v>
      </c>
      <c r="L572" s="26">
        <f t="shared" si="82"/>
        <v>619758</v>
      </c>
      <c r="M572" s="26">
        <f t="shared" si="83"/>
        <v>464818.5</v>
      </c>
      <c r="N572" s="26">
        <v>357942.51</v>
      </c>
      <c r="O572" s="26">
        <f t="shared" si="84"/>
        <v>-106875.98999999999</v>
      </c>
      <c r="P572" s="26">
        <f t="shared" si="85"/>
        <v>106875.98999999999</v>
      </c>
      <c r="Q572" s="26">
        <f t="shared" si="86"/>
        <v>0</v>
      </c>
      <c r="R572" s="24">
        <f t="shared" si="87"/>
        <v>2.8709999999999999E-2</v>
      </c>
      <c r="S572" s="25">
        <f t="shared" si="88"/>
        <v>118285</v>
      </c>
    </row>
    <row r="573" spans="1:19">
      <c r="A573" s="20" t="s">
        <v>641</v>
      </c>
      <c r="B573" s="20" t="s">
        <v>201</v>
      </c>
      <c r="C573" s="20" t="s">
        <v>150</v>
      </c>
      <c r="D573" s="20" t="s">
        <v>706</v>
      </c>
      <c r="E573" s="20" t="s">
        <v>2581</v>
      </c>
      <c r="F573" s="20" t="str">
        <f t="shared" si="80"/>
        <v>13708</v>
      </c>
      <c r="G573" s="20" t="s">
        <v>2627</v>
      </c>
      <c r="H573" s="23">
        <v>201514.45</v>
      </c>
      <c r="I573" s="24">
        <f t="shared" si="81"/>
        <v>1.2349999999999999E-4</v>
      </c>
      <c r="J573" s="24">
        <v>5.7499999999999999E-4</v>
      </c>
      <c r="K573" s="24">
        <f t="shared" si="89"/>
        <v>1.461E-4</v>
      </c>
      <c r="L573" s="23">
        <f t="shared" si="82"/>
        <v>291615.59999999998</v>
      </c>
      <c r="M573" s="23">
        <f t="shared" si="83"/>
        <v>218711.7</v>
      </c>
      <c r="N573" s="23">
        <v>126025.29</v>
      </c>
      <c r="O573" s="23">
        <f t="shared" si="84"/>
        <v>-92686.410000000018</v>
      </c>
      <c r="P573" s="23">
        <f t="shared" si="85"/>
        <v>92686.410000000018</v>
      </c>
      <c r="Q573" s="23">
        <f t="shared" si="86"/>
        <v>0</v>
      </c>
      <c r="R573" s="24">
        <f t="shared" si="87"/>
        <v>2.4898300000000002E-2</v>
      </c>
      <c r="S573" s="25">
        <f t="shared" si="88"/>
        <v>102580</v>
      </c>
    </row>
    <row r="574" spans="1:19">
      <c r="A574" s="21" t="s">
        <v>641</v>
      </c>
      <c r="B574" s="21" t="s">
        <v>201</v>
      </c>
      <c r="C574" s="21" t="s">
        <v>154</v>
      </c>
      <c r="D574" s="21" t="s">
        <v>707</v>
      </c>
      <c r="E574" s="21" t="s">
        <v>2581</v>
      </c>
      <c r="F574" s="21" t="str">
        <f t="shared" si="80"/>
        <v>13708</v>
      </c>
      <c r="G574" s="21" t="s">
        <v>2627</v>
      </c>
      <c r="H574" s="26">
        <v>585662.5</v>
      </c>
      <c r="I574" s="27">
        <f t="shared" si="81"/>
        <v>3.59E-4</v>
      </c>
      <c r="J574" s="27">
        <v>8.7730000000000002E-4</v>
      </c>
      <c r="K574" s="27">
        <f t="shared" si="89"/>
        <v>3.8489999999999998E-4</v>
      </c>
      <c r="L574" s="26">
        <f t="shared" si="82"/>
        <v>768260.4</v>
      </c>
      <c r="M574" s="26">
        <f t="shared" si="83"/>
        <v>576195.30000000005</v>
      </c>
      <c r="N574" s="26">
        <v>778597.29</v>
      </c>
      <c r="O574" s="26">
        <f t="shared" si="84"/>
        <v>202401.99</v>
      </c>
      <c r="P574" s="26">
        <f t="shared" si="85"/>
        <v>0</v>
      </c>
      <c r="Q574" s="26">
        <f t="shared" si="86"/>
        <v>202401.99</v>
      </c>
      <c r="R574" s="24">
        <f t="shared" si="87"/>
        <v>0</v>
      </c>
      <c r="S574" s="25">
        <f t="shared" si="88"/>
        <v>0</v>
      </c>
    </row>
    <row r="575" spans="1:19">
      <c r="A575" s="20" t="s">
        <v>641</v>
      </c>
      <c r="B575" s="20" t="s">
        <v>201</v>
      </c>
      <c r="C575" s="20" t="s">
        <v>708</v>
      </c>
      <c r="D575" s="20" t="s">
        <v>709</v>
      </c>
      <c r="E575" s="20" t="s">
        <v>2581</v>
      </c>
      <c r="F575" s="20" t="str">
        <f t="shared" si="80"/>
        <v>13708</v>
      </c>
      <c r="G575" s="20" t="s">
        <v>2627</v>
      </c>
      <c r="H575" s="23">
        <v>8068348.5199999996</v>
      </c>
      <c r="I575" s="24">
        <f t="shared" si="81"/>
        <v>4.9455000000000002E-3</v>
      </c>
      <c r="J575" s="24">
        <v>2.9853000000000002E-3</v>
      </c>
      <c r="K575" s="24">
        <f t="shared" si="89"/>
        <v>4.8475000000000002E-3</v>
      </c>
      <c r="L575" s="23">
        <f t="shared" si="82"/>
        <v>9675610</v>
      </c>
      <c r="M575" s="23">
        <f t="shared" si="83"/>
        <v>7256707.5</v>
      </c>
      <c r="N575" s="23">
        <v>7281860.9700000007</v>
      </c>
      <c r="O575" s="23">
        <f t="shared" si="84"/>
        <v>25153.470000000671</v>
      </c>
      <c r="P575" s="23">
        <f t="shared" si="85"/>
        <v>0</v>
      </c>
      <c r="Q575" s="23">
        <f t="shared" si="86"/>
        <v>25153.470000000671</v>
      </c>
      <c r="R575" s="24">
        <f t="shared" si="87"/>
        <v>0</v>
      </c>
      <c r="S575" s="25">
        <f t="shared" si="88"/>
        <v>0</v>
      </c>
    </row>
    <row r="576" spans="1:19">
      <c r="A576" s="21" t="s">
        <v>641</v>
      </c>
      <c r="B576" s="21" t="s">
        <v>201</v>
      </c>
      <c r="C576" s="21" t="s">
        <v>710</v>
      </c>
      <c r="D576" s="21" t="s">
        <v>711</v>
      </c>
      <c r="E576" s="21" t="s">
        <v>2581</v>
      </c>
      <c r="F576" s="21" t="str">
        <f t="shared" si="80"/>
        <v>13708</v>
      </c>
      <c r="G576" s="21" t="s">
        <v>2627</v>
      </c>
      <c r="H576" s="26">
        <v>197207.63</v>
      </c>
      <c r="I576" s="27">
        <f t="shared" si="81"/>
        <v>1.209E-4</v>
      </c>
      <c r="J576" s="27">
        <v>6.6580000000000003E-4</v>
      </c>
      <c r="K576" s="27">
        <f t="shared" si="89"/>
        <v>1.4809999999999999E-4</v>
      </c>
      <c r="L576" s="26">
        <f t="shared" si="82"/>
        <v>295607.59999999998</v>
      </c>
      <c r="M576" s="26">
        <f t="shared" si="83"/>
        <v>221705.7</v>
      </c>
      <c r="N576" s="26">
        <v>228206.7</v>
      </c>
      <c r="O576" s="26">
        <f t="shared" si="84"/>
        <v>6501</v>
      </c>
      <c r="P576" s="26">
        <f t="shared" si="85"/>
        <v>0</v>
      </c>
      <c r="Q576" s="26">
        <f t="shared" si="86"/>
        <v>6501</v>
      </c>
      <c r="R576" s="24">
        <f t="shared" si="87"/>
        <v>0</v>
      </c>
      <c r="S576" s="25">
        <f t="shared" si="88"/>
        <v>0</v>
      </c>
    </row>
    <row r="577" spans="1:19">
      <c r="A577" s="20" t="s">
        <v>641</v>
      </c>
      <c r="B577" s="20" t="s">
        <v>201</v>
      </c>
      <c r="C577" s="20" t="s">
        <v>712</v>
      </c>
      <c r="D577" s="20" t="s">
        <v>713</v>
      </c>
      <c r="E577" s="20" t="s">
        <v>2581</v>
      </c>
      <c r="F577" s="20" t="str">
        <f t="shared" si="80"/>
        <v>13708</v>
      </c>
      <c r="G577" s="20" t="s">
        <v>2627</v>
      </c>
      <c r="H577" s="23">
        <v>1846868.53</v>
      </c>
      <c r="I577" s="24">
        <f t="shared" si="81"/>
        <v>1.132E-3</v>
      </c>
      <c r="J577" s="24">
        <v>1.0218E-3</v>
      </c>
      <c r="K577" s="24">
        <f t="shared" si="89"/>
        <v>1.1264999999999999E-3</v>
      </c>
      <c r="L577" s="23">
        <f t="shared" si="82"/>
        <v>2248494</v>
      </c>
      <c r="M577" s="23">
        <f t="shared" si="83"/>
        <v>1686370.5</v>
      </c>
      <c r="N577" s="23">
        <v>1875360.1500000001</v>
      </c>
      <c r="O577" s="23">
        <f t="shared" si="84"/>
        <v>188989.65000000014</v>
      </c>
      <c r="P577" s="23">
        <f t="shared" si="85"/>
        <v>0</v>
      </c>
      <c r="Q577" s="23">
        <f t="shared" si="86"/>
        <v>188989.65000000014</v>
      </c>
      <c r="R577" s="24">
        <f t="shared" si="87"/>
        <v>0</v>
      </c>
      <c r="S577" s="25">
        <f t="shared" si="88"/>
        <v>0</v>
      </c>
    </row>
    <row r="578" spans="1:19">
      <c r="A578" s="21" t="s">
        <v>641</v>
      </c>
      <c r="B578" s="21" t="s">
        <v>201</v>
      </c>
      <c r="C578" s="21" t="s">
        <v>714</v>
      </c>
      <c r="D578" s="21" t="s">
        <v>715</v>
      </c>
      <c r="E578" s="21" t="s">
        <v>2581</v>
      </c>
      <c r="F578" s="21" t="str">
        <f t="shared" si="80"/>
        <v>13708</v>
      </c>
      <c r="G578" s="21" t="s">
        <v>2627</v>
      </c>
      <c r="H578" s="26">
        <v>2217745.7599999998</v>
      </c>
      <c r="I578" s="27">
        <f t="shared" si="81"/>
        <v>1.3594E-3</v>
      </c>
      <c r="J578" s="27">
        <v>1.4555E-3</v>
      </c>
      <c r="K578" s="27">
        <f t="shared" si="89"/>
        <v>1.3642000000000001E-3</v>
      </c>
      <c r="L578" s="26">
        <f t="shared" si="82"/>
        <v>2722943.2</v>
      </c>
      <c r="M578" s="26">
        <f t="shared" si="83"/>
        <v>2042207.4</v>
      </c>
      <c r="N578" s="26">
        <v>884720.42999999993</v>
      </c>
      <c r="O578" s="26">
        <f t="shared" si="84"/>
        <v>-1157486.97</v>
      </c>
      <c r="P578" s="26">
        <f t="shared" si="85"/>
        <v>1157486.97</v>
      </c>
      <c r="Q578" s="26">
        <f t="shared" si="86"/>
        <v>0</v>
      </c>
      <c r="R578" s="24">
        <f t="shared" si="87"/>
        <v>0.3109345</v>
      </c>
      <c r="S578" s="25">
        <f t="shared" si="88"/>
        <v>1281050</v>
      </c>
    </row>
    <row r="579" spans="1:19">
      <c r="A579" s="20" t="s">
        <v>641</v>
      </c>
      <c r="B579" s="20" t="s">
        <v>211</v>
      </c>
      <c r="C579" s="20" t="s">
        <v>138</v>
      </c>
      <c r="D579" s="20" t="s">
        <v>716</v>
      </c>
      <c r="E579" s="20" t="s">
        <v>2581</v>
      </c>
      <c r="F579" s="20" t="str">
        <f t="shared" si="80"/>
        <v>13709</v>
      </c>
      <c r="G579" s="20" t="s">
        <v>2628</v>
      </c>
      <c r="H579" s="23">
        <v>85747.4</v>
      </c>
      <c r="I579" s="24">
        <f t="shared" si="81"/>
        <v>5.2599999999999998E-5</v>
      </c>
      <c r="J579" s="24">
        <v>1.6220000000000001E-4</v>
      </c>
      <c r="K579" s="24">
        <f t="shared" si="89"/>
        <v>5.8100000000000003E-5</v>
      </c>
      <c r="L579" s="23">
        <f t="shared" si="82"/>
        <v>115967.6</v>
      </c>
      <c r="M579" s="23">
        <f t="shared" si="83"/>
        <v>86975.7</v>
      </c>
      <c r="N579" s="23">
        <v>65568.42</v>
      </c>
      <c r="O579" s="23">
        <f t="shared" si="84"/>
        <v>-21407.279999999999</v>
      </c>
      <c r="P579" s="23">
        <f t="shared" si="85"/>
        <v>21407.279999999999</v>
      </c>
      <c r="Q579" s="23">
        <f t="shared" si="86"/>
        <v>0</v>
      </c>
      <c r="R579" s="24">
        <f t="shared" si="87"/>
        <v>5.7505999999999998E-3</v>
      </c>
      <c r="S579" s="25">
        <f t="shared" si="88"/>
        <v>23692</v>
      </c>
    </row>
    <row r="580" spans="1:19">
      <c r="A580" s="21" t="s">
        <v>641</v>
      </c>
      <c r="B580" s="21" t="s">
        <v>211</v>
      </c>
      <c r="C580" s="21" t="s">
        <v>142</v>
      </c>
      <c r="D580" s="21" t="s">
        <v>717</v>
      </c>
      <c r="E580" s="21" t="s">
        <v>2581</v>
      </c>
      <c r="F580" s="21" t="str">
        <f t="shared" si="80"/>
        <v>13709</v>
      </c>
      <c r="G580" s="21" t="s">
        <v>2628</v>
      </c>
      <c r="H580" s="26">
        <v>117787.95</v>
      </c>
      <c r="I580" s="27">
        <f t="shared" si="81"/>
        <v>7.2200000000000007E-5</v>
      </c>
      <c r="J580" s="27">
        <v>4.5340000000000002E-4</v>
      </c>
      <c r="K580" s="27">
        <f t="shared" si="89"/>
        <v>9.1299999999999997E-5</v>
      </c>
      <c r="L580" s="26">
        <f t="shared" si="82"/>
        <v>182234.8</v>
      </c>
      <c r="M580" s="26">
        <f t="shared" si="83"/>
        <v>136676.1</v>
      </c>
      <c r="N580" s="26">
        <v>75316.38</v>
      </c>
      <c r="O580" s="26">
        <f t="shared" si="84"/>
        <v>-61359.72</v>
      </c>
      <c r="P580" s="26">
        <f t="shared" si="85"/>
        <v>61359.72</v>
      </c>
      <c r="Q580" s="26">
        <f t="shared" si="86"/>
        <v>0</v>
      </c>
      <c r="R580" s="24">
        <f t="shared" si="87"/>
        <v>1.6483000000000001E-2</v>
      </c>
      <c r="S580" s="25">
        <f t="shared" si="88"/>
        <v>67909</v>
      </c>
    </row>
    <row r="581" spans="1:19">
      <c r="A581" s="20" t="s">
        <v>641</v>
      </c>
      <c r="B581" s="20" t="s">
        <v>211</v>
      </c>
      <c r="C581" s="20" t="s">
        <v>144</v>
      </c>
      <c r="D581" s="20" t="s">
        <v>718</v>
      </c>
      <c r="E581" s="20" t="s">
        <v>2581</v>
      </c>
      <c r="F581" s="20" t="str">
        <f t="shared" si="80"/>
        <v>13709</v>
      </c>
      <c r="G581" s="20" t="s">
        <v>2628</v>
      </c>
      <c r="H581" s="23">
        <v>74558.14</v>
      </c>
      <c r="I581" s="24">
        <f t="shared" si="81"/>
        <v>4.57E-5</v>
      </c>
      <c r="J581" s="24">
        <v>1.539E-4</v>
      </c>
      <c r="K581" s="24">
        <f t="shared" si="89"/>
        <v>5.1100000000000002E-5</v>
      </c>
      <c r="L581" s="23">
        <f t="shared" si="82"/>
        <v>101995.6</v>
      </c>
      <c r="M581" s="23">
        <f t="shared" si="83"/>
        <v>76496.7</v>
      </c>
      <c r="N581" s="23">
        <v>122638.79000000001</v>
      </c>
      <c r="O581" s="23">
        <f t="shared" si="84"/>
        <v>46142.090000000011</v>
      </c>
      <c r="P581" s="23">
        <f t="shared" si="85"/>
        <v>0</v>
      </c>
      <c r="Q581" s="23">
        <f t="shared" si="86"/>
        <v>46142.090000000011</v>
      </c>
      <c r="R581" s="24">
        <f t="shared" si="87"/>
        <v>0</v>
      </c>
      <c r="S581" s="25">
        <f t="shared" si="88"/>
        <v>0</v>
      </c>
    </row>
    <row r="582" spans="1:19">
      <c r="A582" s="21" t="s">
        <v>641</v>
      </c>
      <c r="B582" s="21" t="s">
        <v>211</v>
      </c>
      <c r="C582" s="21" t="s">
        <v>146</v>
      </c>
      <c r="D582" s="21" t="s">
        <v>719</v>
      </c>
      <c r="E582" s="21" t="s">
        <v>2581</v>
      </c>
      <c r="F582" s="21" t="str">
        <f t="shared" si="80"/>
        <v>13709</v>
      </c>
      <c r="G582" s="21" t="s">
        <v>2628</v>
      </c>
      <c r="H582" s="26">
        <v>67526.75</v>
      </c>
      <c r="I582" s="27">
        <f t="shared" si="81"/>
        <v>4.1399999999999997E-5</v>
      </c>
      <c r="J582" s="27">
        <v>1.66E-4</v>
      </c>
      <c r="K582" s="27">
        <f t="shared" si="89"/>
        <v>4.7599999999999998E-5</v>
      </c>
      <c r="L582" s="26">
        <f t="shared" si="82"/>
        <v>95009.600000000006</v>
      </c>
      <c r="M582" s="26">
        <f t="shared" si="83"/>
        <v>71257.2</v>
      </c>
      <c r="N582" s="26">
        <v>91966.03</v>
      </c>
      <c r="O582" s="26">
        <f t="shared" si="84"/>
        <v>20708.830000000002</v>
      </c>
      <c r="P582" s="26">
        <f t="shared" si="85"/>
        <v>0</v>
      </c>
      <c r="Q582" s="26">
        <f t="shared" si="86"/>
        <v>20708.830000000002</v>
      </c>
      <c r="R582" s="24">
        <f t="shared" si="87"/>
        <v>0</v>
      </c>
      <c r="S582" s="25">
        <f t="shared" si="88"/>
        <v>0</v>
      </c>
    </row>
    <row r="583" spans="1:19">
      <c r="A583" s="20" t="s">
        <v>641</v>
      </c>
      <c r="B583" s="20" t="s">
        <v>211</v>
      </c>
      <c r="C583" s="20" t="s">
        <v>720</v>
      </c>
      <c r="D583" s="20" t="s">
        <v>721</v>
      </c>
      <c r="E583" s="20" t="s">
        <v>2581</v>
      </c>
      <c r="F583" s="20" t="str">
        <f t="shared" si="80"/>
        <v>13709</v>
      </c>
      <c r="G583" s="20" t="s">
        <v>2628</v>
      </c>
      <c r="H583" s="23">
        <v>318079.67</v>
      </c>
      <c r="I583" s="24">
        <f t="shared" si="81"/>
        <v>1.95E-4</v>
      </c>
      <c r="J583" s="24">
        <v>8.0429999999999998E-4</v>
      </c>
      <c r="K583" s="24">
        <f t="shared" si="89"/>
        <v>2.2550000000000001E-4</v>
      </c>
      <c r="L583" s="23">
        <f t="shared" si="82"/>
        <v>450098</v>
      </c>
      <c r="M583" s="23">
        <f t="shared" si="83"/>
        <v>337573.5</v>
      </c>
      <c r="N583" s="23">
        <v>415814.08</v>
      </c>
      <c r="O583" s="23">
        <f t="shared" si="84"/>
        <v>78240.580000000016</v>
      </c>
      <c r="P583" s="23">
        <f t="shared" si="85"/>
        <v>0</v>
      </c>
      <c r="Q583" s="23">
        <f t="shared" si="86"/>
        <v>78240.580000000016</v>
      </c>
      <c r="R583" s="24">
        <f t="shared" si="87"/>
        <v>0</v>
      </c>
      <c r="S583" s="25">
        <f t="shared" si="88"/>
        <v>0</v>
      </c>
    </row>
    <row r="584" spans="1:19">
      <c r="A584" s="21" t="s">
        <v>641</v>
      </c>
      <c r="B584" s="21" t="s">
        <v>211</v>
      </c>
      <c r="C584" s="21" t="s">
        <v>148</v>
      </c>
      <c r="D584" s="21" t="s">
        <v>722</v>
      </c>
      <c r="E584" s="21" t="s">
        <v>2581</v>
      </c>
      <c r="F584" s="21" t="str">
        <f t="shared" si="80"/>
        <v>13709</v>
      </c>
      <c r="G584" s="21" t="s">
        <v>2628</v>
      </c>
      <c r="H584" s="26">
        <v>27549.77</v>
      </c>
      <c r="I584" s="27">
        <f t="shared" si="81"/>
        <v>1.6900000000000001E-5</v>
      </c>
      <c r="J584" s="27">
        <v>1.106E-4</v>
      </c>
      <c r="K584" s="27">
        <f t="shared" si="89"/>
        <v>2.16E-5</v>
      </c>
      <c r="L584" s="26">
        <f t="shared" si="82"/>
        <v>43113.599999999999</v>
      </c>
      <c r="M584" s="26">
        <f t="shared" si="83"/>
        <v>32335.200000000001</v>
      </c>
      <c r="N584" s="26">
        <v>17341.510000000002</v>
      </c>
      <c r="O584" s="26">
        <f t="shared" si="84"/>
        <v>-14993.689999999999</v>
      </c>
      <c r="P584" s="26">
        <f t="shared" si="85"/>
        <v>14993.689999999999</v>
      </c>
      <c r="Q584" s="26">
        <f t="shared" si="86"/>
        <v>0</v>
      </c>
      <c r="R584" s="24">
        <f t="shared" si="87"/>
        <v>4.0277000000000004E-3</v>
      </c>
      <c r="S584" s="25">
        <f t="shared" si="88"/>
        <v>16594</v>
      </c>
    </row>
    <row r="585" spans="1:19">
      <c r="A585" s="20" t="s">
        <v>641</v>
      </c>
      <c r="B585" s="20" t="s">
        <v>211</v>
      </c>
      <c r="C585" s="20" t="s">
        <v>723</v>
      </c>
      <c r="D585" s="20" t="s">
        <v>724</v>
      </c>
      <c r="E585" s="20" t="s">
        <v>2581</v>
      </c>
      <c r="F585" s="20" t="str">
        <f t="shared" si="80"/>
        <v>13709</v>
      </c>
      <c r="G585" s="20" t="s">
        <v>2628</v>
      </c>
      <c r="H585" s="23">
        <v>1146610.8500000001</v>
      </c>
      <c r="I585" s="24">
        <f t="shared" si="81"/>
        <v>7.0279999999999995E-4</v>
      </c>
      <c r="J585" s="24">
        <v>7.5739999999999998E-4</v>
      </c>
      <c r="K585" s="24">
        <f t="shared" si="89"/>
        <v>7.0549999999999996E-4</v>
      </c>
      <c r="L585" s="23">
        <f t="shared" si="82"/>
        <v>1408178</v>
      </c>
      <c r="M585" s="23">
        <f t="shared" si="83"/>
        <v>1056133.5</v>
      </c>
      <c r="N585" s="23">
        <v>1095852.32</v>
      </c>
      <c r="O585" s="23">
        <f t="shared" si="84"/>
        <v>39718.820000000065</v>
      </c>
      <c r="P585" s="23">
        <f t="shared" si="85"/>
        <v>0</v>
      </c>
      <c r="Q585" s="23">
        <f t="shared" si="86"/>
        <v>39718.820000000065</v>
      </c>
      <c r="R585" s="24">
        <f t="shared" si="87"/>
        <v>0</v>
      </c>
      <c r="S585" s="25">
        <f t="shared" si="88"/>
        <v>0</v>
      </c>
    </row>
    <row r="586" spans="1:19">
      <c r="A586" s="21" t="s">
        <v>641</v>
      </c>
      <c r="B586" s="21" t="s">
        <v>211</v>
      </c>
      <c r="C586" s="21" t="s">
        <v>725</v>
      </c>
      <c r="D586" s="21" t="s">
        <v>726</v>
      </c>
      <c r="E586" s="21" t="s">
        <v>2581</v>
      </c>
      <c r="F586" s="21" t="str">
        <f t="shared" si="80"/>
        <v>13709</v>
      </c>
      <c r="G586" s="21" t="s">
        <v>2628</v>
      </c>
      <c r="H586" s="26">
        <v>232767.43</v>
      </c>
      <c r="I586" s="27">
        <f t="shared" si="81"/>
        <v>1.427E-4</v>
      </c>
      <c r="J586" s="27">
        <v>3.748E-4</v>
      </c>
      <c r="K586" s="27">
        <f t="shared" si="89"/>
        <v>1.5430000000000001E-4</v>
      </c>
      <c r="L586" s="26">
        <f t="shared" si="82"/>
        <v>307982.8</v>
      </c>
      <c r="M586" s="26">
        <f t="shared" si="83"/>
        <v>230987.1</v>
      </c>
      <c r="N586" s="26">
        <v>200036.31</v>
      </c>
      <c r="O586" s="26">
        <f t="shared" si="84"/>
        <v>-30950.790000000008</v>
      </c>
      <c r="P586" s="26">
        <f t="shared" si="85"/>
        <v>30950.790000000008</v>
      </c>
      <c r="Q586" s="26">
        <f t="shared" si="86"/>
        <v>0</v>
      </c>
      <c r="R586" s="24">
        <f t="shared" si="87"/>
        <v>8.3143000000000002E-3</v>
      </c>
      <c r="S586" s="25">
        <f t="shared" si="88"/>
        <v>34254</v>
      </c>
    </row>
    <row r="587" spans="1:19">
      <c r="A587" s="20" t="s">
        <v>641</v>
      </c>
      <c r="B587" s="20" t="s">
        <v>211</v>
      </c>
      <c r="C587" s="20" t="s">
        <v>727</v>
      </c>
      <c r="D587" s="20" t="s">
        <v>728</v>
      </c>
      <c r="E587" s="20" t="s">
        <v>2581</v>
      </c>
      <c r="F587" s="20" t="str">
        <f t="shared" si="80"/>
        <v>13709</v>
      </c>
      <c r="G587" s="20" t="s">
        <v>2628</v>
      </c>
      <c r="H587" s="23">
        <v>27212.37</v>
      </c>
      <c r="I587" s="24">
        <f t="shared" si="81"/>
        <v>1.6699999999999999E-5</v>
      </c>
      <c r="J587" s="24">
        <v>9.9900000000000002E-5</v>
      </c>
      <c r="K587" s="24">
        <f t="shared" si="89"/>
        <v>2.09E-5</v>
      </c>
      <c r="L587" s="23">
        <f t="shared" si="82"/>
        <v>41716.400000000001</v>
      </c>
      <c r="M587" s="23">
        <f t="shared" si="83"/>
        <v>31287.3</v>
      </c>
      <c r="N587" s="23">
        <v>27302.42</v>
      </c>
      <c r="O587" s="23">
        <f t="shared" si="84"/>
        <v>-3984.880000000001</v>
      </c>
      <c r="P587" s="23">
        <f t="shared" si="85"/>
        <v>3984.880000000001</v>
      </c>
      <c r="Q587" s="23">
        <f t="shared" si="86"/>
        <v>0</v>
      </c>
      <c r="R587" s="24">
        <f t="shared" si="87"/>
        <v>1.0705000000000001E-3</v>
      </c>
      <c r="S587" s="25">
        <f t="shared" si="88"/>
        <v>4410</v>
      </c>
    </row>
    <row r="588" spans="1:19">
      <c r="A588" s="21" t="s">
        <v>641</v>
      </c>
      <c r="B588" s="21" t="s">
        <v>211</v>
      </c>
      <c r="C588" s="21" t="s">
        <v>729</v>
      </c>
      <c r="D588" s="21" t="s">
        <v>730</v>
      </c>
      <c r="E588" s="21" t="s">
        <v>2581</v>
      </c>
      <c r="F588" s="21" t="str">
        <f t="shared" si="80"/>
        <v>13709</v>
      </c>
      <c r="G588" s="21" t="s">
        <v>2628</v>
      </c>
      <c r="H588" s="26">
        <v>60656.99</v>
      </c>
      <c r="I588" s="27">
        <f t="shared" si="81"/>
        <v>3.7200000000000003E-5</v>
      </c>
      <c r="J588" s="27">
        <v>1.929E-4</v>
      </c>
      <c r="K588" s="27">
        <f t="shared" si="89"/>
        <v>4.5000000000000003E-5</v>
      </c>
      <c r="L588" s="26">
        <f t="shared" si="82"/>
        <v>89820</v>
      </c>
      <c r="M588" s="26">
        <f t="shared" si="83"/>
        <v>67365</v>
      </c>
      <c r="N588" s="26">
        <v>79855.899999999994</v>
      </c>
      <c r="O588" s="26">
        <f t="shared" si="84"/>
        <v>12490.899999999994</v>
      </c>
      <c r="P588" s="26">
        <f t="shared" si="85"/>
        <v>0</v>
      </c>
      <c r="Q588" s="26">
        <f t="shared" si="86"/>
        <v>12490.899999999994</v>
      </c>
      <c r="R588" s="24">
        <f t="shared" si="87"/>
        <v>0</v>
      </c>
      <c r="S588" s="25">
        <f t="shared" si="88"/>
        <v>0</v>
      </c>
    </row>
    <row r="589" spans="1:19">
      <c r="A589" s="20" t="s">
        <v>641</v>
      </c>
      <c r="B589" s="20" t="s">
        <v>211</v>
      </c>
      <c r="C589" s="20" t="s">
        <v>731</v>
      </c>
      <c r="D589" s="20" t="s">
        <v>732</v>
      </c>
      <c r="E589" s="20" t="s">
        <v>2581</v>
      </c>
      <c r="F589" s="20" t="str">
        <f t="shared" si="80"/>
        <v>13709</v>
      </c>
      <c r="G589" s="20" t="s">
        <v>2628</v>
      </c>
      <c r="H589" s="23">
        <v>134089.84</v>
      </c>
      <c r="I589" s="24">
        <f t="shared" si="81"/>
        <v>8.2200000000000006E-5</v>
      </c>
      <c r="J589" s="24">
        <v>3.86E-4</v>
      </c>
      <c r="K589" s="24">
        <f t="shared" si="89"/>
        <v>9.7399999999999996E-5</v>
      </c>
      <c r="L589" s="23">
        <f t="shared" si="82"/>
        <v>194410.4</v>
      </c>
      <c r="M589" s="23">
        <f t="shared" si="83"/>
        <v>145807.79999999999</v>
      </c>
      <c r="N589" s="23">
        <v>106558.20999999999</v>
      </c>
      <c r="O589" s="23">
        <f t="shared" si="84"/>
        <v>-39249.589999999997</v>
      </c>
      <c r="P589" s="23">
        <f t="shared" si="85"/>
        <v>39249.589999999997</v>
      </c>
      <c r="Q589" s="23">
        <f t="shared" si="86"/>
        <v>0</v>
      </c>
      <c r="R589" s="24">
        <f t="shared" si="87"/>
        <v>1.05436E-2</v>
      </c>
      <c r="S589" s="25">
        <f t="shared" si="88"/>
        <v>43439</v>
      </c>
    </row>
    <row r="590" spans="1:19">
      <c r="A590" s="21" t="s">
        <v>641</v>
      </c>
      <c r="B590" s="21" t="s">
        <v>211</v>
      </c>
      <c r="C590" s="21" t="s">
        <v>733</v>
      </c>
      <c r="D590" s="21" t="s">
        <v>734</v>
      </c>
      <c r="E590" s="21" t="s">
        <v>2581</v>
      </c>
      <c r="F590" s="21" t="str">
        <f t="shared" ref="F590:F653" si="90">CONCATENATE(A590,B590)</f>
        <v>13709</v>
      </c>
      <c r="G590" s="21" t="s">
        <v>2628</v>
      </c>
      <c r="H590" s="26">
        <v>148309.35999999999</v>
      </c>
      <c r="I590" s="27">
        <f t="shared" ref="I590:I653" si="91">ROUND(H590/$H$2315, 7)</f>
        <v>9.09E-5</v>
      </c>
      <c r="J590" s="27">
        <v>3.0150000000000001E-4</v>
      </c>
      <c r="K590" s="27">
        <f t="shared" si="89"/>
        <v>1.014E-4</v>
      </c>
      <c r="L590" s="26">
        <f t="shared" ref="L590:L653" si="92">ROUND(1996000000*K590, 2)</f>
        <v>202394.4</v>
      </c>
      <c r="M590" s="26">
        <f t="shared" ref="M590:M653" si="93">ROUND(L590*0.75, 2)</f>
        <v>151795.79999999999</v>
      </c>
      <c r="N590" s="26">
        <v>173391.8</v>
      </c>
      <c r="O590" s="26">
        <f t="shared" ref="O590:O653" si="94">N590-M590</f>
        <v>21596</v>
      </c>
      <c r="P590" s="26">
        <f t="shared" ref="P590:P653" si="95">IF(M590-N590&gt;0,M590-N590,0)</f>
        <v>0</v>
      </c>
      <c r="Q590" s="26">
        <f t="shared" ref="Q590:Q653" si="96">IF(M590-N590&lt;0,N590-M590,0)</f>
        <v>21596</v>
      </c>
      <c r="R590" s="24">
        <f t="shared" ref="R590:R653" si="97">ROUND(P590/$P$2315*100, 7)</f>
        <v>0</v>
      </c>
      <c r="S590" s="25">
        <f t="shared" ref="S590:S653" si="98">ROUNDDOWN(412000000*R590/100, 0)</f>
        <v>0</v>
      </c>
    </row>
    <row r="591" spans="1:19">
      <c r="A591" s="20" t="s">
        <v>641</v>
      </c>
      <c r="B591" s="20" t="s">
        <v>211</v>
      </c>
      <c r="C591" s="20" t="s">
        <v>735</v>
      </c>
      <c r="D591" s="20" t="s">
        <v>736</v>
      </c>
      <c r="E591" s="20" t="s">
        <v>2581</v>
      </c>
      <c r="F591" s="20" t="str">
        <f t="shared" si="90"/>
        <v>13709</v>
      </c>
      <c r="G591" s="20" t="s">
        <v>2628</v>
      </c>
      <c r="H591" s="23">
        <v>372092.73</v>
      </c>
      <c r="I591" s="24">
        <f t="shared" si="91"/>
        <v>2.2809999999999999E-4</v>
      </c>
      <c r="J591" s="24">
        <v>8.6569999999999995E-4</v>
      </c>
      <c r="K591" s="24">
        <f t="shared" ref="K591:K654" si="99">ROUND(ROUND(I591*0.95, 10)+ROUND(J591*0.05, 10), 7)</f>
        <v>2.5999999999999998E-4</v>
      </c>
      <c r="L591" s="23">
        <f t="shared" si="92"/>
        <v>518960</v>
      </c>
      <c r="M591" s="23">
        <f t="shared" si="93"/>
        <v>389220</v>
      </c>
      <c r="N591" s="23">
        <v>367080.85</v>
      </c>
      <c r="O591" s="23">
        <f t="shared" si="94"/>
        <v>-22139.150000000023</v>
      </c>
      <c r="P591" s="23">
        <f t="shared" si="95"/>
        <v>22139.150000000023</v>
      </c>
      <c r="Q591" s="23">
        <f t="shared" si="96"/>
        <v>0</v>
      </c>
      <c r="R591" s="24">
        <f t="shared" si="97"/>
        <v>5.9471999999999997E-3</v>
      </c>
      <c r="S591" s="25">
        <f t="shared" si="98"/>
        <v>24502</v>
      </c>
    </row>
    <row r="592" spans="1:19">
      <c r="A592" s="21" t="s">
        <v>641</v>
      </c>
      <c r="B592" s="21" t="s">
        <v>211</v>
      </c>
      <c r="C592" s="21" t="s">
        <v>737</v>
      </c>
      <c r="D592" s="21" t="s">
        <v>738</v>
      </c>
      <c r="E592" s="21" t="s">
        <v>2581</v>
      </c>
      <c r="F592" s="21" t="str">
        <f t="shared" si="90"/>
        <v>13709</v>
      </c>
      <c r="G592" s="21" t="s">
        <v>2628</v>
      </c>
      <c r="H592" s="26">
        <v>2491137.4500000002</v>
      </c>
      <c r="I592" s="27">
        <f t="shared" si="91"/>
        <v>1.5269000000000001E-3</v>
      </c>
      <c r="J592" s="27">
        <v>5.2760000000000003E-4</v>
      </c>
      <c r="K592" s="27">
        <f t="shared" si="99"/>
        <v>1.4769E-3</v>
      </c>
      <c r="L592" s="26">
        <f t="shared" si="92"/>
        <v>2947892.4</v>
      </c>
      <c r="M592" s="26">
        <f t="shared" si="93"/>
        <v>2210919.2999999998</v>
      </c>
      <c r="N592" s="26">
        <v>1245242.72</v>
      </c>
      <c r="O592" s="26">
        <f t="shared" si="94"/>
        <v>-965676.57999999984</v>
      </c>
      <c r="P592" s="26">
        <f t="shared" si="95"/>
        <v>965676.57999999984</v>
      </c>
      <c r="Q592" s="26">
        <f t="shared" si="96"/>
        <v>0</v>
      </c>
      <c r="R592" s="24">
        <f t="shared" si="97"/>
        <v>0.25940869999999999</v>
      </c>
      <c r="S592" s="25">
        <f t="shared" si="98"/>
        <v>1068763</v>
      </c>
    </row>
    <row r="593" spans="1:19">
      <c r="A593" s="20" t="s">
        <v>641</v>
      </c>
      <c r="B593" s="20" t="s">
        <v>211</v>
      </c>
      <c r="C593" s="20" t="s">
        <v>739</v>
      </c>
      <c r="D593" s="20" t="s">
        <v>740</v>
      </c>
      <c r="E593" s="20" t="s">
        <v>2581</v>
      </c>
      <c r="F593" s="20" t="str">
        <f t="shared" si="90"/>
        <v>13709</v>
      </c>
      <c r="G593" s="20" t="s">
        <v>2628</v>
      </c>
      <c r="H593" s="23">
        <v>395860.99</v>
      </c>
      <c r="I593" s="24">
        <f t="shared" si="91"/>
        <v>2.4259999999999999E-4</v>
      </c>
      <c r="J593" s="24">
        <v>7.538E-4</v>
      </c>
      <c r="K593" s="24">
        <f t="shared" si="99"/>
        <v>2.6820000000000001E-4</v>
      </c>
      <c r="L593" s="23">
        <f t="shared" si="92"/>
        <v>535327.19999999995</v>
      </c>
      <c r="M593" s="23">
        <f t="shared" si="93"/>
        <v>401495.4</v>
      </c>
      <c r="N593" s="23">
        <v>322505.01</v>
      </c>
      <c r="O593" s="23">
        <f t="shared" si="94"/>
        <v>-78990.390000000014</v>
      </c>
      <c r="P593" s="23">
        <f t="shared" si="95"/>
        <v>78990.390000000014</v>
      </c>
      <c r="Q593" s="23">
        <f t="shared" si="96"/>
        <v>0</v>
      </c>
      <c r="R593" s="24">
        <f t="shared" si="97"/>
        <v>2.1219100000000001E-2</v>
      </c>
      <c r="S593" s="25">
        <f t="shared" si="98"/>
        <v>87422</v>
      </c>
    </row>
    <row r="594" spans="1:19">
      <c r="A594" s="21" t="s">
        <v>641</v>
      </c>
      <c r="B594" s="21" t="s">
        <v>211</v>
      </c>
      <c r="C594" s="21" t="s">
        <v>741</v>
      </c>
      <c r="D594" s="21" t="s">
        <v>742</v>
      </c>
      <c r="E594" s="21" t="s">
        <v>2581</v>
      </c>
      <c r="F594" s="21" t="str">
        <f t="shared" si="90"/>
        <v>13709</v>
      </c>
      <c r="G594" s="21" t="s">
        <v>2628</v>
      </c>
      <c r="H594" s="26">
        <v>835762.8</v>
      </c>
      <c r="I594" s="27">
        <f t="shared" si="91"/>
        <v>5.1230000000000004E-4</v>
      </c>
      <c r="J594" s="27">
        <v>7.4299999999999995E-4</v>
      </c>
      <c r="K594" s="27">
        <f t="shared" si="99"/>
        <v>5.2380000000000005E-4</v>
      </c>
      <c r="L594" s="26">
        <f t="shared" si="92"/>
        <v>1045504.8</v>
      </c>
      <c r="M594" s="26">
        <f t="shared" si="93"/>
        <v>784128.6</v>
      </c>
      <c r="N594" s="26">
        <v>706769.37</v>
      </c>
      <c r="O594" s="26">
        <f t="shared" si="94"/>
        <v>-77359.229999999981</v>
      </c>
      <c r="P594" s="26">
        <f t="shared" si="95"/>
        <v>77359.229999999981</v>
      </c>
      <c r="Q594" s="26">
        <f t="shared" si="96"/>
        <v>0</v>
      </c>
      <c r="R594" s="24">
        <f t="shared" si="97"/>
        <v>2.0780900000000001E-2</v>
      </c>
      <c r="S594" s="25">
        <f t="shared" si="98"/>
        <v>85617</v>
      </c>
    </row>
    <row r="595" spans="1:19">
      <c r="A595" s="20" t="s">
        <v>641</v>
      </c>
      <c r="B595" s="20" t="s">
        <v>211</v>
      </c>
      <c r="C595" s="20" t="s">
        <v>743</v>
      </c>
      <c r="D595" s="20" t="s">
        <v>744</v>
      </c>
      <c r="E595" s="20" t="s">
        <v>2581</v>
      </c>
      <c r="F595" s="20" t="str">
        <f t="shared" si="90"/>
        <v>13709</v>
      </c>
      <c r="G595" s="20" t="s">
        <v>2628</v>
      </c>
      <c r="H595" s="23">
        <v>97591.96</v>
      </c>
      <c r="I595" s="24">
        <f t="shared" si="91"/>
        <v>5.9799999999999997E-5</v>
      </c>
      <c r="J595" s="24">
        <v>4.0769999999999999E-4</v>
      </c>
      <c r="K595" s="24">
        <f t="shared" si="99"/>
        <v>7.7200000000000006E-5</v>
      </c>
      <c r="L595" s="23">
        <f t="shared" si="92"/>
        <v>154091.20000000001</v>
      </c>
      <c r="M595" s="23">
        <f t="shared" si="93"/>
        <v>115568.4</v>
      </c>
      <c r="N595" s="23">
        <v>147188.70000000001</v>
      </c>
      <c r="O595" s="23">
        <f t="shared" si="94"/>
        <v>31620.300000000017</v>
      </c>
      <c r="P595" s="23">
        <f t="shared" si="95"/>
        <v>0</v>
      </c>
      <c r="Q595" s="23">
        <f t="shared" si="96"/>
        <v>31620.300000000017</v>
      </c>
      <c r="R595" s="24">
        <f t="shared" si="97"/>
        <v>0</v>
      </c>
      <c r="S595" s="25">
        <f t="shared" si="98"/>
        <v>0</v>
      </c>
    </row>
    <row r="596" spans="1:19">
      <c r="A596" s="21" t="s">
        <v>641</v>
      </c>
      <c r="B596" s="21" t="s">
        <v>211</v>
      </c>
      <c r="C596" s="21" t="s">
        <v>745</v>
      </c>
      <c r="D596" s="21" t="s">
        <v>746</v>
      </c>
      <c r="E596" s="21" t="s">
        <v>2581</v>
      </c>
      <c r="F596" s="21" t="str">
        <f t="shared" si="90"/>
        <v>13709</v>
      </c>
      <c r="G596" s="21" t="s">
        <v>2628</v>
      </c>
      <c r="H596" s="26">
        <v>52410.66</v>
      </c>
      <c r="I596" s="27">
        <f t="shared" si="91"/>
        <v>3.2100000000000001E-5</v>
      </c>
      <c r="J596" s="27">
        <v>3.9179999999999998E-4</v>
      </c>
      <c r="K596" s="27">
        <f t="shared" si="99"/>
        <v>5.0099999999999998E-5</v>
      </c>
      <c r="L596" s="26">
        <f t="shared" si="92"/>
        <v>99999.6</v>
      </c>
      <c r="M596" s="26">
        <f t="shared" si="93"/>
        <v>74999.7</v>
      </c>
      <c r="N596" s="26">
        <v>50954.36</v>
      </c>
      <c r="O596" s="26">
        <f t="shared" si="94"/>
        <v>-24045.339999999997</v>
      </c>
      <c r="P596" s="26">
        <f t="shared" si="95"/>
        <v>24045.339999999997</v>
      </c>
      <c r="Q596" s="26">
        <f t="shared" si="96"/>
        <v>0</v>
      </c>
      <c r="R596" s="24">
        <f t="shared" si="97"/>
        <v>6.4593000000000003E-3</v>
      </c>
      <c r="S596" s="25">
        <f t="shared" si="98"/>
        <v>26612</v>
      </c>
    </row>
    <row r="597" spans="1:19">
      <c r="A597" s="20" t="s">
        <v>747</v>
      </c>
      <c r="B597" s="20" t="s">
        <v>2</v>
      </c>
      <c r="C597" s="20" t="s">
        <v>195</v>
      </c>
      <c r="D597" s="20" t="s">
        <v>748</v>
      </c>
      <c r="E597" s="20" t="s">
        <v>2582</v>
      </c>
      <c r="F597" s="20" t="str">
        <f t="shared" si="90"/>
        <v>13800</v>
      </c>
      <c r="G597" s="20" t="s">
        <v>2576</v>
      </c>
      <c r="H597" s="23">
        <v>19720268.219999999</v>
      </c>
      <c r="I597" s="24">
        <f t="shared" si="91"/>
        <v>1.20874E-2</v>
      </c>
      <c r="J597" s="24">
        <v>1.34815E-2</v>
      </c>
      <c r="K597" s="24">
        <f t="shared" si="99"/>
        <v>1.2157100000000001E-2</v>
      </c>
      <c r="L597" s="23">
        <f t="shared" si="92"/>
        <v>24265571.600000001</v>
      </c>
      <c r="M597" s="23">
        <f t="shared" si="93"/>
        <v>18199178.699999999</v>
      </c>
      <c r="N597" s="23">
        <v>16278972.209999999</v>
      </c>
      <c r="O597" s="23">
        <f t="shared" si="94"/>
        <v>-1920206.4900000002</v>
      </c>
      <c r="P597" s="23">
        <f t="shared" si="95"/>
        <v>1920206.4900000002</v>
      </c>
      <c r="Q597" s="23">
        <f t="shared" si="96"/>
        <v>0</v>
      </c>
      <c r="R597" s="24">
        <f t="shared" si="97"/>
        <v>0.51582300000000003</v>
      </c>
      <c r="S597" s="25">
        <f t="shared" si="98"/>
        <v>2125190</v>
      </c>
    </row>
    <row r="598" spans="1:19">
      <c r="A598" s="21" t="s">
        <v>747</v>
      </c>
      <c r="B598" s="21" t="s">
        <v>14</v>
      </c>
      <c r="C598" s="21" t="s">
        <v>92</v>
      </c>
      <c r="D598" s="21" t="s">
        <v>505</v>
      </c>
      <c r="E598" s="21" t="s">
        <v>2582</v>
      </c>
      <c r="F598" s="21" t="str">
        <f t="shared" si="90"/>
        <v>13801</v>
      </c>
      <c r="G598" s="21" t="s">
        <v>2629</v>
      </c>
      <c r="H598" s="26">
        <v>1276085.68</v>
      </c>
      <c r="I598" s="27">
        <f t="shared" si="91"/>
        <v>7.8220000000000004E-4</v>
      </c>
      <c r="J598" s="27">
        <v>1.7114000000000001E-3</v>
      </c>
      <c r="K598" s="27">
        <f t="shared" si="99"/>
        <v>8.2870000000000003E-4</v>
      </c>
      <c r="L598" s="26">
        <f t="shared" si="92"/>
        <v>1654085.2</v>
      </c>
      <c r="M598" s="26">
        <f t="shared" si="93"/>
        <v>1240563.8999999999</v>
      </c>
      <c r="N598" s="26">
        <v>1393791.64</v>
      </c>
      <c r="O598" s="26">
        <f t="shared" si="94"/>
        <v>153227.74</v>
      </c>
      <c r="P598" s="26">
        <f t="shared" si="95"/>
        <v>0</v>
      </c>
      <c r="Q598" s="26">
        <f t="shared" si="96"/>
        <v>153227.74</v>
      </c>
      <c r="R598" s="24">
        <f t="shared" si="97"/>
        <v>0</v>
      </c>
      <c r="S598" s="25">
        <f t="shared" si="98"/>
        <v>0</v>
      </c>
    </row>
    <row r="599" spans="1:19">
      <c r="A599" s="20" t="s">
        <v>747</v>
      </c>
      <c r="B599" s="20" t="s">
        <v>14</v>
      </c>
      <c r="C599" s="20" t="s">
        <v>49</v>
      </c>
      <c r="D599" s="20" t="s">
        <v>749</v>
      </c>
      <c r="E599" s="20" t="s">
        <v>2582</v>
      </c>
      <c r="F599" s="20" t="str">
        <f t="shared" si="90"/>
        <v>13801</v>
      </c>
      <c r="G599" s="20" t="s">
        <v>2629</v>
      </c>
      <c r="H599" s="23">
        <v>5003540.05</v>
      </c>
      <c r="I599" s="24">
        <f t="shared" si="91"/>
        <v>3.0669E-3</v>
      </c>
      <c r="J599" s="24">
        <v>1.6722E-3</v>
      </c>
      <c r="K599" s="24">
        <f t="shared" si="99"/>
        <v>2.9972000000000002E-3</v>
      </c>
      <c r="L599" s="23">
        <f t="shared" si="92"/>
        <v>5982411.2000000002</v>
      </c>
      <c r="M599" s="23">
        <f t="shared" si="93"/>
        <v>4486808.4000000004</v>
      </c>
      <c r="N599" s="23">
        <v>3831259.28</v>
      </c>
      <c r="O599" s="23">
        <f t="shared" si="94"/>
        <v>-655549.12000000058</v>
      </c>
      <c r="P599" s="23">
        <f t="shared" si="95"/>
        <v>655549.12000000058</v>
      </c>
      <c r="Q599" s="23">
        <f t="shared" si="96"/>
        <v>0</v>
      </c>
      <c r="R599" s="24">
        <f t="shared" si="97"/>
        <v>0.17609949999999999</v>
      </c>
      <c r="S599" s="25">
        <f t="shared" si="98"/>
        <v>725529</v>
      </c>
    </row>
    <row r="600" spans="1:19">
      <c r="A600" s="21" t="s">
        <v>747</v>
      </c>
      <c r="B600" s="21" t="s">
        <v>14</v>
      </c>
      <c r="C600" s="21" t="s">
        <v>10</v>
      </c>
      <c r="D600" s="21" t="s">
        <v>750</v>
      </c>
      <c r="E600" s="21" t="s">
        <v>2582</v>
      </c>
      <c r="F600" s="21" t="str">
        <f t="shared" si="90"/>
        <v>13801</v>
      </c>
      <c r="G600" s="21" t="s">
        <v>2629</v>
      </c>
      <c r="H600" s="26">
        <v>16886365.199999999</v>
      </c>
      <c r="I600" s="27">
        <f t="shared" si="91"/>
        <v>1.0350399999999999E-2</v>
      </c>
      <c r="J600" s="27">
        <v>1.3614E-3</v>
      </c>
      <c r="K600" s="27">
        <f t="shared" si="99"/>
        <v>9.9010000000000001E-3</v>
      </c>
      <c r="L600" s="26">
        <f t="shared" si="92"/>
        <v>19762396</v>
      </c>
      <c r="M600" s="26">
        <f t="shared" si="93"/>
        <v>14821797</v>
      </c>
      <c r="N600" s="26">
        <v>4523936.959999999</v>
      </c>
      <c r="O600" s="26">
        <f t="shared" si="94"/>
        <v>-10297860.040000001</v>
      </c>
      <c r="P600" s="26">
        <f t="shared" si="95"/>
        <v>10297860.040000001</v>
      </c>
      <c r="Q600" s="26">
        <f t="shared" si="96"/>
        <v>0</v>
      </c>
      <c r="R600" s="24">
        <f t="shared" si="97"/>
        <v>2.7663031999999999</v>
      </c>
      <c r="S600" s="25">
        <f t="shared" si="98"/>
        <v>11397169</v>
      </c>
    </row>
    <row r="601" spans="1:19">
      <c r="A601" s="20" t="s">
        <v>747</v>
      </c>
      <c r="B601" s="20" t="s">
        <v>14</v>
      </c>
      <c r="C601" s="20" t="s">
        <v>205</v>
      </c>
      <c r="D601" s="20" t="s">
        <v>751</v>
      </c>
      <c r="E601" s="20" t="s">
        <v>2582</v>
      </c>
      <c r="F601" s="20" t="str">
        <f t="shared" si="90"/>
        <v>13801</v>
      </c>
      <c r="G601" s="20" t="s">
        <v>2629</v>
      </c>
      <c r="H601" s="23">
        <v>2446723.31</v>
      </c>
      <c r="I601" s="24">
        <f t="shared" si="91"/>
        <v>1.4997000000000001E-3</v>
      </c>
      <c r="J601" s="24">
        <v>1.2021E-3</v>
      </c>
      <c r="K601" s="24">
        <f t="shared" si="99"/>
        <v>1.4848000000000001E-3</v>
      </c>
      <c r="L601" s="23">
        <f t="shared" si="92"/>
        <v>2963660.7999999998</v>
      </c>
      <c r="M601" s="23">
        <f t="shared" si="93"/>
        <v>2222745.6000000001</v>
      </c>
      <c r="N601" s="23">
        <v>1897376.1800000002</v>
      </c>
      <c r="O601" s="23">
        <f t="shared" si="94"/>
        <v>-325369.41999999993</v>
      </c>
      <c r="P601" s="23">
        <f t="shared" si="95"/>
        <v>325369.41999999993</v>
      </c>
      <c r="Q601" s="23">
        <f t="shared" si="96"/>
        <v>0</v>
      </c>
      <c r="R601" s="24">
        <f t="shared" si="97"/>
        <v>8.7403599999999998E-2</v>
      </c>
      <c r="S601" s="25">
        <f t="shared" si="98"/>
        <v>360102</v>
      </c>
    </row>
    <row r="602" spans="1:19">
      <c r="A602" s="21" t="s">
        <v>747</v>
      </c>
      <c r="B602" s="21" t="s">
        <v>89</v>
      </c>
      <c r="C602" s="21" t="s">
        <v>17</v>
      </c>
      <c r="D602" s="21" t="s">
        <v>752</v>
      </c>
      <c r="E602" s="21" t="s">
        <v>2582</v>
      </c>
      <c r="F602" s="21" t="str">
        <f t="shared" si="90"/>
        <v>13802</v>
      </c>
      <c r="G602" s="21" t="s">
        <v>2630</v>
      </c>
      <c r="H602" s="26">
        <v>2217824.42</v>
      </c>
      <c r="I602" s="27">
        <f t="shared" si="91"/>
        <v>1.3594E-3</v>
      </c>
      <c r="J602" s="27">
        <v>1.2095000000000001E-3</v>
      </c>
      <c r="K602" s="27">
        <f t="shared" si="99"/>
        <v>1.3519000000000001E-3</v>
      </c>
      <c r="L602" s="26">
        <f t="shared" si="92"/>
        <v>2698392.4</v>
      </c>
      <c r="M602" s="26">
        <f t="shared" si="93"/>
        <v>2023794.3</v>
      </c>
      <c r="N602" s="26">
        <v>1241769.8499999999</v>
      </c>
      <c r="O602" s="26">
        <f t="shared" si="94"/>
        <v>-782024.45000000019</v>
      </c>
      <c r="P602" s="26">
        <f t="shared" si="95"/>
        <v>782024.45000000019</v>
      </c>
      <c r="Q602" s="26">
        <f t="shared" si="96"/>
        <v>0</v>
      </c>
      <c r="R602" s="24">
        <f t="shared" si="97"/>
        <v>0.21007439999999999</v>
      </c>
      <c r="S602" s="25">
        <f t="shared" si="98"/>
        <v>865506</v>
      </c>
    </row>
    <row r="603" spans="1:19">
      <c r="A603" s="20" t="s">
        <v>747</v>
      </c>
      <c r="B603" s="20" t="s">
        <v>89</v>
      </c>
      <c r="C603" s="20" t="s">
        <v>216</v>
      </c>
      <c r="D603" s="20" t="s">
        <v>753</v>
      </c>
      <c r="E603" s="20" t="s">
        <v>2582</v>
      </c>
      <c r="F603" s="20" t="str">
        <f t="shared" si="90"/>
        <v>13802</v>
      </c>
      <c r="G603" s="20" t="s">
        <v>2630</v>
      </c>
      <c r="H603" s="23">
        <v>69098.820000000007</v>
      </c>
      <c r="I603" s="24">
        <f t="shared" si="91"/>
        <v>4.2400000000000001E-5</v>
      </c>
      <c r="J603" s="24">
        <v>6.9200000000000002E-5</v>
      </c>
      <c r="K603" s="24">
        <f t="shared" si="99"/>
        <v>4.3699999999999998E-5</v>
      </c>
      <c r="L603" s="23">
        <f t="shared" si="92"/>
        <v>87225.2</v>
      </c>
      <c r="M603" s="23">
        <f t="shared" si="93"/>
        <v>65418.9</v>
      </c>
      <c r="N603" s="23">
        <v>95484.2</v>
      </c>
      <c r="O603" s="23">
        <f t="shared" si="94"/>
        <v>30065.299999999996</v>
      </c>
      <c r="P603" s="23">
        <f t="shared" si="95"/>
        <v>0</v>
      </c>
      <c r="Q603" s="23">
        <f t="shared" si="96"/>
        <v>30065.299999999996</v>
      </c>
      <c r="R603" s="24">
        <f t="shared" si="97"/>
        <v>0</v>
      </c>
      <c r="S603" s="25">
        <f t="shared" si="98"/>
        <v>0</v>
      </c>
    </row>
    <row r="604" spans="1:19">
      <c r="A604" s="21" t="s">
        <v>747</v>
      </c>
      <c r="B604" s="21" t="s">
        <v>89</v>
      </c>
      <c r="C604" s="21" t="s">
        <v>181</v>
      </c>
      <c r="D604" s="21" t="s">
        <v>754</v>
      </c>
      <c r="E604" s="21" t="s">
        <v>2582</v>
      </c>
      <c r="F604" s="21" t="str">
        <f t="shared" si="90"/>
        <v>13802</v>
      </c>
      <c r="G604" s="21" t="s">
        <v>2630</v>
      </c>
      <c r="H604" s="26">
        <v>98398.21</v>
      </c>
      <c r="I604" s="27">
        <f t="shared" si="91"/>
        <v>6.0300000000000002E-5</v>
      </c>
      <c r="J604" s="27">
        <v>3.7439999999999999E-4</v>
      </c>
      <c r="K604" s="27">
        <f t="shared" si="99"/>
        <v>7.6000000000000004E-5</v>
      </c>
      <c r="L604" s="26">
        <f t="shared" si="92"/>
        <v>151696</v>
      </c>
      <c r="M604" s="26">
        <f t="shared" si="93"/>
        <v>113772</v>
      </c>
      <c r="N604" s="26">
        <v>84921.2</v>
      </c>
      <c r="O604" s="26">
        <f t="shared" si="94"/>
        <v>-28850.800000000003</v>
      </c>
      <c r="P604" s="26">
        <f t="shared" si="95"/>
        <v>28850.800000000003</v>
      </c>
      <c r="Q604" s="26">
        <f t="shared" si="96"/>
        <v>0</v>
      </c>
      <c r="R604" s="24">
        <f t="shared" si="97"/>
        <v>7.7501999999999996E-3</v>
      </c>
      <c r="S604" s="25">
        <f t="shared" si="98"/>
        <v>31930</v>
      </c>
    </row>
    <row r="605" spans="1:19">
      <c r="A605" s="20" t="s">
        <v>747</v>
      </c>
      <c r="B605" s="20" t="s">
        <v>89</v>
      </c>
      <c r="C605" s="20" t="s">
        <v>197</v>
      </c>
      <c r="D605" s="20" t="s">
        <v>755</v>
      </c>
      <c r="E605" s="20" t="s">
        <v>2582</v>
      </c>
      <c r="F605" s="20" t="str">
        <f t="shared" si="90"/>
        <v>13802</v>
      </c>
      <c r="G605" s="20" t="s">
        <v>2630</v>
      </c>
      <c r="H605" s="23">
        <v>777771.91</v>
      </c>
      <c r="I605" s="24">
        <f t="shared" si="91"/>
        <v>4.7669999999999999E-4</v>
      </c>
      <c r="J605" s="24">
        <v>8.8009999999999998E-4</v>
      </c>
      <c r="K605" s="24">
        <f t="shared" si="99"/>
        <v>4.9689999999999999E-4</v>
      </c>
      <c r="L605" s="23">
        <f t="shared" si="92"/>
        <v>991812.4</v>
      </c>
      <c r="M605" s="23">
        <f t="shared" si="93"/>
        <v>743859.3</v>
      </c>
      <c r="N605" s="23">
        <v>444875.26</v>
      </c>
      <c r="O605" s="23">
        <f t="shared" si="94"/>
        <v>-298984.04000000004</v>
      </c>
      <c r="P605" s="23">
        <f t="shared" si="95"/>
        <v>298984.04000000004</v>
      </c>
      <c r="Q605" s="23">
        <f t="shared" si="96"/>
        <v>0</v>
      </c>
      <c r="R605" s="24">
        <f t="shared" si="97"/>
        <v>8.0315800000000007E-2</v>
      </c>
      <c r="S605" s="25">
        <f t="shared" si="98"/>
        <v>330901</v>
      </c>
    </row>
    <row r="606" spans="1:19">
      <c r="A606" s="21" t="s">
        <v>747</v>
      </c>
      <c r="B606" s="21" t="s">
        <v>114</v>
      </c>
      <c r="C606" s="21" t="s">
        <v>192</v>
      </c>
      <c r="D606" s="21" t="s">
        <v>756</v>
      </c>
      <c r="E606" s="21" t="s">
        <v>2582</v>
      </c>
      <c r="F606" s="21" t="str">
        <f t="shared" si="90"/>
        <v>13803</v>
      </c>
      <c r="G606" s="21" t="s">
        <v>2631</v>
      </c>
      <c r="H606" s="26">
        <v>1094181.44</v>
      </c>
      <c r="I606" s="27">
        <f t="shared" si="91"/>
        <v>6.7069999999999999E-4</v>
      </c>
      <c r="J606" s="27">
        <v>1.0621999999999999E-3</v>
      </c>
      <c r="K606" s="27">
        <f t="shared" si="99"/>
        <v>6.9030000000000003E-4</v>
      </c>
      <c r="L606" s="26">
        <f t="shared" si="92"/>
        <v>1377838.8</v>
      </c>
      <c r="M606" s="26">
        <f t="shared" si="93"/>
        <v>1033379.1</v>
      </c>
      <c r="N606" s="26">
        <v>938228.94</v>
      </c>
      <c r="O606" s="26">
        <f t="shared" si="94"/>
        <v>-95150.160000000033</v>
      </c>
      <c r="P606" s="26">
        <f t="shared" si="95"/>
        <v>95150.160000000033</v>
      </c>
      <c r="Q606" s="26">
        <f t="shared" si="96"/>
        <v>0</v>
      </c>
      <c r="R606" s="24">
        <f t="shared" si="97"/>
        <v>2.5560099999999999E-2</v>
      </c>
      <c r="S606" s="25">
        <f t="shared" si="98"/>
        <v>105307</v>
      </c>
    </row>
    <row r="607" spans="1:19">
      <c r="A607" s="20" t="s">
        <v>747</v>
      </c>
      <c r="B607" s="20" t="s">
        <v>114</v>
      </c>
      <c r="C607" s="20" t="s">
        <v>245</v>
      </c>
      <c r="D607" s="20" t="s">
        <v>757</v>
      </c>
      <c r="E607" s="20" t="s">
        <v>2582</v>
      </c>
      <c r="F607" s="20" t="str">
        <f t="shared" si="90"/>
        <v>13803</v>
      </c>
      <c r="G607" s="20" t="s">
        <v>2631</v>
      </c>
      <c r="H607" s="23">
        <v>1199234.04</v>
      </c>
      <c r="I607" s="24">
        <f t="shared" si="91"/>
        <v>7.3510000000000003E-4</v>
      </c>
      <c r="J607" s="24">
        <v>5.752E-4</v>
      </c>
      <c r="K607" s="24">
        <f t="shared" si="99"/>
        <v>7.2709999999999995E-4</v>
      </c>
      <c r="L607" s="23">
        <f t="shared" si="92"/>
        <v>1451291.6</v>
      </c>
      <c r="M607" s="23">
        <f t="shared" si="93"/>
        <v>1088468.7</v>
      </c>
      <c r="N607" s="23">
        <v>1276970.0499999998</v>
      </c>
      <c r="O607" s="23">
        <f t="shared" si="94"/>
        <v>188501.34999999986</v>
      </c>
      <c r="P607" s="23">
        <f t="shared" si="95"/>
        <v>0</v>
      </c>
      <c r="Q607" s="23">
        <f t="shared" si="96"/>
        <v>188501.34999999986</v>
      </c>
      <c r="R607" s="24">
        <f t="shared" si="97"/>
        <v>0</v>
      </c>
      <c r="S607" s="25">
        <f t="shared" si="98"/>
        <v>0</v>
      </c>
    </row>
    <row r="608" spans="1:19">
      <c r="A608" s="21" t="s">
        <v>747</v>
      </c>
      <c r="B608" s="21" t="s">
        <v>114</v>
      </c>
      <c r="C608" s="21" t="s">
        <v>249</v>
      </c>
      <c r="D608" s="21" t="s">
        <v>758</v>
      </c>
      <c r="E608" s="21" t="s">
        <v>2582</v>
      </c>
      <c r="F608" s="21" t="str">
        <f t="shared" si="90"/>
        <v>13803</v>
      </c>
      <c r="G608" s="21" t="s">
        <v>2631</v>
      </c>
      <c r="H608" s="26">
        <v>42818.84</v>
      </c>
      <c r="I608" s="27">
        <f t="shared" si="91"/>
        <v>2.62E-5</v>
      </c>
      <c r="J608" s="27">
        <v>1.429E-4</v>
      </c>
      <c r="K608" s="27">
        <f t="shared" si="99"/>
        <v>3.1999999999999999E-5</v>
      </c>
      <c r="L608" s="26">
        <f t="shared" si="92"/>
        <v>63872</v>
      </c>
      <c r="M608" s="26">
        <f t="shared" si="93"/>
        <v>47904</v>
      </c>
      <c r="N608" s="26">
        <v>51835.14</v>
      </c>
      <c r="O608" s="26">
        <f t="shared" si="94"/>
        <v>3931.1399999999994</v>
      </c>
      <c r="P608" s="26">
        <f t="shared" si="95"/>
        <v>0</v>
      </c>
      <c r="Q608" s="26">
        <f t="shared" si="96"/>
        <v>3931.1399999999994</v>
      </c>
      <c r="R608" s="24">
        <f t="shared" si="97"/>
        <v>0</v>
      </c>
      <c r="S608" s="25">
        <f t="shared" si="98"/>
        <v>0</v>
      </c>
    </row>
    <row r="609" spans="1:19">
      <c r="A609" s="20" t="s">
        <v>747</v>
      </c>
      <c r="B609" s="20" t="s">
        <v>114</v>
      </c>
      <c r="C609" s="20" t="s">
        <v>43</v>
      </c>
      <c r="D609" s="20" t="s">
        <v>759</v>
      </c>
      <c r="E609" s="20" t="s">
        <v>2582</v>
      </c>
      <c r="F609" s="20" t="str">
        <f t="shared" si="90"/>
        <v>13803</v>
      </c>
      <c r="G609" s="20" t="s">
        <v>2631</v>
      </c>
      <c r="H609" s="23">
        <v>307571.5</v>
      </c>
      <c r="I609" s="24">
        <f t="shared" si="91"/>
        <v>1.885E-4</v>
      </c>
      <c r="J609" s="24">
        <v>3.367E-4</v>
      </c>
      <c r="K609" s="24">
        <f t="shared" si="99"/>
        <v>1.9589999999999999E-4</v>
      </c>
      <c r="L609" s="23">
        <f t="shared" si="92"/>
        <v>391016.4</v>
      </c>
      <c r="M609" s="23">
        <f t="shared" si="93"/>
        <v>293262.3</v>
      </c>
      <c r="N609" s="23">
        <v>450871.15</v>
      </c>
      <c r="O609" s="23">
        <f t="shared" si="94"/>
        <v>157608.85000000003</v>
      </c>
      <c r="P609" s="23">
        <f t="shared" si="95"/>
        <v>0</v>
      </c>
      <c r="Q609" s="23">
        <f t="shared" si="96"/>
        <v>157608.85000000003</v>
      </c>
      <c r="R609" s="24">
        <f t="shared" si="97"/>
        <v>0</v>
      </c>
      <c r="S609" s="25">
        <f t="shared" si="98"/>
        <v>0</v>
      </c>
    </row>
    <row r="610" spans="1:19">
      <c r="A610" s="21" t="s">
        <v>747</v>
      </c>
      <c r="B610" s="21" t="s">
        <v>114</v>
      </c>
      <c r="C610" s="21" t="s">
        <v>65</v>
      </c>
      <c r="D610" s="21" t="s">
        <v>760</v>
      </c>
      <c r="E610" s="21" t="s">
        <v>2582</v>
      </c>
      <c r="F610" s="21" t="str">
        <f t="shared" si="90"/>
        <v>13803</v>
      </c>
      <c r="G610" s="21" t="s">
        <v>2631</v>
      </c>
      <c r="H610" s="26">
        <v>16007.34</v>
      </c>
      <c r="I610" s="27">
        <f t="shared" si="91"/>
        <v>9.7999999999999993E-6</v>
      </c>
      <c r="J610" s="27">
        <v>7.4200000000000001E-5</v>
      </c>
      <c r="K610" s="27">
        <f t="shared" si="99"/>
        <v>1.2999999999999999E-5</v>
      </c>
      <c r="L610" s="26">
        <f t="shared" si="92"/>
        <v>25948</v>
      </c>
      <c r="M610" s="26">
        <f t="shared" si="93"/>
        <v>19461</v>
      </c>
      <c r="N610" s="26">
        <v>17032.920000000002</v>
      </c>
      <c r="O610" s="26">
        <f t="shared" si="94"/>
        <v>-2428.0799999999981</v>
      </c>
      <c r="P610" s="26">
        <f t="shared" si="95"/>
        <v>2428.0799999999981</v>
      </c>
      <c r="Q610" s="26">
        <f t="shared" si="96"/>
        <v>0</v>
      </c>
      <c r="R610" s="24">
        <f t="shared" si="97"/>
        <v>6.5229999999999997E-4</v>
      </c>
      <c r="S610" s="25">
        <f t="shared" si="98"/>
        <v>2687</v>
      </c>
    </row>
    <row r="611" spans="1:19">
      <c r="A611" s="20" t="s">
        <v>747</v>
      </c>
      <c r="B611" s="20" t="s">
        <v>114</v>
      </c>
      <c r="C611" s="20" t="s">
        <v>138</v>
      </c>
      <c r="D611" s="20" t="s">
        <v>761</v>
      </c>
      <c r="E611" s="20" t="s">
        <v>2582</v>
      </c>
      <c r="F611" s="20" t="str">
        <f t="shared" si="90"/>
        <v>13803</v>
      </c>
      <c r="G611" s="20" t="s">
        <v>2631</v>
      </c>
      <c r="H611" s="23">
        <v>68997.36</v>
      </c>
      <c r="I611" s="24">
        <f t="shared" si="91"/>
        <v>4.2299999999999998E-5</v>
      </c>
      <c r="J611" s="24">
        <v>1.338E-4</v>
      </c>
      <c r="K611" s="24">
        <f t="shared" si="99"/>
        <v>4.6900000000000002E-5</v>
      </c>
      <c r="L611" s="23">
        <f t="shared" si="92"/>
        <v>93612.4</v>
      </c>
      <c r="M611" s="23">
        <f t="shared" si="93"/>
        <v>70209.3</v>
      </c>
      <c r="N611" s="23">
        <v>73372.28</v>
      </c>
      <c r="O611" s="23">
        <f t="shared" si="94"/>
        <v>3162.9799999999959</v>
      </c>
      <c r="P611" s="23">
        <f t="shared" si="95"/>
        <v>0</v>
      </c>
      <c r="Q611" s="23">
        <f t="shared" si="96"/>
        <v>3162.9799999999959</v>
      </c>
      <c r="R611" s="24">
        <f t="shared" si="97"/>
        <v>0</v>
      </c>
      <c r="S611" s="25">
        <f t="shared" si="98"/>
        <v>0</v>
      </c>
    </row>
    <row r="612" spans="1:19">
      <c r="A612" s="21" t="s">
        <v>747</v>
      </c>
      <c r="B612" s="21" t="s">
        <v>123</v>
      </c>
      <c r="C612" s="21" t="s">
        <v>23</v>
      </c>
      <c r="D612" s="21" t="s">
        <v>762</v>
      </c>
      <c r="E612" s="21" t="s">
        <v>2582</v>
      </c>
      <c r="F612" s="21" t="str">
        <f t="shared" si="90"/>
        <v>13804</v>
      </c>
      <c r="G612" s="21" t="s">
        <v>2632</v>
      </c>
      <c r="H612" s="26">
        <v>229372.03</v>
      </c>
      <c r="I612" s="27">
        <f t="shared" si="91"/>
        <v>1.406E-4</v>
      </c>
      <c r="J612" s="27">
        <v>3.8210000000000002E-4</v>
      </c>
      <c r="K612" s="27">
        <f t="shared" si="99"/>
        <v>1.527E-4</v>
      </c>
      <c r="L612" s="26">
        <f t="shared" si="92"/>
        <v>304789.2</v>
      </c>
      <c r="M612" s="26">
        <f t="shared" si="93"/>
        <v>228591.9</v>
      </c>
      <c r="N612" s="26">
        <v>53707.05</v>
      </c>
      <c r="O612" s="26">
        <f t="shared" si="94"/>
        <v>-174884.84999999998</v>
      </c>
      <c r="P612" s="26">
        <f t="shared" si="95"/>
        <v>174884.84999999998</v>
      </c>
      <c r="Q612" s="26">
        <f t="shared" si="96"/>
        <v>0</v>
      </c>
      <c r="R612" s="24">
        <f t="shared" si="97"/>
        <v>4.6979100000000003E-2</v>
      </c>
      <c r="S612" s="25">
        <f t="shared" si="98"/>
        <v>193553</v>
      </c>
    </row>
    <row r="613" spans="1:19">
      <c r="A613" s="20" t="s">
        <v>747</v>
      </c>
      <c r="B613" s="20" t="s">
        <v>123</v>
      </c>
      <c r="C613" s="20" t="s">
        <v>45</v>
      </c>
      <c r="D613" s="20" t="s">
        <v>763</v>
      </c>
      <c r="E613" s="20" t="s">
        <v>2582</v>
      </c>
      <c r="F613" s="20" t="str">
        <f t="shared" si="90"/>
        <v>13804</v>
      </c>
      <c r="G613" s="20" t="s">
        <v>2632</v>
      </c>
      <c r="H613" s="23">
        <v>146414.99</v>
      </c>
      <c r="I613" s="24">
        <f t="shared" si="91"/>
        <v>8.9699999999999998E-5</v>
      </c>
      <c r="J613" s="24">
        <v>4.1990000000000001E-4</v>
      </c>
      <c r="K613" s="24">
        <f t="shared" si="99"/>
        <v>1.0620000000000001E-4</v>
      </c>
      <c r="L613" s="23">
        <f t="shared" si="92"/>
        <v>211975.2</v>
      </c>
      <c r="M613" s="23">
        <f t="shared" si="93"/>
        <v>158981.4</v>
      </c>
      <c r="N613" s="23">
        <v>126542.43000000001</v>
      </c>
      <c r="O613" s="23">
        <f t="shared" si="94"/>
        <v>-32438.969999999987</v>
      </c>
      <c r="P613" s="23">
        <f t="shared" si="95"/>
        <v>32438.969999999987</v>
      </c>
      <c r="Q613" s="23">
        <f t="shared" si="96"/>
        <v>0</v>
      </c>
      <c r="R613" s="24">
        <f t="shared" si="97"/>
        <v>8.7139999999999995E-3</v>
      </c>
      <c r="S613" s="25">
        <f t="shared" si="98"/>
        <v>35901</v>
      </c>
    </row>
    <row r="614" spans="1:19">
      <c r="A614" s="21" t="s">
        <v>747</v>
      </c>
      <c r="B614" s="21" t="s">
        <v>123</v>
      </c>
      <c r="C614" s="21" t="s">
        <v>126</v>
      </c>
      <c r="D614" s="21" t="s">
        <v>764</v>
      </c>
      <c r="E614" s="21" t="s">
        <v>2582</v>
      </c>
      <c r="F614" s="21" t="str">
        <f t="shared" si="90"/>
        <v>13804</v>
      </c>
      <c r="G614" s="21" t="s">
        <v>2632</v>
      </c>
      <c r="H614" s="26">
        <v>2160651.2799999998</v>
      </c>
      <c r="I614" s="27">
        <f t="shared" si="91"/>
        <v>1.3244000000000001E-3</v>
      </c>
      <c r="J614" s="27">
        <v>1.4813000000000001E-3</v>
      </c>
      <c r="K614" s="27">
        <f t="shared" si="99"/>
        <v>1.3322E-3</v>
      </c>
      <c r="L614" s="26">
        <f t="shared" si="92"/>
        <v>2659071.2000000002</v>
      </c>
      <c r="M614" s="26">
        <f t="shared" si="93"/>
        <v>1994303.4</v>
      </c>
      <c r="N614" s="26">
        <v>2310601.92</v>
      </c>
      <c r="O614" s="26">
        <f t="shared" si="94"/>
        <v>316298.52</v>
      </c>
      <c r="P614" s="26">
        <f t="shared" si="95"/>
        <v>0</v>
      </c>
      <c r="Q614" s="26">
        <f t="shared" si="96"/>
        <v>316298.52</v>
      </c>
      <c r="R614" s="24">
        <f t="shared" si="97"/>
        <v>0</v>
      </c>
      <c r="S614" s="25">
        <f t="shared" si="98"/>
        <v>0</v>
      </c>
    </row>
    <row r="615" spans="1:19">
      <c r="A615" s="20" t="s">
        <v>747</v>
      </c>
      <c r="B615" s="20" t="s">
        <v>123</v>
      </c>
      <c r="C615" s="20" t="s">
        <v>130</v>
      </c>
      <c r="D615" s="20" t="s">
        <v>765</v>
      </c>
      <c r="E615" s="20" t="s">
        <v>2582</v>
      </c>
      <c r="F615" s="20" t="str">
        <f t="shared" si="90"/>
        <v>13804</v>
      </c>
      <c r="G615" s="20" t="s">
        <v>2632</v>
      </c>
      <c r="H615" s="23">
        <v>100182.9</v>
      </c>
      <c r="I615" s="24">
        <f t="shared" si="91"/>
        <v>6.1400000000000002E-5</v>
      </c>
      <c r="J615" s="24">
        <v>3.3149999999999998E-4</v>
      </c>
      <c r="K615" s="24">
        <f t="shared" si="99"/>
        <v>7.4900000000000005E-5</v>
      </c>
      <c r="L615" s="23">
        <f t="shared" si="92"/>
        <v>149500.4</v>
      </c>
      <c r="M615" s="23">
        <f t="shared" si="93"/>
        <v>112125.3</v>
      </c>
      <c r="N615" s="23">
        <v>109393.87000000001</v>
      </c>
      <c r="O615" s="23">
        <f t="shared" si="94"/>
        <v>-2731.429999999993</v>
      </c>
      <c r="P615" s="23">
        <f t="shared" si="95"/>
        <v>2731.429999999993</v>
      </c>
      <c r="Q615" s="23">
        <f t="shared" si="96"/>
        <v>0</v>
      </c>
      <c r="R615" s="24">
        <f t="shared" si="97"/>
        <v>7.337E-4</v>
      </c>
      <c r="S615" s="25">
        <f t="shared" si="98"/>
        <v>3022</v>
      </c>
    </row>
    <row r="616" spans="1:19">
      <c r="A616" s="21" t="s">
        <v>747</v>
      </c>
      <c r="B616" s="21" t="s">
        <v>123</v>
      </c>
      <c r="C616" s="21" t="s">
        <v>112</v>
      </c>
      <c r="D616" s="21" t="s">
        <v>766</v>
      </c>
      <c r="E616" s="21" t="s">
        <v>2582</v>
      </c>
      <c r="F616" s="21" t="str">
        <f t="shared" si="90"/>
        <v>13804</v>
      </c>
      <c r="G616" s="21" t="s">
        <v>2632</v>
      </c>
      <c r="H616" s="26">
        <v>3051092.87</v>
      </c>
      <c r="I616" s="27">
        <f t="shared" si="91"/>
        <v>1.8702E-3</v>
      </c>
      <c r="J616" s="27">
        <v>9.1540000000000002E-4</v>
      </c>
      <c r="K616" s="27">
        <f t="shared" si="99"/>
        <v>1.8224999999999999E-3</v>
      </c>
      <c r="L616" s="26">
        <f t="shared" si="92"/>
        <v>3637710</v>
      </c>
      <c r="M616" s="26">
        <f t="shared" si="93"/>
        <v>2728282.5</v>
      </c>
      <c r="N616" s="26">
        <v>1630878.01</v>
      </c>
      <c r="O616" s="26">
        <f t="shared" si="94"/>
        <v>-1097404.49</v>
      </c>
      <c r="P616" s="26">
        <f t="shared" si="95"/>
        <v>1097404.49</v>
      </c>
      <c r="Q616" s="26">
        <f t="shared" si="96"/>
        <v>0</v>
      </c>
      <c r="R616" s="24">
        <f t="shared" si="97"/>
        <v>0.29479460000000002</v>
      </c>
      <c r="S616" s="25">
        <f t="shared" si="98"/>
        <v>1214553</v>
      </c>
    </row>
    <row r="617" spans="1:19">
      <c r="A617" s="20" t="s">
        <v>747</v>
      </c>
      <c r="B617" s="20" t="s">
        <v>123</v>
      </c>
      <c r="C617" s="20" t="s">
        <v>71</v>
      </c>
      <c r="D617" s="20" t="s">
        <v>767</v>
      </c>
      <c r="E617" s="20" t="s">
        <v>2582</v>
      </c>
      <c r="F617" s="20" t="str">
        <f t="shared" si="90"/>
        <v>13804</v>
      </c>
      <c r="G617" s="20" t="s">
        <v>2632</v>
      </c>
      <c r="H617" s="23">
        <v>3154614.91</v>
      </c>
      <c r="I617" s="24">
        <f t="shared" si="91"/>
        <v>1.9335999999999999E-3</v>
      </c>
      <c r="J617" s="24">
        <v>1.0078999999999999E-3</v>
      </c>
      <c r="K617" s="24">
        <f t="shared" si="99"/>
        <v>1.8873E-3</v>
      </c>
      <c r="L617" s="23">
        <f t="shared" si="92"/>
        <v>3767050.8</v>
      </c>
      <c r="M617" s="23">
        <f t="shared" si="93"/>
        <v>2825288.1</v>
      </c>
      <c r="N617" s="23">
        <v>1906085.3</v>
      </c>
      <c r="O617" s="23">
        <f t="shared" si="94"/>
        <v>-919202.8</v>
      </c>
      <c r="P617" s="23">
        <f t="shared" si="95"/>
        <v>919202.8</v>
      </c>
      <c r="Q617" s="23">
        <f t="shared" si="96"/>
        <v>0</v>
      </c>
      <c r="R617" s="24">
        <f t="shared" si="97"/>
        <v>0.24692449999999999</v>
      </c>
      <c r="S617" s="25">
        <f t="shared" si="98"/>
        <v>1017328</v>
      </c>
    </row>
    <row r="618" spans="1:19">
      <c r="A618" s="21" t="s">
        <v>747</v>
      </c>
      <c r="B618" s="21" t="s">
        <v>123</v>
      </c>
      <c r="C618" s="21" t="s">
        <v>87</v>
      </c>
      <c r="D618" s="21" t="s">
        <v>768</v>
      </c>
      <c r="E618" s="21" t="s">
        <v>2582</v>
      </c>
      <c r="F618" s="21" t="str">
        <f t="shared" si="90"/>
        <v>13804</v>
      </c>
      <c r="G618" s="21" t="s">
        <v>2632</v>
      </c>
      <c r="H618" s="26">
        <v>139497.81</v>
      </c>
      <c r="I618" s="27">
        <f t="shared" si="91"/>
        <v>8.5500000000000005E-5</v>
      </c>
      <c r="J618" s="27">
        <v>3.902E-4</v>
      </c>
      <c r="K618" s="27">
        <f t="shared" si="99"/>
        <v>1.0069999999999999E-4</v>
      </c>
      <c r="L618" s="26">
        <f t="shared" si="92"/>
        <v>200997.2</v>
      </c>
      <c r="M618" s="26">
        <f t="shared" si="93"/>
        <v>150747.9</v>
      </c>
      <c r="N618" s="26">
        <v>115170.47</v>
      </c>
      <c r="O618" s="26">
        <f t="shared" si="94"/>
        <v>-35577.429999999993</v>
      </c>
      <c r="P618" s="26">
        <f t="shared" si="95"/>
        <v>35577.429999999993</v>
      </c>
      <c r="Q618" s="26">
        <f t="shared" si="96"/>
        <v>0</v>
      </c>
      <c r="R618" s="24">
        <f t="shared" si="97"/>
        <v>9.5571000000000007E-3</v>
      </c>
      <c r="S618" s="25">
        <f t="shared" si="98"/>
        <v>39375</v>
      </c>
    </row>
    <row r="619" spans="1:19">
      <c r="A619" s="20" t="s">
        <v>747</v>
      </c>
      <c r="B619" s="20" t="s">
        <v>503</v>
      </c>
      <c r="C619" s="20" t="s">
        <v>94</v>
      </c>
      <c r="D619" s="20" t="s">
        <v>769</v>
      </c>
      <c r="E619" s="20" t="s">
        <v>2582</v>
      </c>
      <c r="F619" s="20" t="str">
        <f t="shared" si="90"/>
        <v>13805</v>
      </c>
      <c r="G619" s="20" t="s">
        <v>2633</v>
      </c>
      <c r="H619" s="23">
        <v>1183594.23</v>
      </c>
      <c r="I619" s="24">
        <f t="shared" si="91"/>
        <v>7.2550000000000002E-4</v>
      </c>
      <c r="J619" s="24">
        <v>2.2460000000000001E-4</v>
      </c>
      <c r="K619" s="24">
        <f t="shared" si="99"/>
        <v>7.0049999999999995E-4</v>
      </c>
      <c r="L619" s="23">
        <f t="shared" si="92"/>
        <v>1398198</v>
      </c>
      <c r="M619" s="23">
        <f t="shared" si="93"/>
        <v>1048648.5</v>
      </c>
      <c r="N619" s="23">
        <v>730752.35999999987</v>
      </c>
      <c r="O619" s="23">
        <f t="shared" si="94"/>
        <v>-317896.14000000013</v>
      </c>
      <c r="P619" s="23">
        <f t="shared" si="95"/>
        <v>317896.14000000013</v>
      </c>
      <c r="Q619" s="23">
        <f t="shared" si="96"/>
        <v>0</v>
      </c>
      <c r="R619" s="24">
        <f t="shared" si="97"/>
        <v>8.5396100000000003E-2</v>
      </c>
      <c r="S619" s="25">
        <f t="shared" si="98"/>
        <v>351831</v>
      </c>
    </row>
    <row r="620" spans="1:19">
      <c r="A620" s="21" t="s">
        <v>747</v>
      </c>
      <c r="B620" s="21" t="s">
        <v>503</v>
      </c>
      <c r="C620" s="21" t="s">
        <v>176</v>
      </c>
      <c r="D620" s="21" t="s">
        <v>770</v>
      </c>
      <c r="E620" s="21" t="s">
        <v>2582</v>
      </c>
      <c r="F620" s="21" t="str">
        <f t="shared" si="90"/>
        <v>13805</v>
      </c>
      <c r="G620" s="21" t="s">
        <v>2633</v>
      </c>
      <c r="H620" s="26">
        <v>22893.06</v>
      </c>
      <c r="I620" s="27">
        <f t="shared" si="91"/>
        <v>1.4E-5</v>
      </c>
      <c r="J620" s="27">
        <v>1.194E-4</v>
      </c>
      <c r="K620" s="27">
        <f t="shared" si="99"/>
        <v>1.9300000000000002E-5</v>
      </c>
      <c r="L620" s="26">
        <f t="shared" si="92"/>
        <v>38522.800000000003</v>
      </c>
      <c r="M620" s="26">
        <f t="shared" si="93"/>
        <v>28892.1</v>
      </c>
      <c r="N620" s="26">
        <v>14193.990000000002</v>
      </c>
      <c r="O620" s="26">
        <f t="shared" si="94"/>
        <v>-14698.109999999997</v>
      </c>
      <c r="P620" s="26">
        <f t="shared" si="95"/>
        <v>14698.109999999997</v>
      </c>
      <c r="Q620" s="26">
        <f t="shared" si="96"/>
        <v>0</v>
      </c>
      <c r="R620" s="24">
        <f t="shared" si="97"/>
        <v>3.9483000000000001E-3</v>
      </c>
      <c r="S620" s="25">
        <f t="shared" si="98"/>
        <v>16266</v>
      </c>
    </row>
    <row r="621" spans="1:19">
      <c r="A621" s="20" t="s">
        <v>747</v>
      </c>
      <c r="B621" s="20" t="s">
        <v>503</v>
      </c>
      <c r="C621" s="20" t="s">
        <v>117</v>
      </c>
      <c r="D621" s="20" t="s">
        <v>771</v>
      </c>
      <c r="E621" s="20" t="s">
        <v>2582</v>
      </c>
      <c r="F621" s="20" t="str">
        <f t="shared" si="90"/>
        <v>13805</v>
      </c>
      <c r="G621" s="20" t="s">
        <v>2633</v>
      </c>
      <c r="H621" s="23">
        <v>473155.87</v>
      </c>
      <c r="I621" s="24">
        <f t="shared" si="91"/>
        <v>2.9E-4</v>
      </c>
      <c r="J621" s="24">
        <v>2.521E-4</v>
      </c>
      <c r="K621" s="24">
        <f t="shared" si="99"/>
        <v>2.8810000000000001E-4</v>
      </c>
      <c r="L621" s="23">
        <f t="shared" si="92"/>
        <v>575047.6</v>
      </c>
      <c r="M621" s="23">
        <f t="shared" si="93"/>
        <v>431285.7</v>
      </c>
      <c r="N621" s="23">
        <v>292032.39</v>
      </c>
      <c r="O621" s="23">
        <f t="shared" si="94"/>
        <v>-139253.31</v>
      </c>
      <c r="P621" s="23">
        <f t="shared" si="95"/>
        <v>139253.31</v>
      </c>
      <c r="Q621" s="23">
        <f t="shared" si="96"/>
        <v>0</v>
      </c>
      <c r="R621" s="24">
        <f t="shared" si="97"/>
        <v>3.7407500000000003E-2</v>
      </c>
      <c r="S621" s="25">
        <f t="shared" si="98"/>
        <v>154118</v>
      </c>
    </row>
    <row r="622" spans="1:19">
      <c r="A622" s="21" t="s">
        <v>747</v>
      </c>
      <c r="B622" s="21" t="s">
        <v>503</v>
      </c>
      <c r="C622" s="21" t="s">
        <v>119</v>
      </c>
      <c r="D622" s="21" t="s">
        <v>772</v>
      </c>
      <c r="E622" s="21" t="s">
        <v>2582</v>
      </c>
      <c r="F622" s="21" t="str">
        <f t="shared" si="90"/>
        <v>13805</v>
      </c>
      <c r="G622" s="21" t="s">
        <v>2633</v>
      </c>
      <c r="H622" s="26">
        <v>56660.45</v>
      </c>
      <c r="I622" s="27">
        <f t="shared" si="91"/>
        <v>3.4700000000000003E-5</v>
      </c>
      <c r="J622" s="27">
        <v>1.351E-4</v>
      </c>
      <c r="K622" s="27">
        <f t="shared" si="99"/>
        <v>3.9700000000000003E-5</v>
      </c>
      <c r="L622" s="26">
        <f t="shared" si="92"/>
        <v>79241.2</v>
      </c>
      <c r="M622" s="26">
        <f t="shared" si="93"/>
        <v>59430.9</v>
      </c>
      <c r="N622" s="26">
        <v>26495.66</v>
      </c>
      <c r="O622" s="26">
        <f t="shared" si="94"/>
        <v>-32935.240000000005</v>
      </c>
      <c r="P622" s="26">
        <f t="shared" si="95"/>
        <v>32935.240000000005</v>
      </c>
      <c r="Q622" s="26">
        <f t="shared" si="96"/>
        <v>0</v>
      </c>
      <c r="R622" s="24">
        <f t="shared" si="97"/>
        <v>8.8474000000000001E-3</v>
      </c>
      <c r="S622" s="25">
        <f t="shared" si="98"/>
        <v>36451</v>
      </c>
    </row>
    <row r="623" spans="1:19">
      <c r="A623" s="20" t="s">
        <v>747</v>
      </c>
      <c r="B623" s="20" t="s">
        <v>503</v>
      </c>
      <c r="C623" s="20" t="s">
        <v>98</v>
      </c>
      <c r="D623" s="20" t="s">
        <v>773</v>
      </c>
      <c r="E623" s="20" t="s">
        <v>2582</v>
      </c>
      <c r="F623" s="20" t="str">
        <f t="shared" si="90"/>
        <v>13805</v>
      </c>
      <c r="G623" s="20" t="s">
        <v>2633</v>
      </c>
      <c r="H623" s="23">
        <v>78292.179999999993</v>
      </c>
      <c r="I623" s="24">
        <f t="shared" si="91"/>
        <v>4.8000000000000001E-5</v>
      </c>
      <c r="J623" s="24">
        <v>1.072E-4</v>
      </c>
      <c r="K623" s="24">
        <f t="shared" si="99"/>
        <v>5.1E-5</v>
      </c>
      <c r="L623" s="23">
        <f t="shared" si="92"/>
        <v>101796</v>
      </c>
      <c r="M623" s="23">
        <f t="shared" si="93"/>
        <v>76347</v>
      </c>
      <c r="N623" s="23">
        <v>83822.16</v>
      </c>
      <c r="O623" s="23">
        <f t="shared" si="94"/>
        <v>7475.1600000000035</v>
      </c>
      <c r="P623" s="23">
        <f t="shared" si="95"/>
        <v>0</v>
      </c>
      <c r="Q623" s="23">
        <f t="shared" si="96"/>
        <v>7475.1600000000035</v>
      </c>
      <c r="R623" s="24">
        <f t="shared" si="97"/>
        <v>0</v>
      </c>
      <c r="S623" s="25">
        <f t="shared" si="98"/>
        <v>0</v>
      </c>
    </row>
    <row r="624" spans="1:19">
      <c r="A624" s="21" t="s">
        <v>747</v>
      </c>
      <c r="B624" s="21" t="s">
        <v>503</v>
      </c>
      <c r="C624" s="21" t="s">
        <v>106</v>
      </c>
      <c r="D624" s="21" t="s">
        <v>774</v>
      </c>
      <c r="E624" s="21" t="s">
        <v>2582</v>
      </c>
      <c r="F624" s="21" t="str">
        <f t="shared" si="90"/>
        <v>13805</v>
      </c>
      <c r="G624" s="21" t="s">
        <v>2633</v>
      </c>
      <c r="H624" s="26">
        <v>42689.51</v>
      </c>
      <c r="I624" s="27">
        <f t="shared" si="91"/>
        <v>2.62E-5</v>
      </c>
      <c r="J624" s="27">
        <v>1.2630000000000001E-4</v>
      </c>
      <c r="K624" s="27">
        <f t="shared" si="99"/>
        <v>3.1199999999999999E-5</v>
      </c>
      <c r="L624" s="26">
        <f t="shared" si="92"/>
        <v>62275.199999999997</v>
      </c>
      <c r="M624" s="26">
        <f t="shared" si="93"/>
        <v>46706.400000000001</v>
      </c>
      <c r="N624" s="26">
        <v>146627.27000000002</v>
      </c>
      <c r="O624" s="26">
        <f t="shared" si="94"/>
        <v>99920.870000000024</v>
      </c>
      <c r="P624" s="26">
        <f t="shared" si="95"/>
        <v>0</v>
      </c>
      <c r="Q624" s="26">
        <f t="shared" si="96"/>
        <v>99920.870000000024</v>
      </c>
      <c r="R624" s="24">
        <f t="shared" si="97"/>
        <v>0</v>
      </c>
      <c r="S624" s="25">
        <f t="shared" si="98"/>
        <v>0</v>
      </c>
    </row>
    <row r="625" spans="1:19">
      <c r="A625" s="20" t="s">
        <v>747</v>
      </c>
      <c r="B625" s="20" t="s">
        <v>503</v>
      </c>
      <c r="C625" s="20" t="s">
        <v>262</v>
      </c>
      <c r="D625" s="20" t="s">
        <v>775</v>
      </c>
      <c r="E625" s="20" t="s">
        <v>2582</v>
      </c>
      <c r="F625" s="20" t="str">
        <f t="shared" si="90"/>
        <v>13805</v>
      </c>
      <c r="G625" s="20" t="s">
        <v>2633</v>
      </c>
      <c r="H625" s="23">
        <v>12555.3</v>
      </c>
      <c r="I625" s="24">
        <f t="shared" si="91"/>
        <v>7.7000000000000008E-6</v>
      </c>
      <c r="J625" s="24">
        <v>7.7799999999999994E-5</v>
      </c>
      <c r="K625" s="24">
        <f t="shared" si="99"/>
        <v>1.1199999999999999E-5</v>
      </c>
      <c r="L625" s="23">
        <f t="shared" si="92"/>
        <v>22355.200000000001</v>
      </c>
      <c r="M625" s="23">
        <f t="shared" si="93"/>
        <v>16766.400000000001</v>
      </c>
      <c r="N625" s="23">
        <v>33271.799999999996</v>
      </c>
      <c r="O625" s="23">
        <f t="shared" si="94"/>
        <v>16505.399999999994</v>
      </c>
      <c r="P625" s="23">
        <f t="shared" si="95"/>
        <v>0</v>
      </c>
      <c r="Q625" s="23">
        <f t="shared" si="96"/>
        <v>16505.399999999994</v>
      </c>
      <c r="R625" s="24">
        <f t="shared" si="97"/>
        <v>0</v>
      </c>
      <c r="S625" s="25">
        <f t="shared" si="98"/>
        <v>0</v>
      </c>
    </row>
    <row r="626" spans="1:19">
      <c r="A626" s="21" t="s">
        <v>747</v>
      </c>
      <c r="B626" s="21" t="s">
        <v>503</v>
      </c>
      <c r="C626" s="21" t="s">
        <v>51</v>
      </c>
      <c r="D626" s="21" t="s">
        <v>776</v>
      </c>
      <c r="E626" s="21" t="s">
        <v>2582</v>
      </c>
      <c r="F626" s="21" t="str">
        <f t="shared" si="90"/>
        <v>13805</v>
      </c>
      <c r="G626" s="21" t="s">
        <v>2633</v>
      </c>
      <c r="H626" s="26">
        <v>51044.6</v>
      </c>
      <c r="I626" s="27">
        <f t="shared" si="91"/>
        <v>3.1300000000000002E-5</v>
      </c>
      <c r="J626" s="27">
        <v>1.0009999999999999E-4</v>
      </c>
      <c r="K626" s="27">
        <f t="shared" si="99"/>
        <v>3.4700000000000003E-5</v>
      </c>
      <c r="L626" s="26">
        <f t="shared" si="92"/>
        <v>69261.2</v>
      </c>
      <c r="M626" s="26">
        <f t="shared" si="93"/>
        <v>51945.9</v>
      </c>
      <c r="N626" s="26">
        <v>33603.74</v>
      </c>
      <c r="O626" s="26">
        <f t="shared" si="94"/>
        <v>-18342.160000000003</v>
      </c>
      <c r="P626" s="26">
        <f t="shared" si="95"/>
        <v>18342.160000000003</v>
      </c>
      <c r="Q626" s="26">
        <f t="shared" si="96"/>
        <v>0</v>
      </c>
      <c r="R626" s="24">
        <f t="shared" si="97"/>
        <v>4.9271999999999996E-3</v>
      </c>
      <c r="S626" s="25">
        <f t="shared" si="98"/>
        <v>20300</v>
      </c>
    </row>
    <row r="627" spans="1:19">
      <c r="A627" s="20" t="s">
        <v>747</v>
      </c>
      <c r="B627" s="20" t="s">
        <v>503</v>
      </c>
      <c r="C627" s="20" t="s">
        <v>55</v>
      </c>
      <c r="D627" s="20" t="s">
        <v>777</v>
      </c>
      <c r="E627" s="20" t="s">
        <v>2582</v>
      </c>
      <c r="F627" s="20" t="str">
        <f t="shared" si="90"/>
        <v>13805</v>
      </c>
      <c r="G627" s="20" t="s">
        <v>2633</v>
      </c>
      <c r="H627" s="23">
        <v>57324.07</v>
      </c>
      <c r="I627" s="24">
        <f t="shared" si="91"/>
        <v>3.5099999999999999E-5</v>
      </c>
      <c r="J627" s="24">
        <v>1.6110000000000001E-4</v>
      </c>
      <c r="K627" s="24">
        <f t="shared" si="99"/>
        <v>4.1399999999999997E-5</v>
      </c>
      <c r="L627" s="23">
        <f t="shared" si="92"/>
        <v>82634.399999999994</v>
      </c>
      <c r="M627" s="23">
        <f t="shared" si="93"/>
        <v>61975.8</v>
      </c>
      <c r="N627" s="23">
        <v>112308.72</v>
      </c>
      <c r="O627" s="23">
        <f t="shared" si="94"/>
        <v>50332.92</v>
      </c>
      <c r="P627" s="23">
        <f t="shared" si="95"/>
        <v>0</v>
      </c>
      <c r="Q627" s="23">
        <f t="shared" si="96"/>
        <v>50332.92</v>
      </c>
      <c r="R627" s="24">
        <f t="shared" si="97"/>
        <v>0</v>
      </c>
      <c r="S627" s="25">
        <f t="shared" si="98"/>
        <v>0</v>
      </c>
    </row>
    <row r="628" spans="1:19">
      <c r="A628" s="21" t="s">
        <v>747</v>
      </c>
      <c r="B628" s="21" t="s">
        <v>503</v>
      </c>
      <c r="C628" s="21" t="s">
        <v>272</v>
      </c>
      <c r="D628" s="21" t="s">
        <v>778</v>
      </c>
      <c r="E628" s="21" t="s">
        <v>2582</v>
      </c>
      <c r="F628" s="21" t="str">
        <f t="shared" si="90"/>
        <v>13805</v>
      </c>
      <c r="G628" s="21" t="s">
        <v>2633</v>
      </c>
      <c r="H628" s="26">
        <v>416540.68</v>
      </c>
      <c r="I628" s="27">
        <f t="shared" si="91"/>
        <v>2.5530000000000003E-4</v>
      </c>
      <c r="J628" s="27">
        <v>5.13E-4</v>
      </c>
      <c r="K628" s="27">
        <f t="shared" si="99"/>
        <v>2.6820000000000001E-4</v>
      </c>
      <c r="L628" s="26">
        <f t="shared" si="92"/>
        <v>535327.19999999995</v>
      </c>
      <c r="M628" s="26">
        <f t="shared" si="93"/>
        <v>401495.4</v>
      </c>
      <c r="N628" s="26">
        <v>549668.68999999994</v>
      </c>
      <c r="O628" s="26">
        <f t="shared" si="94"/>
        <v>148173.28999999992</v>
      </c>
      <c r="P628" s="26">
        <f t="shared" si="95"/>
        <v>0</v>
      </c>
      <c r="Q628" s="26">
        <f t="shared" si="96"/>
        <v>148173.28999999992</v>
      </c>
      <c r="R628" s="24">
        <f t="shared" si="97"/>
        <v>0</v>
      </c>
      <c r="S628" s="25">
        <f t="shared" si="98"/>
        <v>0</v>
      </c>
    </row>
    <row r="629" spans="1:19">
      <c r="A629" s="20" t="s">
        <v>747</v>
      </c>
      <c r="B629" s="20" t="s">
        <v>503</v>
      </c>
      <c r="C629" s="20" t="s">
        <v>57</v>
      </c>
      <c r="D629" s="20" t="s">
        <v>779</v>
      </c>
      <c r="E629" s="20" t="s">
        <v>2582</v>
      </c>
      <c r="F629" s="20" t="str">
        <f t="shared" si="90"/>
        <v>13805</v>
      </c>
      <c r="G629" s="20" t="s">
        <v>2633</v>
      </c>
      <c r="H629" s="23">
        <v>9258.3700000000008</v>
      </c>
      <c r="I629" s="24">
        <f t="shared" si="91"/>
        <v>5.6999999999999996E-6</v>
      </c>
      <c r="J629" s="24">
        <v>5.4400000000000001E-5</v>
      </c>
      <c r="K629" s="24">
        <f t="shared" si="99"/>
        <v>8.1000000000000004E-6</v>
      </c>
      <c r="L629" s="23">
        <f t="shared" si="92"/>
        <v>16167.6</v>
      </c>
      <c r="M629" s="23">
        <f t="shared" si="93"/>
        <v>12125.7</v>
      </c>
      <c r="N629" s="23">
        <v>10060.620000000001</v>
      </c>
      <c r="O629" s="23">
        <f t="shared" si="94"/>
        <v>-2065.08</v>
      </c>
      <c r="P629" s="23">
        <f t="shared" si="95"/>
        <v>2065.08</v>
      </c>
      <c r="Q629" s="23">
        <f t="shared" si="96"/>
        <v>0</v>
      </c>
      <c r="R629" s="24">
        <f t="shared" si="97"/>
        <v>5.5469999999999998E-4</v>
      </c>
      <c r="S629" s="25">
        <f t="shared" si="98"/>
        <v>2285</v>
      </c>
    </row>
    <row r="630" spans="1:19">
      <c r="A630" s="21" t="s">
        <v>747</v>
      </c>
      <c r="B630" s="21" t="s">
        <v>503</v>
      </c>
      <c r="C630" s="21" t="s">
        <v>132</v>
      </c>
      <c r="D630" s="21" t="s">
        <v>780</v>
      </c>
      <c r="E630" s="21" t="s">
        <v>2582</v>
      </c>
      <c r="F630" s="21" t="str">
        <f t="shared" si="90"/>
        <v>13805</v>
      </c>
      <c r="G630" s="21" t="s">
        <v>2633</v>
      </c>
      <c r="H630" s="26">
        <v>560498.61</v>
      </c>
      <c r="I630" s="27">
        <f t="shared" si="91"/>
        <v>3.436E-4</v>
      </c>
      <c r="J630" s="27">
        <v>3.7490000000000001E-4</v>
      </c>
      <c r="K630" s="27">
        <f t="shared" si="99"/>
        <v>3.4519999999999999E-4</v>
      </c>
      <c r="L630" s="26">
        <f t="shared" si="92"/>
        <v>689019.2</v>
      </c>
      <c r="M630" s="26">
        <f t="shared" si="93"/>
        <v>516764.4</v>
      </c>
      <c r="N630" s="26">
        <v>323838.04000000004</v>
      </c>
      <c r="O630" s="26">
        <f t="shared" si="94"/>
        <v>-192926.36</v>
      </c>
      <c r="P630" s="26">
        <f t="shared" si="95"/>
        <v>192926.36</v>
      </c>
      <c r="Q630" s="26">
        <f t="shared" si="96"/>
        <v>0</v>
      </c>
      <c r="R630" s="24">
        <f t="shared" si="97"/>
        <v>5.1825599999999999E-2</v>
      </c>
      <c r="S630" s="25">
        <f t="shared" si="98"/>
        <v>213521</v>
      </c>
    </row>
    <row r="631" spans="1:19">
      <c r="A631" s="20" t="s">
        <v>747</v>
      </c>
      <c r="B631" s="20" t="s">
        <v>503</v>
      </c>
      <c r="C631" s="20" t="s">
        <v>279</v>
      </c>
      <c r="D631" s="20" t="s">
        <v>781</v>
      </c>
      <c r="E631" s="20" t="s">
        <v>2582</v>
      </c>
      <c r="F631" s="20" t="str">
        <f t="shared" si="90"/>
        <v>13805</v>
      </c>
      <c r="G631" s="20" t="s">
        <v>2633</v>
      </c>
      <c r="H631" s="23">
        <v>27867.34</v>
      </c>
      <c r="I631" s="24">
        <f t="shared" si="91"/>
        <v>1.7099999999999999E-5</v>
      </c>
      <c r="J631" s="24">
        <v>1.164E-4</v>
      </c>
      <c r="K631" s="24">
        <f t="shared" si="99"/>
        <v>2.2099999999999998E-5</v>
      </c>
      <c r="L631" s="23">
        <f t="shared" si="92"/>
        <v>44111.6</v>
      </c>
      <c r="M631" s="23">
        <f t="shared" si="93"/>
        <v>33083.699999999997</v>
      </c>
      <c r="N631" s="23">
        <v>18169.009999999998</v>
      </c>
      <c r="O631" s="23">
        <f t="shared" si="94"/>
        <v>-14914.689999999999</v>
      </c>
      <c r="P631" s="23">
        <f t="shared" si="95"/>
        <v>14914.689999999999</v>
      </c>
      <c r="Q631" s="23">
        <f t="shared" si="96"/>
        <v>0</v>
      </c>
      <c r="R631" s="24">
        <f t="shared" si="97"/>
        <v>4.0064999999999996E-3</v>
      </c>
      <c r="S631" s="25">
        <f t="shared" si="98"/>
        <v>16506</v>
      </c>
    </row>
    <row r="632" spans="1:19">
      <c r="A632" s="21" t="s">
        <v>747</v>
      </c>
      <c r="B632" s="21" t="s">
        <v>503</v>
      </c>
      <c r="C632" s="21" t="s">
        <v>8</v>
      </c>
      <c r="D632" s="21" t="s">
        <v>782</v>
      </c>
      <c r="E632" s="21" t="s">
        <v>2582</v>
      </c>
      <c r="F632" s="21" t="str">
        <f t="shared" si="90"/>
        <v>13805</v>
      </c>
      <c r="G632" s="21" t="s">
        <v>2633</v>
      </c>
      <c r="H632" s="26">
        <v>50568.3</v>
      </c>
      <c r="I632" s="27">
        <f t="shared" si="91"/>
        <v>3.1000000000000001E-5</v>
      </c>
      <c r="J632" s="27">
        <v>2.385E-4</v>
      </c>
      <c r="K632" s="27">
        <f t="shared" si="99"/>
        <v>4.1399999999999997E-5</v>
      </c>
      <c r="L632" s="26">
        <f t="shared" si="92"/>
        <v>82634.399999999994</v>
      </c>
      <c r="M632" s="26">
        <f t="shared" si="93"/>
        <v>61975.8</v>
      </c>
      <c r="N632" s="26">
        <v>44369.5</v>
      </c>
      <c r="O632" s="26">
        <f t="shared" si="94"/>
        <v>-17606.300000000003</v>
      </c>
      <c r="P632" s="26">
        <f t="shared" si="95"/>
        <v>17606.300000000003</v>
      </c>
      <c r="Q632" s="26">
        <f t="shared" si="96"/>
        <v>0</v>
      </c>
      <c r="R632" s="24">
        <f t="shared" si="97"/>
        <v>4.7295999999999996E-3</v>
      </c>
      <c r="S632" s="25">
        <f t="shared" si="98"/>
        <v>19485</v>
      </c>
    </row>
    <row r="633" spans="1:19">
      <c r="A633" s="20" t="s">
        <v>747</v>
      </c>
      <c r="B633" s="20" t="s">
        <v>503</v>
      </c>
      <c r="C633" s="20" t="s">
        <v>69</v>
      </c>
      <c r="D633" s="20" t="s">
        <v>783</v>
      </c>
      <c r="E633" s="20" t="s">
        <v>2582</v>
      </c>
      <c r="F633" s="20" t="str">
        <f t="shared" si="90"/>
        <v>13805</v>
      </c>
      <c r="G633" s="20" t="s">
        <v>2633</v>
      </c>
      <c r="H633" s="23">
        <v>127125.89</v>
      </c>
      <c r="I633" s="24">
        <f t="shared" si="91"/>
        <v>7.7899999999999996E-5</v>
      </c>
      <c r="J633" s="24">
        <v>3.2309999999999999E-4</v>
      </c>
      <c r="K633" s="24">
        <f t="shared" si="99"/>
        <v>9.0199999999999997E-5</v>
      </c>
      <c r="L633" s="23">
        <f t="shared" si="92"/>
        <v>180039.2</v>
      </c>
      <c r="M633" s="23">
        <f t="shared" si="93"/>
        <v>135029.4</v>
      </c>
      <c r="N633" s="23">
        <v>91444.33</v>
      </c>
      <c r="O633" s="23">
        <f t="shared" si="94"/>
        <v>-43585.069999999992</v>
      </c>
      <c r="P633" s="23">
        <f t="shared" si="95"/>
        <v>43585.069999999992</v>
      </c>
      <c r="Q633" s="23">
        <f t="shared" si="96"/>
        <v>0</v>
      </c>
      <c r="R633" s="24">
        <f t="shared" si="97"/>
        <v>1.17082E-2</v>
      </c>
      <c r="S633" s="25">
        <f t="shared" si="98"/>
        <v>48237</v>
      </c>
    </row>
    <row r="634" spans="1:19">
      <c r="A634" s="21" t="s">
        <v>747</v>
      </c>
      <c r="B634" s="21" t="s">
        <v>503</v>
      </c>
      <c r="C634" s="21" t="s">
        <v>287</v>
      </c>
      <c r="D634" s="21" t="s">
        <v>784</v>
      </c>
      <c r="E634" s="21" t="s">
        <v>2582</v>
      </c>
      <c r="F634" s="21" t="str">
        <f t="shared" si="90"/>
        <v>13805</v>
      </c>
      <c r="G634" s="21" t="s">
        <v>2633</v>
      </c>
      <c r="H634" s="26">
        <v>44566.29</v>
      </c>
      <c r="I634" s="27">
        <f t="shared" si="91"/>
        <v>2.73E-5</v>
      </c>
      <c r="J634" s="27">
        <v>1E-4</v>
      </c>
      <c r="K634" s="27">
        <f t="shared" si="99"/>
        <v>3.0899999999999999E-5</v>
      </c>
      <c r="L634" s="26">
        <f t="shared" si="92"/>
        <v>61676.4</v>
      </c>
      <c r="M634" s="26">
        <f t="shared" si="93"/>
        <v>46257.3</v>
      </c>
      <c r="N634" s="26">
        <v>19358.400000000001</v>
      </c>
      <c r="O634" s="26">
        <f t="shared" si="94"/>
        <v>-26898.9</v>
      </c>
      <c r="P634" s="26">
        <f t="shared" si="95"/>
        <v>26898.9</v>
      </c>
      <c r="Q634" s="26">
        <f t="shared" si="96"/>
        <v>0</v>
      </c>
      <c r="R634" s="24">
        <f t="shared" si="97"/>
        <v>7.2258000000000001E-3</v>
      </c>
      <c r="S634" s="25">
        <f t="shared" si="98"/>
        <v>29770</v>
      </c>
    </row>
    <row r="635" spans="1:19">
      <c r="A635" s="20" t="s">
        <v>747</v>
      </c>
      <c r="B635" s="20" t="s">
        <v>191</v>
      </c>
      <c r="C635" s="20" t="s">
        <v>21</v>
      </c>
      <c r="D635" s="20" t="s">
        <v>785</v>
      </c>
      <c r="E635" s="20" t="s">
        <v>2582</v>
      </c>
      <c r="F635" s="20" t="str">
        <f t="shared" si="90"/>
        <v>13807</v>
      </c>
      <c r="G635" s="20" t="s">
        <v>2634</v>
      </c>
      <c r="H635" s="23">
        <v>314019.17</v>
      </c>
      <c r="I635" s="24">
        <f t="shared" si="91"/>
        <v>1.9249999999999999E-4</v>
      </c>
      <c r="J635" s="24">
        <v>3.0800000000000001E-4</v>
      </c>
      <c r="K635" s="24">
        <f t="shared" si="99"/>
        <v>1.983E-4</v>
      </c>
      <c r="L635" s="23">
        <f t="shared" si="92"/>
        <v>395806.8</v>
      </c>
      <c r="M635" s="23">
        <f t="shared" si="93"/>
        <v>296855.09999999998</v>
      </c>
      <c r="N635" s="23">
        <v>340386.41000000003</v>
      </c>
      <c r="O635" s="23">
        <f t="shared" si="94"/>
        <v>43531.310000000056</v>
      </c>
      <c r="P635" s="23">
        <f t="shared" si="95"/>
        <v>0</v>
      </c>
      <c r="Q635" s="23">
        <f t="shared" si="96"/>
        <v>43531.310000000056</v>
      </c>
      <c r="R635" s="24">
        <f t="shared" si="97"/>
        <v>0</v>
      </c>
      <c r="S635" s="25">
        <f t="shared" si="98"/>
        <v>0</v>
      </c>
    </row>
    <row r="636" spans="1:19">
      <c r="A636" s="21" t="s">
        <v>747</v>
      </c>
      <c r="B636" s="21" t="s">
        <v>191</v>
      </c>
      <c r="C636" s="21" t="s">
        <v>160</v>
      </c>
      <c r="D636" s="21" t="s">
        <v>786</v>
      </c>
      <c r="E636" s="21" t="s">
        <v>2582</v>
      </c>
      <c r="F636" s="21" t="str">
        <f t="shared" si="90"/>
        <v>13807</v>
      </c>
      <c r="G636" s="21" t="s">
        <v>2634</v>
      </c>
      <c r="H636" s="26">
        <v>198098.18</v>
      </c>
      <c r="I636" s="27">
        <f t="shared" si="91"/>
        <v>1.214E-4</v>
      </c>
      <c r="J636" s="27">
        <v>7.2539999999999996E-4</v>
      </c>
      <c r="K636" s="27">
        <f t="shared" si="99"/>
        <v>1.516E-4</v>
      </c>
      <c r="L636" s="26">
        <f t="shared" si="92"/>
        <v>302593.59999999998</v>
      </c>
      <c r="M636" s="26">
        <f t="shared" si="93"/>
        <v>226945.2</v>
      </c>
      <c r="N636" s="26">
        <v>241876.33000000002</v>
      </c>
      <c r="O636" s="26">
        <f t="shared" si="94"/>
        <v>14931.130000000005</v>
      </c>
      <c r="P636" s="26">
        <f t="shared" si="95"/>
        <v>0</v>
      </c>
      <c r="Q636" s="26">
        <f t="shared" si="96"/>
        <v>14931.130000000005</v>
      </c>
      <c r="R636" s="24">
        <f t="shared" si="97"/>
        <v>0</v>
      </c>
      <c r="S636" s="25">
        <f t="shared" si="98"/>
        <v>0</v>
      </c>
    </row>
    <row r="637" spans="1:19">
      <c r="A637" s="20" t="s">
        <v>747</v>
      </c>
      <c r="B637" s="20" t="s">
        <v>191</v>
      </c>
      <c r="C637" s="20" t="s">
        <v>59</v>
      </c>
      <c r="D637" s="20" t="s">
        <v>787</v>
      </c>
      <c r="E637" s="20" t="s">
        <v>2582</v>
      </c>
      <c r="F637" s="20" t="str">
        <f t="shared" si="90"/>
        <v>13807</v>
      </c>
      <c r="G637" s="20" t="s">
        <v>2634</v>
      </c>
      <c r="H637" s="23">
        <v>1800767.71</v>
      </c>
      <c r="I637" s="24">
        <f t="shared" si="91"/>
        <v>1.1038000000000001E-3</v>
      </c>
      <c r="J637" s="24">
        <v>1.5112000000000001E-3</v>
      </c>
      <c r="K637" s="24">
        <f t="shared" si="99"/>
        <v>1.1241999999999999E-3</v>
      </c>
      <c r="L637" s="23">
        <f t="shared" si="92"/>
        <v>2243903.2000000002</v>
      </c>
      <c r="M637" s="23">
        <f t="shared" si="93"/>
        <v>1682927.4</v>
      </c>
      <c r="N637" s="23">
        <v>2226863.5099999998</v>
      </c>
      <c r="O637" s="23">
        <f t="shared" si="94"/>
        <v>543936.10999999987</v>
      </c>
      <c r="P637" s="23">
        <f t="shared" si="95"/>
        <v>0</v>
      </c>
      <c r="Q637" s="23">
        <f t="shared" si="96"/>
        <v>543936.10999999987</v>
      </c>
      <c r="R637" s="24">
        <f t="shared" si="97"/>
        <v>0</v>
      </c>
      <c r="S637" s="25">
        <f t="shared" si="98"/>
        <v>0</v>
      </c>
    </row>
    <row r="638" spans="1:19">
      <c r="A638" s="21" t="s">
        <v>747</v>
      </c>
      <c r="B638" s="21" t="s">
        <v>191</v>
      </c>
      <c r="C638" s="21" t="s">
        <v>136</v>
      </c>
      <c r="D638" s="21" t="s">
        <v>788</v>
      </c>
      <c r="E638" s="21" t="s">
        <v>2582</v>
      </c>
      <c r="F638" s="21" t="str">
        <f t="shared" si="90"/>
        <v>13807</v>
      </c>
      <c r="G638" s="21" t="s">
        <v>2634</v>
      </c>
      <c r="H638" s="26">
        <v>698914.47</v>
      </c>
      <c r="I638" s="27">
        <f t="shared" si="91"/>
        <v>4.284E-4</v>
      </c>
      <c r="J638" s="27">
        <v>1.3653999999999999E-3</v>
      </c>
      <c r="K638" s="27">
        <f t="shared" si="99"/>
        <v>4.7530000000000001E-4</v>
      </c>
      <c r="L638" s="26">
        <f t="shared" si="92"/>
        <v>948698.8</v>
      </c>
      <c r="M638" s="26">
        <f t="shared" si="93"/>
        <v>711524.1</v>
      </c>
      <c r="N638" s="26">
        <v>730073.01</v>
      </c>
      <c r="O638" s="26">
        <f t="shared" si="94"/>
        <v>18548.910000000033</v>
      </c>
      <c r="P638" s="26">
        <f t="shared" si="95"/>
        <v>0</v>
      </c>
      <c r="Q638" s="26">
        <f t="shared" si="96"/>
        <v>18548.910000000033</v>
      </c>
      <c r="R638" s="24">
        <f t="shared" si="97"/>
        <v>0</v>
      </c>
      <c r="S638" s="25">
        <f t="shared" si="98"/>
        <v>0</v>
      </c>
    </row>
    <row r="639" spans="1:19">
      <c r="A639" s="20" t="s">
        <v>747</v>
      </c>
      <c r="B639" s="20" t="s">
        <v>211</v>
      </c>
      <c r="C639" s="20" t="s">
        <v>90</v>
      </c>
      <c r="D639" s="20" t="s">
        <v>789</v>
      </c>
      <c r="E639" s="20" t="s">
        <v>2582</v>
      </c>
      <c r="F639" s="20" t="str">
        <f t="shared" si="90"/>
        <v>13809</v>
      </c>
      <c r="G639" s="20" t="s">
        <v>2635</v>
      </c>
      <c r="H639" s="23">
        <v>199780.74</v>
      </c>
      <c r="I639" s="24">
        <f t="shared" si="91"/>
        <v>1.225E-4</v>
      </c>
      <c r="J639" s="24">
        <v>3.5609999999999998E-4</v>
      </c>
      <c r="K639" s="24">
        <f t="shared" si="99"/>
        <v>1.3420000000000001E-4</v>
      </c>
      <c r="L639" s="23">
        <f t="shared" si="92"/>
        <v>267863.2</v>
      </c>
      <c r="M639" s="23">
        <f t="shared" si="93"/>
        <v>200897.4</v>
      </c>
      <c r="N639" s="23">
        <v>184670.71000000002</v>
      </c>
      <c r="O639" s="23">
        <f t="shared" si="94"/>
        <v>-16226.689999999973</v>
      </c>
      <c r="P639" s="23">
        <f t="shared" si="95"/>
        <v>16226.689999999973</v>
      </c>
      <c r="Q639" s="23">
        <f t="shared" si="96"/>
        <v>0</v>
      </c>
      <c r="R639" s="24">
        <f t="shared" si="97"/>
        <v>4.359E-3</v>
      </c>
      <c r="S639" s="25">
        <f t="shared" si="98"/>
        <v>17959</v>
      </c>
    </row>
    <row r="640" spans="1:19">
      <c r="A640" s="21" t="s">
        <v>747</v>
      </c>
      <c r="B640" s="21" t="s">
        <v>211</v>
      </c>
      <c r="C640" s="21" t="s">
        <v>19</v>
      </c>
      <c r="D640" s="21" t="s">
        <v>790</v>
      </c>
      <c r="E640" s="21" t="s">
        <v>2582</v>
      </c>
      <c r="F640" s="21" t="str">
        <f t="shared" si="90"/>
        <v>13809</v>
      </c>
      <c r="G640" s="21" t="s">
        <v>2635</v>
      </c>
      <c r="H640" s="26">
        <v>70700.570000000007</v>
      </c>
      <c r="I640" s="27">
        <f t="shared" si="91"/>
        <v>4.3300000000000002E-5</v>
      </c>
      <c r="J640" s="27">
        <v>2.1049999999999999E-4</v>
      </c>
      <c r="K640" s="27">
        <f t="shared" si="99"/>
        <v>5.1700000000000003E-5</v>
      </c>
      <c r="L640" s="26">
        <f t="shared" si="92"/>
        <v>103193.2</v>
      </c>
      <c r="M640" s="26">
        <f t="shared" si="93"/>
        <v>77394.899999999994</v>
      </c>
      <c r="N640" s="26">
        <v>223837.07</v>
      </c>
      <c r="O640" s="26">
        <f t="shared" si="94"/>
        <v>146442.17000000001</v>
      </c>
      <c r="P640" s="26">
        <f t="shared" si="95"/>
        <v>0</v>
      </c>
      <c r="Q640" s="26">
        <f t="shared" si="96"/>
        <v>146442.17000000001</v>
      </c>
      <c r="R640" s="24">
        <f t="shared" si="97"/>
        <v>0</v>
      </c>
      <c r="S640" s="25">
        <f t="shared" si="98"/>
        <v>0</v>
      </c>
    </row>
    <row r="641" spans="1:19">
      <c r="A641" s="20" t="s">
        <v>747</v>
      </c>
      <c r="B641" s="20" t="s">
        <v>211</v>
      </c>
      <c r="C641" s="20" t="s">
        <v>115</v>
      </c>
      <c r="D641" s="20" t="s">
        <v>791</v>
      </c>
      <c r="E641" s="20" t="s">
        <v>2582</v>
      </c>
      <c r="F641" s="20" t="str">
        <f t="shared" si="90"/>
        <v>13809</v>
      </c>
      <c r="G641" s="20" t="s">
        <v>2635</v>
      </c>
      <c r="H641" s="23">
        <v>489605.46</v>
      </c>
      <c r="I641" s="24">
        <f t="shared" si="91"/>
        <v>3.0009999999999998E-4</v>
      </c>
      <c r="J641" s="24">
        <v>5.7709999999999999E-4</v>
      </c>
      <c r="K641" s="24">
        <f t="shared" si="99"/>
        <v>3.1399999999999999E-4</v>
      </c>
      <c r="L641" s="23">
        <f t="shared" si="92"/>
        <v>626744</v>
      </c>
      <c r="M641" s="23">
        <f t="shared" si="93"/>
        <v>470058</v>
      </c>
      <c r="N641" s="23">
        <v>903577.41</v>
      </c>
      <c r="O641" s="23">
        <f t="shared" si="94"/>
        <v>433519.41000000003</v>
      </c>
      <c r="P641" s="23">
        <f t="shared" si="95"/>
        <v>0</v>
      </c>
      <c r="Q641" s="23">
        <f t="shared" si="96"/>
        <v>433519.41000000003</v>
      </c>
      <c r="R641" s="24">
        <f t="shared" si="97"/>
        <v>0</v>
      </c>
      <c r="S641" s="25">
        <f t="shared" si="98"/>
        <v>0</v>
      </c>
    </row>
    <row r="642" spans="1:19">
      <c r="A642" s="21" t="s">
        <v>747</v>
      </c>
      <c r="B642" s="21" t="s">
        <v>211</v>
      </c>
      <c r="C642" s="21" t="s">
        <v>6</v>
      </c>
      <c r="D642" s="21" t="s">
        <v>792</v>
      </c>
      <c r="E642" s="21" t="s">
        <v>2582</v>
      </c>
      <c r="F642" s="21" t="str">
        <f t="shared" si="90"/>
        <v>13809</v>
      </c>
      <c r="G642" s="21" t="s">
        <v>2635</v>
      </c>
      <c r="H642" s="26">
        <v>188121.75</v>
      </c>
      <c r="I642" s="27">
        <f t="shared" si="91"/>
        <v>1.153E-4</v>
      </c>
      <c r="J642" s="27">
        <v>3.7070000000000001E-4</v>
      </c>
      <c r="K642" s="27">
        <f t="shared" si="99"/>
        <v>1.281E-4</v>
      </c>
      <c r="L642" s="26">
        <f t="shared" si="92"/>
        <v>255687.6</v>
      </c>
      <c r="M642" s="26">
        <f t="shared" si="93"/>
        <v>191765.7</v>
      </c>
      <c r="N642" s="26">
        <v>145965.59</v>
      </c>
      <c r="O642" s="26">
        <f t="shared" si="94"/>
        <v>-45800.110000000015</v>
      </c>
      <c r="P642" s="26">
        <f t="shared" si="95"/>
        <v>45800.110000000015</v>
      </c>
      <c r="Q642" s="26">
        <f t="shared" si="96"/>
        <v>0</v>
      </c>
      <c r="R642" s="24">
        <f t="shared" si="97"/>
        <v>1.23032E-2</v>
      </c>
      <c r="S642" s="25">
        <f t="shared" si="98"/>
        <v>50689</v>
      </c>
    </row>
    <row r="643" spans="1:19">
      <c r="A643" s="20" t="s">
        <v>747</v>
      </c>
      <c r="B643" s="20" t="s">
        <v>211</v>
      </c>
      <c r="C643" s="20" t="s">
        <v>174</v>
      </c>
      <c r="D643" s="20" t="s">
        <v>793</v>
      </c>
      <c r="E643" s="20" t="s">
        <v>2582</v>
      </c>
      <c r="F643" s="20" t="str">
        <f t="shared" si="90"/>
        <v>13809</v>
      </c>
      <c r="G643" s="20" t="s">
        <v>2635</v>
      </c>
      <c r="H643" s="23">
        <v>4423.83</v>
      </c>
      <c r="I643" s="24">
        <f t="shared" si="91"/>
        <v>2.7E-6</v>
      </c>
      <c r="J643" s="24">
        <v>5.49E-5</v>
      </c>
      <c r="K643" s="24">
        <f t="shared" si="99"/>
        <v>5.3000000000000001E-6</v>
      </c>
      <c r="L643" s="23">
        <f t="shared" si="92"/>
        <v>10578.8</v>
      </c>
      <c r="M643" s="23">
        <f t="shared" si="93"/>
        <v>7934.1</v>
      </c>
      <c r="N643" s="23">
        <v>1746.9499999999998</v>
      </c>
      <c r="O643" s="23">
        <f t="shared" si="94"/>
        <v>-6187.1500000000005</v>
      </c>
      <c r="P643" s="23">
        <f t="shared" si="95"/>
        <v>6187.1500000000005</v>
      </c>
      <c r="Q643" s="23">
        <f t="shared" si="96"/>
        <v>0</v>
      </c>
      <c r="R643" s="24">
        <f t="shared" si="97"/>
        <v>1.6620000000000001E-3</v>
      </c>
      <c r="S643" s="25">
        <f t="shared" si="98"/>
        <v>6847</v>
      </c>
    </row>
    <row r="644" spans="1:19">
      <c r="A644" s="21" t="s">
        <v>747</v>
      </c>
      <c r="B644" s="21" t="s">
        <v>211</v>
      </c>
      <c r="C644" s="21" t="s">
        <v>25</v>
      </c>
      <c r="D644" s="21" t="s">
        <v>794</v>
      </c>
      <c r="E644" s="21" t="s">
        <v>2582</v>
      </c>
      <c r="F644" s="21" t="str">
        <f t="shared" si="90"/>
        <v>13809</v>
      </c>
      <c r="G644" s="21" t="s">
        <v>2635</v>
      </c>
      <c r="H644" s="26">
        <v>81463.039999999994</v>
      </c>
      <c r="I644" s="27">
        <f t="shared" si="91"/>
        <v>4.99E-5</v>
      </c>
      <c r="J644" s="27">
        <v>3.9130000000000002E-4</v>
      </c>
      <c r="K644" s="27">
        <f t="shared" si="99"/>
        <v>6.7000000000000002E-5</v>
      </c>
      <c r="L644" s="26">
        <f t="shared" si="92"/>
        <v>133732</v>
      </c>
      <c r="M644" s="26">
        <f t="shared" si="93"/>
        <v>100299</v>
      </c>
      <c r="N644" s="26">
        <v>78293.31</v>
      </c>
      <c r="O644" s="26">
        <f t="shared" si="94"/>
        <v>-22005.690000000002</v>
      </c>
      <c r="P644" s="26">
        <f t="shared" si="95"/>
        <v>22005.690000000002</v>
      </c>
      <c r="Q644" s="26">
        <f t="shared" si="96"/>
        <v>0</v>
      </c>
      <c r="R644" s="24">
        <f t="shared" si="97"/>
        <v>5.9113999999999998E-3</v>
      </c>
      <c r="S644" s="25">
        <f t="shared" si="98"/>
        <v>24354</v>
      </c>
    </row>
    <row r="645" spans="1:19">
      <c r="A645" s="20" t="s">
        <v>747</v>
      </c>
      <c r="B645" s="20" t="s">
        <v>211</v>
      </c>
      <c r="C645" s="20" t="s">
        <v>33</v>
      </c>
      <c r="D645" s="20" t="s">
        <v>795</v>
      </c>
      <c r="E645" s="20" t="s">
        <v>2582</v>
      </c>
      <c r="F645" s="20" t="str">
        <f t="shared" si="90"/>
        <v>13809</v>
      </c>
      <c r="G645" s="20" t="s">
        <v>2635</v>
      </c>
      <c r="H645" s="23">
        <v>54494.13</v>
      </c>
      <c r="I645" s="24">
        <f t="shared" si="91"/>
        <v>3.3399999999999999E-5</v>
      </c>
      <c r="J645" s="24">
        <v>2.04E-4</v>
      </c>
      <c r="K645" s="24">
        <f t="shared" si="99"/>
        <v>4.1900000000000002E-5</v>
      </c>
      <c r="L645" s="23">
        <f t="shared" si="92"/>
        <v>83632.399999999994</v>
      </c>
      <c r="M645" s="23">
        <f t="shared" si="93"/>
        <v>62724.3</v>
      </c>
      <c r="N645" s="23">
        <v>73442.350000000006</v>
      </c>
      <c r="O645" s="23">
        <f t="shared" si="94"/>
        <v>10718.050000000003</v>
      </c>
      <c r="P645" s="23">
        <f t="shared" si="95"/>
        <v>0</v>
      </c>
      <c r="Q645" s="23">
        <f t="shared" si="96"/>
        <v>10718.050000000003</v>
      </c>
      <c r="R645" s="24">
        <f t="shared" si="97"/>
        <v>0</v>
      </c>
      <c r="S645" s="25">
        <f t="shared" si="98"/>
        <v>0</v>
      </c>
    </row>
    <row r="646" spans="1:19">
      <c r="A646" s="21" t="s">
        <v>747</v>
      </c>
      <c r="B646" s="21" t="s">
        <v>211</v>
      </c>
      <c r="C646" s="21" t="s">
        <v>37</v>
      </c>
      <c r="D646" s="21" t="s">
        <v>796</v>
      </c>
      <c r="E646" s="21" t="s">
        <v>2582</v>
      </c>
      <c r="F646" s="21" t="str">
        <f t="shared" si="90"/>
        <v>13809</v>
      </c>
      <c r="G646" s="21" t="s">
        <v>2635</v>
      </c>
      <c r="H646" s="26">
        <v>51236.71</v>
      </c>
      <c r="I646" s="27">
        <f t="shared" si="91"/>
        <v>3.1399999999999998E-5</v>
      </c>
      <c r="J646" s="27">
        <v>1.9090000000000001E-4</v>
      </c>
      <c r="K646" s="27">
        <f t="shared" si="99"/>
        <v>3.9400000000000002E-5</v>
      </c>
      <c r="L646" s="26">
        <f t="shared" si="92"/>
        <v>78642.399999999994</v>
      </c>
      <c r="M646" s="26">
        <f t="shared" si="93"/>
        <v>58981.8</v>
      </c>
      <c r="N646" s="26">
        <v>31072.69</v>
      </c>
      <c r="O646" s="26">
        <f t="shared" si="94"/>
        <v>-27909.110000000004</v>
      </c>
      <c r="P646" s="26">
        <f t="shared" si="95"/>
        <v>27909.110000000004</v>
      </c>
      <c r="Q646" s="26">
        <f t="shared" si="96"/>
        <v>0</v>
      </c>
      <c r="R646" s="24">
        <f t="shared" si="97"/>
        <v>7.4971999999999999E-3</v>
      </c>
      <c r="S646" s="25">
        <f t="shared" si="98"/>
        <v>30888</v>
      </c>
    </row>
    <row r="647" spans="1:19">
      <c r="A647" s="20" t="s">
        <v>747</v>
      </c>
      <c r="B647" s="20" t="s">
        <v>211</v>
      </c>
      <c r="C647" s="20" t="s">
        <v>102</v>
      </c>
      <c r="D647" s="20" t="s">
        <v>797</v>
      </c>
      <c r="E647" s="20" t="s">
        <v>2582</v>
      </c>
      <c r="F647" s="20" t="str">
        <f t="shared" si="90"/>
        <v>13809</v>
      </c>
      <c r="G647" s="20" t="s">
        <v>2635</v>
      </c>
      <c r="H647" s="23">
        <v>419457.4</v>
      </c>
      <c r="I647" s="24">
        <f t="shared" si="91"/>
        <v>2.5710000000000002E-4</v>
      </c>
      <c r="J647" s="24">
        <v>2.6669999999999998E-4</v>
      </c>
      <c r="K647" s="24">
        <f t="shared" si="99"/>
        <v>2.5759999999999997E-4</v>
      </c>
      <c r="L647" s="23">
        <f t="shared" si="92"/>
        <v>514169.59999999998</v>
      </c>
      <c r="M647" s="23">
        <f t="shared" si="93"/>
        <v>385627.2</v>
      </c>
      <c r="N647" s="23">
        <v>143885.66</v>
      </c>
      <c r="O647" s="23">
        <f t="shared" si="94"/>
        <v>-241741.54</v>
      </c>
      <c r="P647" s="23">
        <f t="shared" si="95"/>
        <v>241741.54</v>
      </c>
      <c r="Q647" s="23">
        <f t="shared" si="96"/>
        <v>0</v>
      </c>
      <c r="R647" s="24">
        <f t="shared" si="97"/>
        <v>6.4938800000000005E-2</v>
      </c>
      <c r="S647" s="25">
        <f t="shared" si="98"/>
        <v>267547</v>
      </c>
    </row>
    <row r="648" spans="1:19">
      <c r="A648" s="21" t="s">
        <v>747</v>
      </c>
      <c r="B648" s="21" t="s">
        <v>211</v>
      </c>
      <c r="C648" s="21" t="s">
        <v>47</v>
      </c>
      <c r="D648" s="21" t="s">
        <v>798</v>
      </c>
      <c r="E648" s="21" t="s">
        <v>2582</v>
      </c>
      <c r="F648" s="21" t="str">
        <f t="shared" si="90"/>
        <v>13809</v>
      </c>
      <c r="G648" s="21" t="s">
        <v>2635</v>
      </c>
      <c r="H648" s="26">
        <v>33310.53</v>
      </c>
      <c r="I648" s="27">
        <f t="shared" si="91"/>
        <v>2.0400000000000001E-5</v>
      </c>
      <c r="J648" s="27">
        <v>1.3630000000000001E-4</v>
      </c>
      <c r="K648" s="27">
        <f t="shared" si="99"/>
        <v>2.62E-5</v>
      </c>
      <c r="L648" s="26">
        <f t="shared" si="92"/>
        <v>52295.199999999997</v>
      </c>
      <c r="M648" s="26">
        <f t="shared" si="93"/>
        <v>39221.4</v>
      </c>
      <c r="N648" s="26">
        <v>29470.77</v>
      </c>
      <c r="O648" s="26">
        <f t="shared" si="94"/>
        <v>-9750.630000000001</v>
      </c>
      <c r="P648" s="26">
        <f t="shared" si="95"/>
        <v>9750.630000000001</v>
      </c>
      <c r="Q648" s="26">
        <f t="shared" si="96"/>
        <v>0</v>
      </c>
      <c r="R648" s="24">
        <f t="shared" si="97"/>
        <v>2.6193000000000002E-3</v>
      </c>
      <c r="S648" s="25">
        <f t="shared" si="98"/>
        <v>10791</v>
      </c>
    </row>
    <row r="649" spans="1:19">
      <c r="A649" s="20" t="s">
        <v>747</v>
      </c>
      <c r="B649" s="20" t="s">
        <v>211</v>
      </c>
      <c r="C649" s="20" t="s">
        <v>257</v>
      </c>
      <c r="D649" s="20" t="s">
        <v>799</v>
      </c>
      <c r="E649" s="20" t="s">
        <v>2582</v>
      </c>
      <c r="F649" s="20" t="str">
        <f t="shared" si="90"/>
        <v>13809</v>
      </c>
      <c r="G649" s="20" t="s">
        <v>2635</v>
      </c>
      <c r="H649" s="23">
        <v>283346.77</v>
      </c>
      <c r="I649" s="24">
        <f t="shared" si="91"/>
        <v>1.7369999999999999E-4</v>
      </c>
      <c r="J649" s="24">
        <v>6.2799999999999998E-4</v>
      </c>
      <c r="K649" s="24">
        <f t="shared" si="99"/>
        <v>1.964E-4</v>
      </c>
      <c r="L649" s="23">
        <f t="shared" si="92"/>
        <v>392014.4</v>
      </c>
      <c r="M649" s="23">
        <f t="shared" si="93"/>
        <v>294010.8</v>
      </c>
      <c r="N649" s="23">
        <v>239184.32</v>
      </c>
      <c r="O649" s="23">
        <f t="shared" si="94"/>
        <v>-54826.479999999981</v>
      </c>
      <c r="P649" s="23">
        <f t="shared" si="95"/>
        <v>54826.479999999981</v>
      </c>
      <c r="Q649" s="23">
        <f t="shared" si="96"/>
        <v>0</v>
      </c>
      <c r="R649" s="24">
        <f t="shared" si="97"/>
        <v>1.4728E-2</v>
      </c>
      <c r="S649" s="25">
        <f t="shared" si="98"/>
        <v>60679</v>
      </c>
    </row>
    <row r="650" spans="1:19">
      <c r="A650" s="21" t="s">
        <v>747</v>
      </c>
      <c r="B650" s="21" t="s">
        <v>211</v>
      </c>
      <c r="C650" s="21" t="s">
        <v>108</v>
      </c>
      <c r="D650" s="21" t="s">
        <v>800</v>
      </c>
      <c r="E650" s="21" t="s">
        <v>2582</v>
      </c>
      <c r="F650" s="21" t="str">
        <f t="shared" si="90"/>
        <v>13809</v>
      </c>
      <c r="G650" s="21" t="s">
        <v>2635</v>
      </c>
      <c r="H650" s="26">
        <v>81346.33</v>
      </c>
      <c r="I650" s="27">
        <f t="shared" si="91"/>
        <v>4.99E-5</v>
      </c>
      <c r="J650" s="27">
        <v>4.1310000000000001E-4</v>
      </c>
      <c r="K650" s="27">
        <f t="shared" si="99"/>
        <v>6.8100000000000002E-5</v>
      </c>
      <c r="L650" s="26">
        <f t="shared" si="92"/>
        <v>135927.6</v>
      </c>
      <c r="M650" s="26">
        <f t="shared" si="93"/>
        <v>101945.7</v>
      </c>
      <c r="N650" s="26">
        <v>75651.48</v>
      </c>
      <c r="O650" s="26">
        <f t="shared" si="94"/>
        <v>-26294.22</v>
      </c>
      <c r="P650" s="26">
        <f t="shared" si="95"/>
        <v>26294.22</v>
      </c>
      <c r="Q650" s="26">
        <f t="shared" si="96"/>
        <v>0</v>
      </c>
      <c r="R650" s="24">
        <f t="shared" si="97"/>
        <v>7.0634000000000001E-3</v>
      </c>
      <c r="S650" s="25">
        <f t="shared" si="98"/>
        <v>29101</v>
      </c>
    </row>
    <row r="651" spans="1:19">
      <c r="A651" s="20" t="s">
        <v>747</v>
      </c>
      <c r="B651" s="20" t="s">
        <v>211</v>
      </c>
      <c r="C651" s="20" t="s">
        <v>267</v>
      </c>
      <c r="D651" s="20" t="s">
        <v>801</v>
      </c>
      <c r="E651" s="20" t="s">
        <v>2582</v>
      </c>
      <c r="F651" s="20" t="str">
        <f t="shared" si="90"/>
        <v>13809</v>
      </c>
      <c r="G651" s="20" t="s">
        <v>2635</v>
      </c>
      <c r="H651" s="23">
        <v>592912.42000000004</v>
      </c>
      <c r="I651" s="24">
        <f t="shared" si="91"/>
        <v>3.634E-4</v>
      </c>
      <c r="J651" s="24">
        <v>1.9369999999999999E-4</v>
      </c>
      <c r="K651" s="24">
        <f t="shared" si="99"/>
        <v>3.5490000000000001E-4</v>
      </c>
      <c r="L651" s="23">
        <f t="shared" si="92"/>
        <v>708380.4</v>
      </c>
      <c r="M651" s="23">
        <f t="shared" si="93"/>
        <v>531285.30000000005</v>
      </c>
      <c r="N651" s="23">
        <v>1316728.8799999999</v>
      </c>
      <c r="O651" s="23">
        <f t="shared" si="94"/>
        <v>785443.57999999984</v>
      </c>
      <c r="P651" s="23">
        <f t="shared" si="95"/>
        <v>0</v>
      </c>
      <c r="Q651" s="23">
        <f t="shared" si="96"/>
        <v>785443.57999999984</v>
      </c>
      <c r="R651" s="24">
        <f t="shared" si="97"/>
        <v>0</v>
      </c>
      <c r="S651" s="25">
        <f t="shared" si="98"/>
        <v>0</v>
      </c>
    </row>
    <row r="652" spans="1:19">
      <c r="A652" s="21" t="s">
        <v>747</v>
      </c>
      <c r="B652" s="21" t="s">
        <v>211</v>
      </c>
      <c r="C652" s="21" t="s">
        <v>128</v>
      </c>
      <c r="D652" s="21" t="s">
        <v>802</v>
      </c>
      <c r="E652" s="21" t="s">
        <v>2582</v>
      </c>
      <c r="F652" s="21" t="str">
        <f t="shared" si="90"/>
        <v>13809</v>
      </c>
      <c r="G652" s="21" t="s">
        <v>2635</v>
      </c>
      <c r="H652" s="26">
        <v>253933.7</v>
      </c>
      <c r="I652" s="27">
        <f t="shared" si="91"/>
        <v>1.5559999999999999E-4</v>
      </c>
      <c r="J652" s="27">
        <v>1.6550000000000001E-4</v>
      </c>
      <c r="K652" s="27">
        <f t="shared" si="99"/>
        <v>1.561E-4</v>
      </c>
      <c r="L652" s="26">
        <f t="shared" si="92"/>
        <v>311575.59999999998</v>
      </c>
      <c r="M652" s="26">
        <f t="shared" si="93"/>
        <v>233681.7</v>
      </c>
      <c r="N652" s="26">
        <v>233665.76</v>
      </c>
      <c r="O652" s="26">
        <f t="shared" si="94"/>
        <v>-15.940000000002328</v>
      </c>
      <c r="P652" s="26">
        <f t="shared" si="95"/>
        <v>15.940000000002328</v>
      </c>
      <c r="Q652" s="26">
        <f t="shared" si="96"/>
        <v>0</v>
      </c>
      <c r="R652" s="24">
        <f t="shared" si="97"/>
        <v>4.3000000000000003E-6</v>
      </c>
      <c r="S652" s="25">
        <f t="shared" si="98"/>
        <v>17</v>
      </c>
    </row>
    <row r="653" spans="1:19">
      <c r="A653" s="20" t="s">
        <v>747</v>
      </c>
      <c r="B653" s="20" t="s">
        <v>211</v>
      </c>
      <c r="C653" s="20" t="s">
        <v>276</v>
      </c>
      <c r="D653" s="20" t="s">
        <v>803</v>
      </c>
      <c r="E653" s="20" t="s">
        <v>2582</v>
      </c>
      <c r="F653" s="20" t="str">
        <f t="shared" si="90"/>
        <v>13809</v>
      </c>
      <c r="G653" s="20" t="s">
        <v>2635</v>
      </c>
      <c r="H653" s="23">
        <v>2330327.9300000002</v>
      </c>
      <c r="I653" s="24">
        <f t="shared" si="91"/>
        <v>1.4284E-3</v>
      </c>
      <c r="J653" s="24">
        <v>7.2230000000000005E-4</v>
      </c>
      <c r="K653" s="24">
        <f t="shared" si="99"/>
        <v>1.3931E-3</v>
      </c>
      <c r="L653" s="23">
        <f t="shared" si="92"/>
        <v>2780627.6</v>
      </c>
      <c r="M653" s="23">
        <f t="shared" si="93"/>
        <v>2085470.7</v>
      </c>
      <c r="N653" s="23">
        <v>1200991.6300000001</v>
      </c>
      <c r="O653" s="23">
        <f t="shared" si="94"/>
        <v>-884479.06999999983</v>
      </c>
      <c r="P653" s="23">
        <f t="shared" si="95"/>
        <v>884479.06999999983</v>
      </c>
      <c r="Q653" s="23">
        <f t="shared" si="96"/>
        <v>0</v>
      </c>
      <c r="R653" s="24">
        <f t="shared" si="97"/>
        <v>0.23759669999999999</v>
      </c>
      <c r="S653" s="25">
        <f t="shared" si="98"/>
        <v>978898</v>
      </c>
    </row>
    <row r="654" spans="1:19">
      <c r="A654" s="21" t="s">
        <v>747</v>
      </c>
      <c r="B654" s="21" t="s">
        <v>211</v>
      </c>
      <c r="C654" s="21" t="s">
        <v>61</v>
      </c>
      <c r="D654" s="21" t="s">
        <v>804</v>
      </c>
      <c r="E654" s="21" t="s">
        <v>2582</v>
      </c>
      <c r="F654" s="21" t="str">
        <f t="shared" ref="F654:F717" si="100">CONCATENATE(A654,B654)</f>
        <v>13809</v>
      </c>
      <c r="G654" s="21" t="s">
        <v>2635</v>
      </c>
      <c r="H654" s="26">
        <v>159118.93</v>
      </c>
      <c r="I654" s="27">
        <f t="shared" ref="I654:I717" si="101">ROUND(H654/$H$2315, 7)</f>
        <v>9.7499999999999998E-5</v>
      </c>
      <c r="J654" s="27">
        <v>4.4690000000000002E-4</v>
      </c>
      <c r="K654" s="27">
        <f t="shared" si="99"/>
        <v>1.15E-4</v>
      </c>
      <c r="L654" s="26">
        <f t="shared" ref="L654:L717" si="102">ROUND(1996000000*K654, 2)</f>
        <v>229540</v>
      </c>
      <c r="M654" s="26">
        <f t="shared" ref="M654:M717" si="103">ROUND(L654*0.75, 2)</f>
        <v>172155</v>
      </c>
      <c r="N654" s="26">
        <v>83061.930000000008</v>
      </c>
      <c r="O654" s="26">
        <f t="shared" ref="O654:O717" si="104">N654-M654</f>
        <v>-89093.069999999992</v>
      </c>
      <c r="P654" s="26">
        <f t="shared" ref="P654:P717" si="105">IF(M654-N654&gt;0,M654-N654,0)</f>
        <v>89093.069999999992</v>
      </c>
      <c r="Q654" s="26">
        <f t="shared" ref="Q654:Q717" si="106">IF(M654-N654&lt;0,N654-M654,0)</f>
        <v>0</v>
      </c>
      <c r="R654" s="24">
        <f t="shared" ref="R654:R717" si="107">ROUND(P654/$P$2315*100, 7)</f>
        <v>2.3932999999999999E-2</v>
      </c>
      <c r="S654" s="25">
        <f t="shared" ref="S654:S717" si="108">ROUNDDOWN(412000000*R654/100, 0)</f>
        <v>98603</v>
      </c>
    </row>
    <row r="655" spans="1:19">
      <c r="A655" s="20" t="s">
        <v>747</v>
      </c>
      <c r="B655" s="20" t="s">
        <v>211</v>
      </c>
      <c r="C655" s="20" t="s">
        <v>63</v>
      </c>
      <c r="D655" s="20" t="s">
        <v>805</v>
      </c>
      <c r="E655" s="20" t="s">
        <v>2582</v>
      </c>
      <c r="F655" s="20" t="str">
        <f t="shared" si="100"/>
        <v>13809</v>
      </c>
      <c r="G655" s="20" t="s">
        <v>2635</v>
      </c>
      <c r="H655" s="23">
        <v>33884</v>
      </c>
      <c r="I655" s="24">
        <f t="shared" si="101"/>
        <v>2.0800000000000001E-5</v>
      </c>
      <c r="J655" s="24">
        <v>2.076E-4</v>
      </c>
      <c r="K655" s="24">
        <f t="shared" ref="K655:K718" si="109">ROUND(ROUND(I655*0.95, 10)+ROUND(J655*0.05, 10), 7)</f>
        <v>3.01E-5</v>
      </c>
      <c r="L655" s="23">
        <f t="shared" si="102"/>
        <v>60079.6</v>
      </c>
      <c r="M655" s="23">
        <f t="shared" si="103"/>
        <v>45059.7</v>
      </c>
      <c r="N655" s="23">
        <v>11920.330000000002</v>
      </c>
      <c r="O655" s="23">
        <f t="shared" si="104"/>
        <v>-33139.369999999995</v>
      </c>
      <c r="P655" s="23">
        <f t="shared" si="105"/>
        <v>33139.369999999995</v>
      </c>
      <c r="Q655" s="23">
        <f t="shared" si="106"/>
        <v>0</v>
      </c>
      <c r="R655" s="24">
        <f t="shared" si="107"/>
        <v>8.9022000000000007E-3</v>
      </c>
      <c r="S655" s="25">
        <f t="shared" si="108"/>
        <v>36677</v>
      </c>
    </row>
    <row r="656" spans="1:19">
      <c r="A656" s="21" t="s">
        <v>747</v>
      </c>
      <c r="B656" s="21" t="s">
        <v>211</v>
      </c>
      <c r="C656" s="21" t="s">
        <v>224</v>
      </c>
      <c r="D656" s="21" t="s">
        <v>806</v>
      </c>
      <c r="E656" s="21" t="s">
        <v>2582</v>
      </c>
      <c r="F656" s="21" t="str">
        <f t="shared" si="100"/>
        <v>13809</v>
      </c>
      <c r="G656" s="21" t="s">
        <v>2635</v>
      </c>
      <c r="H656" s="26">
        <v>512042.97</v>
      </c>
      <c r="I656" s="27">
        <f t="shared" si="101"/>
        <v>3.1389999999999999E-4</v>
      </c>
      <c r="J656" s="27">
        <v>4.5649999999999998E-4</v>
      </c>
      <c r="K656" s="27">
        <f t="shared" si="109"/>
        <v>3.21E-4</v>
      </c>
      <c r="L656" s="26">
        <f t="shared" si="102"/>
        <v>640716</v>
      </c>
      <c r="M656" s="26">
        <f t="shared" si="103"/>
        <v>480537</v>
      </c>
      <c r="N656" s="26">
        <v>275295.21000000002</v>
      </c>
      <c r="O656" s="26">
        <f t="shared" si="104"/>
        <v>-205241.78999999998</v>
      </c>
      <c r="P656" s="26">
        <f t="shared" si="105"/>
        <v>205241.78999999998</v>
      </c>
      <c r="Q656" s="26">
        <f t="shared" si="106"/>
        <v>0</v>
      </c>
      <c r="R656" s="24">
        <f t="shared" si="107"/>
        <v>5.51339E-2</v>
      </c>
      <c r="S656" s="25">
        <f t="shared" si="108"/>
        <v>227151</v>
      </c>
    </row>
    <row r="657" spans="1:19">
      <c r="A657" s="20" t="s">
        <v>747</v>
      </c>
      <c r="B657" s="20" t="s">
        <v>211</v>
      </c>
      <c r="C657" s="20" t="s">
        <v>67</v>
      </c>
      <c r="D657" s="20" t="s">
        <v>807</v>
      </c>
      <c r="E657" s="20" t="s">
        <v>2582</v>
      </c>
      <c r="F657" s="20" t="str">
        <f t="shared" si="100"/>
        <v>13809</v>
      </c>
      <c r="G657" s="20" t="s">
        <v>2635</v>
      </c>
      <c r="H657" s="23">
        <v>457547.16</v>
      </c>
      <c r="I657" s="24">
        <f t="shared" si="101"/>
        <v>2.8049999999999999E-4</v>
      </c>
      <c r="J657" s="24">
        <v>1.708E-4</v>
      </c>
      <c r="K657" s="24">
        <f t="shared" si="109"/>
        <v>2.7500000000000002E-4</v>
      </c>
      <c r="L657" s="23">
        <f t="shared" si="102"/>
        <v>548900</v>
      </c>
      <c r="M657" s="23">
        <f t="shared" si="103"/>
        <v>411675</v>
      </c>
      <c r="N657" s="23">
        <v>344821.86</v>
      </c>
      <c r="O657" s="23">
        <f t="shared" si="104"/>
        <v>-66853.140000000014</v>
      </c>
      <c r="P657" s="23">
        <f t="shared" si="105"/>
        <v>66853.140000000014</v>
      </c>
      <c r="Q657" s="23">
        <f t="shared" si="106"/>
        <v>0</v>
      </c>
      <c r="R657" s="24">
        <f t="shared" si="107"/>
        <v>1.7958700000000001E-2</v>
      </c>
      <c r="S657" s="25">
        <f t="shared" si="108"/>
        <v>73989</v>
      </c>
    </row>
    <row r="658" spans="1:19">
      <c r="A658" s="21" t="s">
        <v>747</v>
      </c>
      <c r="B658" s="21" t="s">
        <v>211</v>
      </c>
      <c r="C658" s="21" t="s">
        <v>73</v>
      </c>
      <c r="D658" s="21" t="s">
        <v>808</v>
      </c>
      <c r="E658" s="21" t="s">
        <v>2582</v>
      </c>
      <c r="F658" s="21" t="str">
        <f t="shared" si="100"/>
        <v>13809</v>
      </c>
      <c r="G658" s="21" t="s">
        <v>2635</v>
      </c>
      <c r="H658" s="26">
        <v>264018.15999999997</v>
      </c>
      <c r="I658" s="27">
        <f t="shared" si="101"/>
        <v>1.618E-4</v>
      </c>
      <c r="J658" s="27">
        <v>4.2470000000000002E-4</v>
      </c>
      <c r="K658" s="27">
        <f t="shared" si="109"/>
        <v>1.749E-4</v>
      </c>
      <c r="L658" s="26">
        <f t="shared" si="102"/>
        <v>349100.4</v>
      </c>
      <c r="M658" s="26">
        <f t="shared" si="103"/>
        <v>261825.3</v>
      </c>
      <c r="N658" s="26">
        <v>276092.06</v>
      </c>
      <c r="O658" s="26">
        <f t="shared" si="104"/>
        <v>14266.760000000009</v>
      </c>
      <c r="P658" s="26">
        <f t="shared" si="105"/>
        <v>0</v>
      </c>
      <c r="Q658" s="26">
        <f t="shared" si="106"/>
        <v>14266.760000000009</v>
      </c>
      <c r="R658" s="24">
        <f t="shared" si="107"/>
        <v>0</v>
      </c>
      <c r="S658" s="25">
        <f t="shared" si="108"/>
        <v>0</v>
      </c>
    </row>
    <row r="659" spans="1:19">
      <c r="A659" s="20" t="s">
        <v>809</v>
      </c>
      <c r="B659" s="20" t="s">
        <v>2</v>
      </c>
      <c r="C659" s="20" t="s">
        <v>87</v>
      </c>
      <c r="D659" s="20" t="s">
        <v>810</v>
      </c>
      <c r="E659" s="20" t="s">
        <v>2583</v>
      </c>
      <c r="F659" s="20" t="str">
        <f t="shared" si="100"/>
        <v>14000</v>
      </c>
      <c r="G659" s="20" t="s">
        <v>2574</v>
      </c>
      <c r="H659" s="23">
        <v>7794893.29</v>
      </c>
      <c r="I659" s="24">
        <f t="shared" si="101"/>
        <v>4.7777999999999996E-3</v>
      </c>
      <c r="J659" s="24">
        <v>3.8723999999999998E-3</v>
      </c>
      <c r="K659" s="24">
        <f t="shared" si="109"/>
        <v>4.7324999999999997E-3</v>
      </c>
      <c r="L659" s="23">
        <f t="shared" si="102"/>
        <v>9446070</v>
      </c>
      <c r="M659" s="23">
        <f t="shared" si="103"/>
        <v>7084552.5</v>
      </c>
      <c r="N659" s="23">
        <v>7009074.1200000001</v>
      </c>
      <c r="O659" s="23">
        <f t="shared" si="104"/>
        <v>-75478.379999999888</v>
      </c>
      <c r="P659" s="23">
        <f t="shared" si="105"/>
        <v>75478.379999999888</v>
      </c>
      <c r="Q659" s="23">
        <f t="shared" si="106"/>
        <v>0</v>
      </c>
      <c r="R659" s="24">
        <f t="shared" si="107"/>
        <v>2.0275700000000001E-2</v>
      </c>
      <c r="S659" s="25">
        <f t="shared" si="108"/>
        <v>83535</v>
      </c>
    </row>
    <row r="660" spans="1:19">
      <c r="A660" s="21" t="s">
        <v>809</v>
      </c>
      <c r="B660" s="21" t="s">
        <v>114</v>
      </c>
      <c r="C660" s="21" t="s">
        <v>15</v>
      </c>
      <c r="D660" s="21" t="s">
        <v>811</v>
      </c>
      <c r="E660" s="21" t="s">
        <v>2583</v>
      </c>
      <c r="F660" s="21" t="str">
        <f t="shared" si="100"/>
        <v>14003</v>
      </c>
      <c r="G660" s="21" t="s">
        <v>2636</v>
      </c>
      <c r="H660" s="26">
        <v>123308.22</v>
      </c>
      <c r="I660" s="27">
        <f t="shared" si="101"/>
        <v>7.5599999999999994E-5</v>
      </c>
      <c r="J660" s="27">
        <v>9.1100000000000005E-5</v>
      </c>
      <c r="K660" s="27">
        <f t="shared" si="109"/>
        <v>7.64E-5</v>
      </c>
      <c r="L660" s="26">
        <f t="shared" si="102"/>
        <v>152494.39999999999</v>
      </c>
      <c r="M660" s="26">
        <f t="shared" si="103"/>
        <v>114370.8</v>
      </c>
      <c r="N660" s="26">
        <v>51788.01999999999</v>
      </c>
      <c r="O660" s="26">
        <f t="shared" si="104"/>
        <v>-62582.780000000013</v>
      </c>
      <c r="P660" s="26">
        <f t="shared" si="105"/>
        <v>62582.780000000013</v>
      </c>
      <c r="Q660" s="26">
        <f t="shared" si="106"/>
        <v>0</v>
      </c>
      <c r="R660" s="24">
        <f t="shared" si="107"/>
        <v>1.68115E-2</v>
      </c>
      <c r="S660" s="25">
        <f t="shared" si="108"/>
        <v>69263</v>
      </c>
    </row>
    <row r="661" spans="1:19">
      <c r="A661" s="20" t="s">
        <v>809</v>
      </c>
      <c r="B661" s="20" t="s">
        <v>114</v>
      </c>
      <c r="C661" s="20" t="s">
        <v>23</v>
      </c>
      <c r="D661" s="20" t="s">
        <v>812</v>
      </c>
      <c r="E661" s="20" t="s">
        <v>2583</v>
      </c>
      <c r="F661" s="20" t="str">
        <f t="shared" si="100"/>
        <v>14003</v>
      </c>
      <c r="G661" s="20" t="s">
        <v>2636</v>
      </c>
      <c r="H661" s="23">
        <v>192814.27</v>
      </c>
      <c r="I661" s="24">
        <f t="shared" si="101"/>
        <v>1.182E-4</v>
      </c>
      <c r="J661" s="24">
        <v>3.0729999999999999E-4</v>
      </c>
      <c r="K661" s="24">
        <f t="shared" si="109"/>
        <v>1.2769999999999999E-4</v>
      </c>
      <c r="L661" s="23">
        <f t="shared" si="102"/>
        <v>254889.2</v>
      </c>
      <c r="M661" s="23">
        <f t="shared" si="103"/>
        <v>191166.9</v>
      </c>
      <c r="N661" s="23">
        <v>248699.29</v>
      </c>
      <c r="O661" s="23">
        <f t="shared" si="104"/>
        <v>57532.390000000014</v>
      </c>
      <c r="P661" s="23">
        <f t="shared" si="105"/>
        <v>0</v>
      </c>
      <c r="Q661" s="23">
        <f t="shared" si="106"/>
        <v>57532.390000000014</v>
      </c>
      <c r="R661" s="24">
        <f t="shared" si="107"/>
        <v>0</v>
      </c>
      <c r="S661" s="25">
        <f t="shared" si="108"/>
        <v>0</v>
      </c>
    </row>
    <row r="662" spans="1:19">
      <c r="A662" s="21" t="s">
        <v>809</v>
      </c>
      <c r="B662" s="21" t="s">
        <v>114</v>
      </c>
      <c r="C662" s="21" t="s">
        <v>174</v>
      </c>
      <c r="D662" s="21" t="s">
        <v>813</v>
      </c>
      <c r="E662" s="21" t="s">
        <v>2583</v>
      </c>
      <c r="F662" s="21" t="str">
        <f t="shared" si="100"/>
        <v>14003</v>
      </c>
      <c r="G662" s="21" t="s">
        <v>2636</v>
      </c>
      <c r="H662" s="26">
        <v>364697.1</v>
      </c>
      <c r="I662" s="27">
        <f t="shared" si="101"/>
        <v>2.2350000000000001E-4</v>
      </c>
      <c r="J662" s="27">
        <v>4.217E-4</v>
      </c>
      <c r="K662" s="27">
        <f t="shared" si="109"/>
        <v>2.3340000000000001E-4</v>
      </c>
      <c r="L662" s="26">
        <f t="shared" si="102"/>
        <v>465866.4</v>
      </c>
      <c r="M662" s="26">
        <f t="shared" si="103"/>
        <v>349399.8</v>
      </c>
      <c r="N662" s="26">
        <v>326227.57999999996</v>
      </c>
      <c r="O662" s="26">
        <f t="shared" si="104"/>
        <v>-23172.22000000003</v>
      </c>
      <c r="P662" s="26">
        <f t="shared" si="105"/>
        <v>23172.22000000003</v>
      </c>
      <c r="Q662" s="26">
        <f t="shared" si="106"/>
        <v>0</v>
      </c>
      <c r="R662" s="24">
        <f t="shared" si="107"/>
        <v>6.2246999999999997E-3</v>
      </c>
      <c r="S662" s="25">
        <f t="shared" si="108"/>
        <v>25645</v>
      </c>
    </row>
    <row r="663" spans="1:19">
      <c r="A663" s="20" t="s">
        <v>809</v>
      </c>
      <c r="B663" s="20" t="s">
        <v>114</v>
      </c>
      <c r="C663" s="20" t="s">
        <v>27</v>
      </c>
      <c r="D663" s="20" t="s">
        <v>814</v>
      </c>
      <c r="E663" s="20" t="s">
        <v>2583</v>
      </c>
      <c r="F663" s="20" t="str">
        <f t="shared" si="100"/>
        <v>14003</v>
      </c>
      <c r="G663" s="20" t="s">
        <v>2636</v>
      </c>
      <c r="H663" s="23">
        <v>86496.74</v>
      </c>
      <c r="I663" s="24">
        <f t="shared" si="101"/>
        <v>5.3000000000000001E-5</v>
      </c>
      <c r="J663" s="24">
        <v>1.404E-4</v>
      </c>
      <c r="K663" s="24">
        <f t="shared" si="109"/>
        <v>5.7399999999999999E-5</v>
      </c>
      <c r="L663" s="23">
        <f t="shared" si="102"/>
        <v>114570.4</v>
      </c>
      <c r="M663" s="23">
        <f t="shared" si="103"/>
        <v>85927.8</v>
      </c>
      <c r="N663" s="23">
        <v>68210.390000000014</v>
      </c>
      <c r="O663" s="23">
        <f t="shared" si="104"/>
        <v>-17717.409999999989</v>
      </c>
      <c r="P663" s="23">
        <f t="shared" si="105"/>
        <v>17717.409999999989</v>
      </c>
      <c r="Q663" s="23">
        <f t="shared" si="106"/>
        <v>0</v>
      </c>
      <c r="R663" s="24">
        <f t="shared" si="107"/>
        <v>4.7593999999999996E-3</v>
      </c>
      <c r="S663" s="25">
        <f t="shared" si="108"/>
        <v>19608</v>
      </c>
    </row>
    <row r="664" spans="1:19">
      <c r="A664" s="21" t="s">
        <v>809</v>
      </c>
      <c r="B664" s="21" t="s">
        <v>114</v>
      </c>
      <c r="C664" s="21" t="s">
        <v>29</v>
      </c>
      <c r="D664" s="21" t="s">
        <v>815</v>
      </c>
      <c r="E664" s="21" t="s">
        <v>2583</v>
      </c>
      <c r="F664" s="21" t="str">
        <f t="shared" si="100"/>
        <v>14003</v>
      </c>
      <c r="G664" s="21" t="s">
        <v>2636</v>
      </c>
      <c r="H664" s="26">
        <v>113331.49</v>
      </c>
      <c r="I664" s="27">
        <f t="shared" si="101"/>
        <v>6.9499999999999995E-5</v>
      </c>
      <c r="J664" s="27">
        <v>1.906E-4</v>
      </c>
      <c r="K664" s="27">
        <f t="shared" si="109"/>
        <v>7.5599999999999994E-5</v>
      </c>
      <c r="L664" s="26">
        <f t="shared" si="102"/>
        <v>150897.60000000001</v>
      </c>
      <c r="M664" s="26">
        <f t="shared" si="103"/>
        <v>113173.2</v>
      </c>
      <c r="N664" s="26">
        <v>92918.99</v>
      </c>
      <c r="O664" s="26">
        <f t="shared" si="104"/>
        <v>-20254.209999999992</v>
      </c>
      <c r="P664" s="26">
        <f t="shared" si="105"/>
        <v>20254.209999999992</v>
      </c>
      <c r="Q664" s="26">
        <f t="shared" si="106"/>
        <v>0</v>
      </c>
      <c r="R664" s="24">
        <f t="shared" si="107"/>
        <v>5.4409000000000003E-3</v>
      </c>
      <c r="S664" s="25">
        <f t="shared" si="108"/>
        <v>22416</v>
      </c>
    </row>
    <row r="665" spans="1:19">
      <c r="A665" s="20" t="s">
        <v>809</v>
      </c>
      <c r="B665" s="20" t="s">
        <v>114</v>
      </c>
      <c r="C665" s="20" t="s">
        <v>47</v>
      </c>
      <c r="D665" s="20" t="s">
        <v>816</v>
      </c>
      <c r="E665" s="20" t="s">
        <v>2583</v>
      </c>
      <c r="F665" s="20" t="str">
        <f t="shared" si="100"/>
        <v>14003</v>
      </c>
      <c r="G665" s="20" t="s">
        <v>2636</v>
      </c>
      <c r="H665" s="23">
        <v>76167.48</v>
      </c>
      <c r="I665" s="24">
        <f t="shared" si="101"/>
        <v>4.6699999999999997E-5</v>
      </c>
      <c r="J665" s="24">
        <v>1.145E-4</v>
      </c>
      <c r="K665" s="24">
        <f t="shared" si="109"/>
        <v>5.0099999999999998E-5</v>
      </c>
      <c r="L665" s="23">
        <f t="shared" si="102"/>
        <v>99999.6</v>
      </c>
      <c r="M665" s="23">
        <f t="shared" si="103"/>
        <v>74999.7</v>
      </c>
      <c r="N665" s="23">
        <v>219253.98</v>
      </c>
      <c r="O665" s="23">
        <f t="shared" si="104"/>
        <v>144254.28000000003</v>
      </c>
      <c r="P665" s="23">
        <f t="shared" si="105"/>
        <v>0</v>
      </c>
      <c r="Q665" s="23">
        <f t="shared" si="106"/>
        <v>144254.28000000003</v>
      </c>
      <c r="R665" s="24">
        <f t="shared" si="107"/>
        <v>0</v>
      </c>
      <c r="S665" s="25">
        <f t="shared" si="108"/>
        <v>0</v>
      </c>
    </row>
    <row r="666" spans="1:19">
      <c r="A666" s="21" t="s">
        <v>809</v>
      </c>
      <c r="B666" s="21" t="s">
        <v>114</v>
      </c>
      <c r="C666" s="21" t="s">
        <v>259</v>
      </c>
      <c r="D666" s="21" t="s">
        <v>260</v>
      </c>
      <c r="E666" s="21" t="s">
        <v>2583</v>
      </c>
      <c r="F666" s="21" t="str">
        <f t="shared" si="100"/>
        <v>14003</v>
      </c>
      <c r="G666" s="21" t="s">
        <v>2636</v>
      </c>
      <c r="H666" s="26">
        <v>1188.7</v>
      </c>
      <c r="I666" s="27">
        <f t="shared" si="101"/>
        <v>6.9999999999999997E-7</v>
      </c>
      <c r="J666" s="27">
        <v>4.0599999999999998E-5</v>
      </c>
      <c r="K666" s="27">
        <f t="shared" si="109"/>
        <v>2.7E-6</v>
      </c>
      <c r="L666" s="26">
        <f t="shared" si="102"/>
        <v>5389.2</v>
      </c>
      <c r="M666" s="26">
        <f t="shared" si="103"/>
        <v>4041.9</v>
      </c>
      <c r="N666" s="26">
        <v>915.41000000000008</v>
      </c>
      <c r="O666" s="26">
        <f t="shared" si="104"/>
        <v>-3126.49</v>
      </c>
      <c r="P666" s="26">
        <f t="shared" si="105"/>
        <v>3126.49</v>
      </c>
      <c r="Q666" s="26">
        <f t="shared" si="106"/>
        <v>0</v>
      </c>
      <c r="R666" s="24">
        <f t="shared" si="107"/>
        <v>8.3989999999999998E-4</v>
      </c>
      <c r="S666" s="25">
        <f t="shared" si="108"/>
        <v>3460</v>
      </c>
    </row>
    <row r="667" spans="1:19">
      <c r="A667" s="20" t="s">
        <v>809</v>
      </c>
      <c r="B667" s="20" t="s">
        <v>114</v>
      </c>
      <c r="C667" s="20" t="s">
        <v>130</v>
      </c>
      <c r="D667" s="20" t="s">
        <v>817</v>
      </c>
      <c r="E667" s="20" t="s">
        <v>2583</v>
      </c>
      <c r="F667" s="20" t="str">
        <f t="shared" si="100"/>
        <v>14003</v>
      </c>
      <c r="G667" s="20" t="s">
        <v>2636</v>
      </c>
      <c r="H667" s="23">
        <v>17029.59</v>
      </c>
      <c r="I667" s="24">
        <f t="shared" si="101"/>
        <v>1.04E-5</v>
      </c>
      <c r="J667" s="24">
        <v>7.6799999999999997E-5</v>
      </c>
      <c r="K667" s="24">
        <f t="shared" si="109"/>
        <v>1.3699999999999999E-5</v>
      </c>
      <c r="L667" s="23">
        <f t="shared" si="102"/>
        <v>27345.200000000001</v>
      </c>
      <c r="M667" s="23">
        <f t="shared" si="103"/>
        <v>20508.900000000001</v>
      </c>
      <c r="N667" s="23">
        <v>11960.099999999999</v>
      </c>
      <c r="O667" s="23">
        <f t="shared" si="104"/>
        <v>-8548.8000000000029</v>
      </c>
      <c r="P667" s="23">
        <f t="shared" si="105"/>
        <v>8548.8000000000029</v>
      </c>
      <c r="Q667" s="23">
        <f t="shared" si="106"/>
        <v>0</v>
      </c>
      <c r="R667" s="24">
        <f t="shared" si="107"/>
        <v>2.2964999999999999E-3</v>
      </c>
      <c r="S667" s="25">
        <f t="shared" si="108"/>
        <v>9461</v>
      </c>
    </row>
    <row r="668" spans="1:19">
      <c r="A668" s="21" t="s">
        <v>809</v>
      </c>
      <c r="B668" s="21" t="s">
        <v>114</v>
      </c>
      <c r="C668" s="21" t="s">
        <v>279</v>
      </c>
      <c r="D668" s="21" t="s">
        <v>818</v>
      </c>
      <c r="E668" s="21" t="s">
        <v>2583</v>
      </c>
      <c r="F668" s="21" t="str">
        <f t="shared" si="100"/>
        <v>14003</v>
      </c>
      <c r="G668" s="21" t="s">
        <v>2636</v>
      </c>
      <c r="H668" s="26">
        <v>1872495.8</v>
      </c>
      <c r="I668" s="27">
        <f t="shared" si="101"/>
        <v>1.1477E-3</v>
      </c>
      <c r="J668" s="27">
        <v>1.0112000000000001E-3</v>
      </c>
      <c r="K668" s="27">
        <f t="shared" si="109"/>
        <v>1.1409E-3</v>
      </c>
      <c r="L668" s="26">
        <f t="shared" si="102"/>
        <v>2277236.4</v>
      </c>
      <c r="M668" s="26">
        <f t="shared" si="103"/>
        <v>1707927.3</v>
      </c>
      <c r="N668" s="26">
        <v>1444690.19</v>
      </c>
      <c r="O668" s="26">
        <f t="shared" si="104"/>
        <v>-263237.1100000001</v>
      </c>
      <c r="P668" s="26">
        <f t="shared" si="105"/>
        <v>263237.1100000001</v>
      </c>
      <c r="Q668" s="26">
        <f t="shared" si="106"/>
        <v>0</v>
      </c>
      <c r="R668" s="24">
        <f t="shared" si="107"/>
        <v>7.0713100000000001E-2</v>
      </c>
      <c r="S668" s="25">
        <f t="shared" si="108"/>
        <v>291337</v>
      </c>
    </row>
    <row r="669" spans="1:19">
      <c r="A669" s="20" t="s">
        <v>809</v>
      </c>
      <c r="B669" s="20" t="s">
        <v>114</v>
      </c>
      <c r="C669" s="20" t="s">
        <v>136</v>
      </c>
      <c r="D669" s="20" t="s">
        <v>819</v>
      </c>
      <c r="E669" s="20" t="s">
        <v>2583</v>
      </c>
      <c r="F669" s="20" t="str">
        <f t="shared" si="100"/>
        <v>14003</v>
      </c>
      <c r="G669" s="20" t="s">
        <v>2636</v>
      </c>
      <c r="H669" s="23">
        <v>4160.96</v>
      </c>
      <c r="I669" s="24">
        <f t="shared" si="101"/>
        <v>2.6000000000000001E-6</v>
      </c>
      <c r="J669" s="24">
        <v>1.6900000000000001E-5</v>
      </c>
      <c r="K669" s="24">
        <f t="shared" si="109"/>
        <v>3.3000000000000002E-6</v>
      </c>
      <c r="L669" s="23">
        <f t="shared" si="102"/>
        <v>6586.8</v>
      </c>
      <c r="M669" s="23">
        <f t="shared" si="103"/>
        <v>4940.1000000000004</v>
      </c>
      <c r="N669" s="23">
        <v>8494.66</v>
      </c>
      <c r="O669" s="23">
        <f t="shared" si="104"/>
        <v>3554.5599999999995</v>
      </c>
      <c r="P669" s="23">
        <f t="shared" si="105"/>
        <v>0</v>
      </c>
      <c r="Q669" s="23">
        <f t="shared" si="106"/>
        <v>3554.5599999999995</v>
      </c>
      <c r="R669" s="24">
        <f t="shared" si="107"/>
        <v>0</v>
      </c>
      <c r="S669" s="25">
        <f t="shared" si="108"/>
        <v>0</v>
      </c>
    </row>
    <row r="670" spans="1:19">
      <c r="A670" s="21" t="s">
        <v>809</v>
      </c>
      <c r="B670" s="21" t="s">
        <v>114</v>
      </c>
      <c r="C670" s="21" t="s">
        <v>227</v>
      </c>
      <c r="D670" s="21" t="s">
        <v>820</v>
      </c>
      <c r="E670" s="21" t="s">
        <v>2583</v>
      </c>
      <c r="F670" s="21" t="str">
        <f t="shared" si="100"/>
        <v>14003</v>
      </c>
      <c r="G670" s="21" t="s">
        <v>2636</v>
      </c>
      <c r="H670" s="26">
        <v>7486.73</v>
      </c>
      <c r="I670" s="27">
        <f t="shared" si="101"/>
        <v>4.6E-6</v>
      </c>
      <c r="J670" s="27">
        <v>4.0099999999999999E-5</v>
      </c>
      <c r="K670" s="27">
        <f t="shared" si="109"/>
        <v>6.3999999999999997E-6</v>
      </c>
      <c r="L670" s="26">
        <f t="shared" si="102"/>
        <v>12774.4</v>
      </c>
      <c r="M670" s="26">
        <f t="shared" si="103"/>
        <v>9580.7999999999993</v>
      </c>
      <c r="N670" s="26">
        <v>5903.69</v>
      </c>
      <c r="O670" s="26">
        <f t="shared" si="104"/>
        <v>-3677.1099999999997</v>
      </c>
      <c r="P670" s="26">
        <f t="shared" si="105"/>
        <v>3677.1099999999997</v>
      </c>
      <c r="Q670" s="26">
        <f t="shared" si="106"/>
        <v>0</v>
      </c>
      <c r="R670" s="24">
        <f t="shared" si="107"/>
        <v>9.8780000000000005E-4</v>
      </c>
      <c r="S670" s="25">
        <f t="shared" si="108"/>
        <v>4069</v>
      </c>
    </row>
    <row r="671" spans="1:19">
      <c r="A671" s="20" t="s">
        <v>809</v>
      </c>
      <c r="B671" s="20" t="s">
        <v>114</v>
      </c>
      <c r="C671" s="20" t="s">
        <v>5</v>
      </c>
      <c r="D671" s="20" t="s">
        <v>188</v>
      </c>
      <c r="E671" s="20" t="s">
        <v>2583</v>
      </c>
      <c r="F671" s="20" t="str">
        <f t="shared" si="100"/>
        <v>14003</v>
      </c>
      <c r="G671" s="20" t="s">
        <v>2636</v>
      </c>
      <c r="H671" s="23">
        <v>16667.900000000001</v>
      </c>
      <c r="I671" s="24">
        <f t="shared" si="101"/>
        <v>1.0200000000000001E-5</v>
      </c>
      <c r="J671" s="24">
        <v>6.0600000000000003E-5</v>
      </c>
      <c r="K671" s="24">
        <f t="shared" si="109"/>
        <v>1.27E-5</v>
      </c>
      <c r="L671" s="23">
        <f t="shared" si="102"/>
        <v>25349.200000000001</v>
      </c>
      <c r="M671" s="23">
        <f t="shared" si="103"/>
        <v>19011.900000000001</v>
      </c>
      <c r="N671" s="23">
        <v>21086.410000000003</v>
      </c>
      <c r="O671" s="23">
        <f t="shared" si="104"/>
        <v>2074.510000000002</v>
      </c>
      <c r="P671" s="23">
        <f t="shared" si="105"/>
        <v>0</v>
      </c>
      <c r="Q671" s="23">
        <f t="shared" si="106"/>
        <v>2074.510000000002</v>
      </c>
      <c r="R671" s="24">
        <f t="shared" si="107"/>
        <v>0</v>
      </c>
      <c r="S671" s="25">
        <f t="shared" si="108"/>
        <v>0</v>
      </c>
    </row>
    <row r="672" spans="1:19">
      <c r="A672" s="21" t="s">
        <v>809</v>
      </c>
      <c r="B672" s="21" t="s">
        <v>114</v>
      </c>
      <c r="C672" s="21" t="s">
        <v>821</v>
      </c>
      <c r="D672" s="21" t="s">
        <v>822</v>
      </c>
      <c r="E672" s="21" t="s">
        <v>2583</v>
      </c>
      <c r="F672" s="21" t="str">
        <f t="shared" si="100"/>
        <v>14003</v>
      </c>
      <c r="G672" s="21" t="s">
        <v>2636</v>
      </c>
      <c r="H672" s="26">
        <v>4255.49</v>
      </c>
      <c r="I672" s="27">
        <f t="shared" si="101"/>
        <v>2.6000000000000001E-6</v>
      </c>
      <c r="J672" s="27">
        <v>3.2299999999999999E-5</v>
      </c>
      <c r="K672" s="27">
        <f t="shared" si="109"/>
        <v>4.0999999999999997E-6</v>
      </c>
      <c r="L672" s="26">
        <f t="shared" si="102"/>
        <v>8183.6</v>
      </c>
      <c r="M672" s="26">
        <f t="shared" si="103"/>
        <v>6137.7</v>
      </c>
      <c r="N672" s="26">
        <v>31300.09</v>
      </c>
      <c r="O672" s="26">
        <f t="shared" si="104"/>
        <v>25162.39</v>
      </c>
      <c r="P672" s="26">
        <f t="shared" si="105"/>
        <v>0</v>
      </c>
      <c r="Q672" s="26">
        <f t="shared" si="106"/>
        <v>25162.39</v>
      </c>
      <c r="R672" s="24">
        <f t="shared" si="107"/>
        <v>0</v>
      </c>
      <c r="S672" s="25">
        <f t="shared" si="108"/>
        <v>0</v>
      </c>
    </row>
    <row r="673" spans="1:19">
      <c r="A673" s="20" t="s">
        <v>809</v>
      </c>
      <c r="B673" s="20" t="s">
        <v>114</v>
      </c>
      <c r="C673" s="20" t="s">
        <v>823</v>
      </c>
      <c r="D673" s="20" t="s">
        <v>824</v>
      </c>
      <c r="E673" s="20" t="s">
        <v>2583</v>
      </c>
      <c r="F673" s="20" t="str">
        <f t="shared" si="100"/>
        <v>14003</v>
      </c>
      <c r="G673" s="20" t="s">
        <v>2636</v>
      </c>
      <c r="H673" s="23">
        <v>32137.79</v>
      </c>
      <c r="I673" s="24">
        <f t="shared" si="101"/>
        <v>1.9700000000000001E-5</v>
      </c>
      <c r="J673" s="24">
        <v>8.3999999999999995E-5</v>
      </c>
      <c r="K673" s="24">
        <f t="shared" si="109"/>
        <v>2.2900000000000001E-5</v>
      </c>
      <c r="L673" s="23">
        <f t="shared" si="102"/>
        <v>45708.4</v>
      </c>
      <c r="M673" s="23">
        <f t="shared" si="103"/>
        <v>34281.300000000003</v>
      </c>
      <c r="N673" s="23">
        <v>17243.39</v>
      </c>
      <c r="O673" s="23">
        <f t="shared" si="104"/>
        <v>-17037.910000000003</v>
      </c>
      <c r="P673" s="23">
        <f t="shared" si="105"/>
        <v>17037.910000000003</v>
      </c>
      <c r="Q673" s="23">
        <f t="shared" si="106"/>
        <v>0</v>
      </c>
      <c r="R673" s="24">
        <f t="shared" si="107"/>
        <v>4.5769000000000001E-3</v>
      </c>
      <c r="S673" s="25">
        <f t="shared" si="108"/>
        <v>18856</v>
      </c>
    </row>
    <row r="674" spans="1:19">
      <c r="A674" s="21" t="s">
        <v>809</v>
      </c>
      <c r="B674" s="21" t="s">
        <v>114</v>
      </c>
      <c r="C674" s="21" t="s">
        <v>140</v>
      </c>
      <c r="D674" s="21" t="s">
        <v>825</v>
      </c>
      <c r="E674" s="21" t="s">
        <v>2583</v>
      </c>
      <c r="F674" s="21" t="str">
        <f t="shared" si="100"/>
        <v>14003</v>
      </c>
      <c r="G674" s="21" t="s">
        <v>2636</v>
      </c>
      <c r="H674" s="26">
        <v>1088950.68</v>
      </c>
      <c r="I674" s="27">
        <f t="shared" si="101"/>
        <v>6.6750000000000002E-4</v>
      </c>
      <c r="J674" s="27">
        <v>2.4590000000000001E-4</v>
      </c>
      <c r="K674" s="27">
        <f t="shared" si="109"/>
        <v>6.4639999999999999E-4</v>
      </c>
      <c r="L674" s="26">
        <f t="shared" si="102"/>
        <v>1290214.3999999999</v>
      </c>
      <c r="M674" s="26">
        <f t="shared" si="103"/>
        <v>967660.8</v>
      </c>
      <c r="N674" s="26">
        <v>806418.99</v>
      </c>
      <c r="O674" s="26">
        <f t="shared" si="104"/>
        <v>-161241.81000000006</v>
      </c>
      <c r="P674" s="26">
        <f t="shared" si="105"/>
        <v>161241.81000000006</v>
      </c>
      <c r="Q674" s="26">
        <f t="shared" si="106"/>
        <v>0</v>
      </c>
      <c r="R674" s="24">
        <f t="shared" si="107"/>
        <v>4.3314199999999997E-2</v>
      </c>
      <c r="S674" s="25">
        <f t="shared" si="108"/>
        <v>178454</v>
      </c>
    </row>
    <row r="675" spans="1:19">
      <c r="A675" s="20" t="s">
        <v>809</v>
      </c>
      <c r="B675" s="20" t="s">
        <v>114</v>
      </c>
      <c r="C675" s="20" t="s">
        <v>142</v>
      </c>
      <c r="D675" s="20" t="s">
        <v>826</v>
      </c>
      <c r="E675" s="20" t="s">
        <v>2583</v>
      </c>
      <c r="F675" s="20" t="str">
        <f t="shared" si="100"/>
        <v>14003</v>
      </c>
      <c r="G675" s="20" t="s">
        <v>2636</v>
      </c>
      <c r="H675" s="23">
        <v>176960.29</v>
      </c>
      <c r="I675" s="24">
        <f t="shared" si="101"/>
        <v>1.0849999999999999E-4</v>
      </c>
      <c r="J675" s="24">
        <v>2.1139999999999999E-4</v>
      </c>
      <c r="K675" s="24">
        <f t="shared" si="109"/>
        <v>1.136E-4</v>
      </c>
      <c r="L675" s="23">
        <f t="shared" si="102"/>
        <v>226745.60000000001</v>
      </c>
      <c r="M675" s="23">
        <f t="shared" si="103"/>
        <v>170059.2</v>
      </c>
      <c r="N675" s="23">
        <v>142727.45000000001</v>
      </c>
      <c r="O675" s="23">
        <f t="shared" si="104"/>
        <v>-27331.75</v>
      </c>
      <c r="P675" s="23">
        <f t="shared" si="105"/>
        <v>27331.75</v>
      </c>
      <c r="Q675" s="23">
        <f t="shared" si="106"/>
        <v>0</v>
      </c>
      <c r="R675" s="24">
        <f t="shared" si="107"/>
        <v>7.3420999999999998E-3</v>
      </c>
      <c r="S675" s="25">
        <f t="shared" si="108"/>
        <v>30249</v>
      </c>
    </row>
    <row r="676" spans="1:19">
      <c r="A676" s="21" t="s">
        <v>809</v>
      </c>
      <c r="B676" s="21" t="s">
        <v>114</v>
      </c>
      <c r="C676" s="21" t="s">
        <v>156</v>
      </c>
      <c r="D676" s="21" t="s">
        <v>827</v>
      </c>
      <c r="E676" s="21" t="s">
        <v>2583</v>
      </c>
      <c r="F676" s="21" t="str">
        <f t="shared" si="100"/>
        <v>14003</v>
      </c>
      <c r="G676" s="21" t="s">
        <v>2636</v>
      </c>
      <c r="H676" s="26">
        <v>1541.44</v>
      </c>
      <c r="I676" s="27">
        <f t="shared" si="101"/>
        <v>8.9999999999999996E-7</v>
      </c>
      <c r="J676" s="27">
        <v>4.0099999999999999E-5</v>
      </c>
      <c r="K676" s="27">
        <f t="shared" si="109"/>
        <v>2.9000000000000002E-6</v>
      </c>
      <c r="L676" s="26">
        <f t="shared" si="102"/>
        <v>5788.4</v>
      </c>
      <c r="M676" s="26">
        <f t="shared" si="103"/>
        <v>4341.3</v>
      </c>
      <c r="N676" s="26">
        <v>9750.35</v>
      </c>
      <c r="O676" s="26">
        <f t="shared" si="104"/>
        <v>5409.05</v>
      </c>
      <c r="P676" s="26">
        <f t="shared" si="105"/>
        <v>0</v>
      </c>
      <c r="Q676" s="26">
        <f t="shared" si="106"/>
        <v>5409.05</v>
      </c>
      <c r="R676" s="24">
        <f t="shared" si="107"/>
        <v>0</v>
      </c>
      <c r="S676" s="25">
        <f t="shared" si="108"/>
        <v>0</v>
      </c>
    </row>
    <row r="677" spans="1:19">
      <c r="A677" s="20" t="s">
        <v>809</v>
      </c>
      <c r="B677" s="20" t="s">
        <v>114</v>
      </c>
      <c r="C677" s="20" t="s">
        <v>828</v>
      </c>
      <c r="D677" s="20" t="s">
        <v>829</v>
      </c>
      <c r="E677" s="20" t="s">
        <v>2583</v>
      </c>
      <c r="F677" s="20" t="str">
        <f t="shared" si="100"/>
        <v>14003</v>
      </c>
      <c r="G677" s="20" t="s">
        <v>2636</v>
      </c>
      <c r="H677" s="23">
        <v>38534.83</v>
      </c>
      <c r="I677" s="24">
        <f t="shared" si="101"/>
        <v>2.3600000000000001E-5</v>
      </c>
      <c r="J677" s="24">
        <v>1.2679999999999999E-4</v>
      </c>
      <c r="K677" s="24">
        <f t="shared" si="109"/>
        <v>2.8799999999999999E-5</v>
      </c>
      <c r="L677" s="23">
        <f t="shared" si="102"/>
        <v>57484.800000000003</v>
      </c>
      <c r="M677" s="23">
        <f t="shared" si="103"/>
        <v>43113.599999999999</v>
      </c>
      <c r="N677" s="23">
        <v>71944.98</v>
      </c>
      <c r="O677" s="23">
        <f t="shared" si="104"/>
        <v>28831.379999999997</v>
      </c>
      <c r="P677" s="23">
        <f t="shared" si="105"/>
        <v>0</v>
      </c>
      <c r="Q677" s="23">
        <f t="shared" si="106"/>
        <v>28831.379999999997</v>
      </c>
      <c r="R677" s="24">
        <f t="shared" si="107"/>
        <v>0</v>
      </c>
      <c r="S677" s="25">
        <f t="shared" si="108"/>
        <v>0</v>
      </c>
    </row>
    <row r="678" spans="1:19">
      <c r="A678" s="21" t="s">
        <v>809</v>
      </c>
      <c r="B678" s="21" t="s">
        <v>114</v>
      </c>
      <c r="C678" s="21" t="s">
        <v>745</v>
      </c>
      <c r="D678" s="21" t="s">
        <v>830</v>
      </c>
      <c r="E678" s="21" t="s">
        <v>2583</v>
      </c>
      <c r="F678" s="21" t="str">
        <f t="shared" si="100"/>
        <v>14003</v>
      </c>
      <c r="G678" s="21" t="s">
        <v>2636</v>
      </c>
      <c r="H678" s="26">
        <v>9888.34</v>
      </c>
      <c r="I678" s="27">
        <f t="shared" si="101"/>
        <v>6.1E-6</v>
      </c>
      <c r="J678" s="27">
        <v>6.1299999999999999E-5</v>
      </c>
      <c r="K678" s="27">
        <f t="shared" si="109"/>
        <v>8.8999999999999995E-6</v>
      </c>
      <c r="L678" s="26">
        <f t="shared" si="102"/>
        <v>17764.400000000001</v>
      </c>
      <c r="M678" s="26">
        <f t="shared" si="103"/>
        <v>13323.3</v>
      </c>
      <c r="N678" s="26">
        <v>6310.57</v>
      </c>
      <c r="O678" s="26">
        <f t="shared" si="104"/>
        <v>-7012.73</v>
      </c>
      <c r="P678" s="26">
        <f t="shared" si="105"/>
        <v>7012.73</v>
      </c>
      <c r="Q678" s="26">
        <f t="shared" si="106"/>
        <v>0</v>
      </c>
      <c r="R678" s="24">
        <f t="shared" si="107"/>
        <v>1.8837999999999999E-3</v>
      </c>
      <c r="S678" s="25">
        <f t="shared" si="108"/>
        <v>7761</v>
      </c>
    </row>
    <row r="679" spans="1:19">
      <c r="A679" s="20" t="s">
        <v>809</v>
      </c>
      <c r="B679" s="20" t="s">
        <v>123</v>
      </c>
      <c r="C679" s="20" t="s">
        <v>115</v>
      </c>
      <c r="D679" s="20" t="s">
        <v>385</v>
      </c>
      <c r="E679" s="20" t="s">
        <v>2583</v>
      </c>
      <c r="F679" s="20" t="str">
        <f t="shared" si="100"/>
        <v>14004</v>
      </c>
      <c r="G679" s="20" t="s">
        <v>2637</v>
      </c>
      <c r="H679" s="23">
        <v>790017.5</v>
      </c>
      <c r="I679" s="24">
        <f t="shared" si="101"/>
        <v>4.8420000000000001E-4</v>
      </c>
      <c r="J679" s="24">
        <v>7.5799999999999999E-5</v>
      </c>
      <c r="K679" s="24">
        <f t="shared" si="109"/>
        <v>4.638E-4</v>
      </c>
      <c r="L679" s="23">
        <f t="shared" si="102"/>
        <v>925744.8</v>
      </c>
      <c r="M679" s="23">
        <f t="shared" si="103"/>
        <v>694308.6</v>
      </c>
      <c r="N679" s="23">
        <v>1536371.36</v>
      </c>
      <c r="O679" s="23">
        <f t="shared" si="104"/>
        <v>842062.76000000013</v>
      </c>
      <c r="P679" s="23">
        <f t="shared" si="105"/>
        <v>0</v>
      </c>
      <c r="Q679" s="23">
        <f t="shared" si="106"/>
        <v>842062.76000000013</v>
      </c>
      <c r="R679" s="24">
        <f t="shared" si="107"/>
        <v>0</v>
      </c>
      <c r="S679" s="25">
        <f t="shared" si="108"/>
        <v>0</v>
      </c>
    </row>
    <row r="680" spans="1:19">
      <c r="A680" s="21" t="s">
        <v>809</v>
      </c>
      <c r="B680" s="21" t="s">
        <v>123</v>
      </c>
      <c r="C680" s="21" t="s">
        <v>6</v>
      </c>
      <c r="D680" s="21" t="s">
        <v>831</v>
      </c>
      <c r="E680" s="21" t="s">
        <v>2583</v>
      </c>
      <c r="F680" s="21" t="str">
        <f t="shared" si="100"/>
        <v>14004</v>
      </c>
      <c r="G680" s="21" t="s">
        <v>2637</v>
      </c>
      <c r="H680" s="26">
        <v>2686.21</v>
      </c>
      <c r="I680" s="27">
        <f t="shared" si="101"/>
        <v>1.5999999999999999E-6</v>
      </c>
      <c r="J680" s="27">
        <v>2.9099999999999999E-5</v>
      </c>
      <c r="K680" s="27">
        <f t="shared" si="109"/>
        <v>3.0000000000000001E-6</v>
      </c>
      <c r="L680" s="26">
        <f t="shared" si="102"/>
        <v>5988</v>
      </c>
      <c r="M680" s="26">
        <f t="shared" si="103"/>
        <v>4491</v>
      </c>
      <c r="N680" s="26">
        <v>10043.400000000001</v>
      </c>
      <c r="O680" s="26">
        <f t="shared" si="104"/>
        <v>5552.4000000000015</v>
      </c>
      <c r="P680" s="26">
        <f t="shared" si="105"/>
        <v>0</v>
      </c>
      <c r="Q680" s="26">
        <f t="shared" si="106"/>
        <v>5552.4000000000015</v>
      </c>
      <c r="R680" s="24">
        <f t="shared" si="107"/>
        <v>0</v>
      </c>
      <c r="S680" s="25">
        <f t="shared" si="108"/>
        <v>0</v>
      </c>
    </row>
    <row r="681" spans="1:19">
      <c r="A681" s="20" t="s">
        <v>809</v>
      </c>
      <c r="B681" s="20" t="s">
        <v>123</v>
      </c>
      <c r="C681" s="20" t="s">
        <v>216</v>
      </c>
      <c r="D681" s="20" t="s">
        <v>832</v>
      </c>
      <c r="E681" s="20" t="s">
        <v>2583</v>
      </c>
      <c r="F681" s="20" t="str">
        <f t="shared" si="100"/>
        <v>14004</v>
      </c>
      <c r="G681" s="20" t="s">
        <v>2637</v>
      </c>
      <c r="H681" s="23">
        <v>530158.47</v>
      </c>
      <c r="I681" s="24">
        <f t="shared" si="101"/>
        <v>3.2499999999999999E-4</v>
      </c>
      <c r="J681" s="24">
        <v>2.92E-4</v>
      </c>
      <c r="K681" s="24">
        <f t="shared" si="109"/>
        <v>3.234E-4</v>
      </c>
      <c r="L681" s="23">
        <f t="shared" si="102"/>
        <v>645506.4</v>
      </c>
      <c r="M681" s="23">
        <f t="shared" si="103"/>
        <v>484129.8</v>
      </c>
      <c r="N681" s="23">
        <v>432618.11</v>
      </c>
      <c r="O681" s="23">
        <f t="shared" si="104"/>
        <v>-51511.69</v>
      </c>
      <c r="P681" s="23">
        <f t="shared" si="105"/>
        <v>51511.69</v>
      </c>
      <c r="Q681" s="23">
        <f t="shared" si="106"/>
        <v>0</v>
      </c>
      <c r="R681" s="24">
        <f t="shared" si="107"/>
        <v>1.3837500000000001E-2</v>
      </c>
      <c r="S681" s="25">
        <f t="shared" si="108"/>
        <v>57010</v>
      </c>
    </row>
    <row r="682" spans="1:19">
      <c r="A682" s="21" t="s">
        <v>809</v>
      </c>
      <c r="B682" s="21" t="s">
        <v>123</v>
      </c>
      <c r="C682" s="21" t="s">
        <v>35</v>
      </c>
      <c r="D682" s="21" t="s">
        <v>833</v>
      </c>
      <c r="E682" s="21" t="s">
        <v>2583</v>
      </c>
      <c r="F682" s="21" t="str">
        <f t="shared" si="100"/>
        <v>14004</v>
      </c>
      <c r="G682" s="21" t="s">
        <v>2637</v>
      </c>
      <c r="H682" s="26">
        <v>113999.44</v>
      </c>
      <c r="I682" s="27">
        <f t="shared" si="101"/>
        <v>6.9900000000000005E-5</v>
      </c>
      <c r="J682" s="27">
        <v>1.886E-4</v>
      </c>
      <c r="K682" s="27">
        <f t="shared" si="109"/>
        <v>7.5799999999999999E-5</v>
      </c>
      <c r="L682" s="26">
        <f t="shared" si="102"/>
        <v>151296.79999999999</v>
      </c>
      <c r="M682" s="26">
        <f t="shared" si="103"/>
        <v>113472.6</v>
      </c>
      <c r="N682" s="26">
        <v>126870.5</v>
      </c>
      <c r="O682" s="26">
        <f t="shared" si="104"/>
        <v>13397.899999999994</v>
      </c>
      <c r="P682" s="26">
        <f t="shared" si="105"/>
        <v>0</v>
      </c>
      <c r="Q682" s="26">
        <f t="shared" si="106"/>
        <v>13397.899999999994</v>
      </c>
      <c r="R682" s="24">
        <f t="shared" si="107"/>
        <v>0</v>
      </c>
      <c r="S682" s="25">
        <f t="shared" si="108"/>
        <v>0</v>
      </c>
    </row>
    <row r="683" spans="1:19">
      <c r="A683" s="20" t="s">
        <v>809</v>
      </c>
      <c r="B683" s="20" t="s">
        <v>123</v>
      </c>
      <c r="C683" s="20" t="s">
        <v>100</v>
      </c>
      <c r="D683" s="20" t="s">
        <v>834</v>
      </c>
      <c r="E683" s="20" t="s">
        <v>2583</v>
      </c>
      <c r="F683" s="20" t="str">
        <f t="shared" si="100"/>
        <v>14004</v>
      </c>
      <c r="G683" s="20" t="s">
        <v>2637</v>
      </c>
      <c r="H683" s="23">
        <v>1387.88</v>
      </c>
      <c r="I683" s="24">
        <f t="shared" si="101"/>
        <v>8.9999999999999996E-7</v>
      </c>
      <c r="J683" s="24">
        <v>4.8300000000000002E-5</v>
      </c>
      <c r="K683" s="24">
        <f t="shared" si="109"/>
        <v>3.3000000000000002E-6</v>
      </c>
      <c r="L683" s="23">
        <f t="shared" si="102"/>
        <v>6586.8</v>
      </c>
      <c r="M683" s="23">
        <f t="shared" si="103"/>
        <v>4940.1000000000004</v>
      </c>
      <c r="N683" s="23">
        <v>487.43</v>
      </c>
      <c r="O683" s="23">
        <f t="shared" si="104"/>
        <v>-4452.67</v>
      </c>
      <c r="P683" s="23">
        <f t="shared" si="105"/>
        <v>4452.67</v>
      </c>
      <c r="Q683" s="23">
        <f t="shared" si="106"/>
        <v>0</v>
      </c>
      <c r="R683" s="24">
        <f t="shared" si="107"/>
        <v>1.1961000000000001E-3</v>
      </c>
      <c r="S683" s="25">
        <f t="shared" si="108"/>
        <v>4927</v>
      </c>
    </row>
    <row r="684" spans="1:19">
      <c r="A684" s="21" t="s">
        <v>809</v>
      </c>
      <c r="B684" s="21" t="s">
        <v>123</v>
      </c>
      <c r="C684" s="21" t="s">
        <v>37</v>
      </c>
      <c r="D684" s="21" t="s">
        <v>835</v>
      </c>
      <c r="E684" s="21" t="s">
        <v>2583</v>
      </c>
      <c r="F684" s="21" t="str">
        <f t="shared" si="100"/>
        <v>14004</v>
      </c>
      <c r="G684" s="21" t="s">
        <v>2637</v>
      </c>
      <c r="H684" s="26">
        <v>13895.71</v>
      </c>
      <c r="I684" s="27">
        <f t="shared" si="101"/>
        <v>8.4999999999999999E-6</v>
      </c>
      <c r="J684" s="27">
        <v>1.105E-4</v>
      </c>
      <c r="K684" s="27">
        <f t="shared" si="109"/>
        <v>1.36E-5</v>
      </c>
      <c r="L684" s="26">
        <f t="shared" si="102"/>
        <v>27145.599999999999</v>
      </c>
      <c r="M684" s="26">
        <f t="shared" si="103"/>
        <v>20359.2</v>
      </c>
      <c r="N684" s="26">
        <v>31395.560000000005</v>
      </c>
      <c r="O684" s="26">
        <f t="shared" si="104"/>
        <v>11036.360000000004</v>
      </c>
      <c r="P684" s="26">
        <f t="shared" si="105"/>
        <v>0</v>
      </c>
      <c r="Q684" s="26">
        <f t="shared" si="106"/>
        <v>11036.360000000004</v>
      </c>
      <c r="R684" s="24">
        <f t="shared" si="107"/>
        <v>0</v>
      </c>
      <c r="S684" s="25">
        <f t="shared" si="108"/>
        <v>0</v>
      </c>
    </row>
    <row r="685" spans="1:19">
      <c r="A685" s="20" t="s">
        <v>809</v>
      </c>
      <c r="B685" s="20" t="s">
        <v>123</v>
      </c>
      <c r="C685" s="20" t="s">
        <v>106</v>
      </c>
      <c r="D685" s="20" t="s">
        <v>836</v>
      </c>
      <c r="E685" s="20" t="s">
        <v>2583</v>
      </c>
      <c r="F685" s="20" t="str">
        <f t="shared" si="100"/>
        <v>14004</v>
      </c>
      <c r="G685" s="20" t="s">
        <v>2637</v>
      </c>
      <c r="H685" s="23">
        <v>11340.26</v>
      </c>
      <c r="I685" s="24">
        <f t="shared" si="101"/>
        <v>6.9999999999999999E-6</v>
      </c>
      <c r="J685" s="24">
        <v>4.46E-5</v>
      </c>
      <c r="K685" s="24">
        <f t="shared" si="109"/>
        <v>8.8999999999999995E-6</v>
      </c>
      <c r="L685" s="23">
        <f t="shared" si="102"/>
        <v>17764.400000000001</v>
      </c>
      <c r="M685" s="23">
        <f t="shared" si="103"/>
        <v>13323.3</v>
      </c>
      <c r="N685" s="23">
        <v>9850.4599999999991</v>
      </c>
      <c r="O685" s="23">
        <f t="shared" si="104"/>
        <v>-3472.84</v>
      </c>
      <c r="P685" s="23">
        <f t="shared" si="105"/>
        <v>3472.84</v>
      </c>
      <c r="Q685" s="23">
        <f t="shared" si="106"/>
        <v>0</v>
      </c>
      <c r="R685" s="24">
        <f t="shared" si="107"/>
        <v>9.3289999999999996E-4</v>
      </c>
      <c r="S685" s="25">
        <f t="shared" si="108"/>
        <v>3843</v>
      </c>
    </row>
    <row r="686" spans="1:19">
      <c r="A686" s="21" t="s">
        <v>809</v>
      </c>
      <c r="B686" s="21" t="s">
        <v>123</v>
      </c>
      <c r="C686" s="21" t="s">
        <v>126</v>
      </c>
      <c r="D686" s="21" t="s">
        <v>837</v>
      </c>
      <c r="E686" s="21" t="s">
        <v>2583</v>
      </c>
      <c r="F686" s="21" t="str">
        <f t="shared" si="100"/>
        <v>14004</v>
      </c>
      <c r="G686" s="21" t="s">
        <v>2637</v>
      </c>
      <c r="H686" s="26">
        <v>166862.28</v>
      </c>
      <c r="I686" s="27">
        <f t="shared" si="101"/>
        <v>1.0230000000000001E-4</v>
      </c>
      <c r="J686" s="27">
        <v>2.308E-4</v>
      </c>
      <c r="K686" s="27">
        <f t="shared" si="109"/>
        <v>1.087E-4</v>
      </c>
      <c r="L686" s="26">
        <f t="shared" si="102"/>
        <v>216965.2</v>
      </c>
      <c r="M686" s="26">
        <f t="shared" si="103"/>
        <v>162723.9</v>
      </c>
      <c r="N686" s="26">
        <v>186426.12</v>
      </c>
      <c r="O686" s="26">
        <f t="shared" si="104"/>
        <v>23702.22</v>
      </c>
      <c r="P686" s="26">
        <f t="shared" si="105"/>
        <v>0</v>
      </c>
      <c r="Q686" s="26">
        <f t="shared" si="106"/>
        <v>23702.22</v>
      </c>
      <c r="R686" s="24">
        <f t="shared" si="107"/>
        <v>0</v>
      </c>
      <c r="S686" s="25">
        <f t="shared" si="108"/>
        <v>0</v>
      </c>
    </row>
    <row r="687" spans="1:19">
      <c r="A687" s="20" t="s">
        <v>809</v>
      </c>
      <c r="B687" s="20" t="s">
        <v>123</v>
      </c>
      <c r="C687" s="20" t="s">
        <v>49</v>
      </c>
      <c r="D687" s="20" t="s">
        <v>838</v>
      </c>
      <c r="E687" s="20" t="s">
        <v>2583</v>
      </c>
      <c r="F687" s="20" t="str">
        <f t="shared" si="100"/>
        <v>14004</v>
      </c>
      <c r="G687" s="20" t="s">
        <v>2637</v>
      </c>
      <c r="H687" s="23">
        <v>4111.82</v>
      </c>
      <c r="I687" s="24">
        <f t="shared" si="101"/>
        <v>2.5000000000000002E-6</v>
      </c>
      <c r="J687" s="24">
        <v>3.82E-5</v>
      </c>
      <c r="K687" s="24">
        <f t="shared" si="109"/>
        <v>4.3000000000000003E-6</v>
      </c>
      <c r="L687" s="23">
        <f t="shared" si="102"/>
        <v>8582.7999999999993</v>
      </c>
      <c r="M687" s="23">
        <f t="shared" si="103"/>
        <v>6437.1</v>
      </c>
      <c r="N687" s="23">
        <v>7317.54</v>
      </c>
      <c r="O687" s="23">
        <f t="shared" si="104"/>
        <v>880.4399999999996</v>
      </c>
      <c r="P687" s="23">
        <f t="shared" si="105"/>
        <v>0</v>
      </c>
      <c r="Q687" s="23">
        <f t="shared" si="106"/>
        <v>880.4399999999996</v>
      </c>
      <c r="R687" s="24">
        <f t="shared" si="107"/>
        <v>0</v>
      </c>
      <c r="S687" s="25">
        <f t="shared" si="108"/>
        <v>0</v>
      </c>
    </row>
    <row r="688" spans="1:19">
      <c r="A688" s="21" t="s">
        <v>809</v>
      </c>
      <c r="B688" s="21" t="s">
        <v>123</v>
      </c>
      <c r="C688" s="21" t="s">
        <v>262</v>
      </c>
      <c r="D688" s="21" t="s">
        <v>839</v>
      </c>
      <c r="E688" s="21" t="s">
        <v>2583</v>
      </c>
      <c r="F688" s="21" t="str">
        <f t="shared" si="100"/>
        <v>14004</v>
      </c>
      <c r="G688" s="21" t="s">
        <v>2637</v>
      </c>
      <c r="H688" s="26">
        <v>430.14</v>
      </c>
      <c r="I688" s="27">
        <f t="shared" si="101"/>
        <v>2.9999999999999999E-7</v>
      </c>
      <c r="J688" s="27">
        <v>2.62E-5</v>
      </c>
      <c r="K688" s="27">
        <f t="shared" si="109"/>
        <v>1.5999999999999999E-6</v>
      </c>
      <c r="L688" s="26">
        <f t="shared" si="102"/>
        <v>3193.6</v>
      </c>
      <c r="M688" s="26">
        <f t="shared" si="103"/>
        <v>2395.1999999999998</v>
      </c>
      <c r="N688" s="26">
        <v>2518.94</v>
      </c>
      <c r="O688" s="26">
        <f t="shared" si="104"/>
        <v>123.74000000000024</v>
      </c>
      <c r="P688" s="26">
        <f t="shared" si="105"/>
        <v>0</v>
      </c>
      <c r="Q688" s="26">
        <f t="shared" si="106"/>
        <v>123.74000000000024</v>
      </c>
      <c r="R688" s="24">
        <f t="shared" si="107"/>
        <v>0</v>
      </c>
      <c r="S688" s="25">
        <f t="shared" si="108"/>
        <v>0</v>
      </c>
    </row>
    <row r="689" spans="1:19">
      <c r="A689" s="20" t="s">
        <v>809</v>
      </c>
      <c r="B689" s="20" t="s">
        <v>123</v>
      </c>
      <c r="C689" s="20" t="s">
        <v>110</v>
      </c>
      <c r="D689" s="20" t="s">
        <v>840</v>
      </c>
      <c r="E689" s="20" t="s">
        <v>2583</v>
      </c>
      <c r="F689" s="20" t="str">
        <f t="shared" si="100"/>
        <v>14004</v>
      </c>
      <c r="G689" s="20" t="s">
        <v>2637</v>
      </c>
      <c r="H689" s="23">
        <v>6351.65</v>
      </c>
      <c r="I689" s="24">
        <f t="shared" si="101"/>
        <v>3.8999999999999999E-6</v>
      </c>
      <c r="J689" s="24">
        <v>1.031E-4</v>
      </c>
      <c r="K689" s="24">
        <f t="shared" si="109"/>
        <v>8.8999999999999995E-6</v>
      </c>
      <c r="L689" s="23">
        <f t="shared" si="102"/>
        <v>17764.400000000001</v>
      </c>
      <c r="M689" s="23">
        <f t="shared" si="103"/>
        <v>13323.3</v>
      </c>
      <c r="N689" s="23">
        <v>4403.49</v>
      </c>
      <c r="O689" s="23">
        <f t="shared" si="104"/>
        <v>-8919.81</v>
      </c>
      <c r="P689" s="23">
        <f t="shared" si="105"/>
        <v>8919.81</v>
      </c>
      <c r="Q689" s="23">
        <f t="shared" si="106"/>
        <v>0</v>
      </c>
      <c r="R689" s="24">
        <f t="shared" si="107"/>
        <v>2.3961E-3</v>
      </c>
      <c r="S689" s="25">
        <f t="shared" si="108"/>
        <v>9871</v>
      </c>
    </row>
    <row r="690" spans="1:19">
      <c r="A690" s="21" t="s">
        <v>809</v>
      </c>
      <c r="B690" s="21" t="s">
        <v>123</v>
      </c>
      <c r="C690" s="21" t="s">
        <v>51</v>
      </c>
      <c r="D690" s="21" t="s">
        <v>841</v>
      </c>
      <c r="E690" s="21" t="s">
        <v>2583</v>
      </c>
      <c r="F690" s="21" t="str">
        <f t="shared" si="100"/>
        <v>14004</v>
      </c>
      <c r="G690" s="21" t="s">
        <v>2637</v>
      </c>
      <c r="H690" s="26">
        <v>28739.51</v>
      </c>
      <c r="I690" s="27">
        <f t="shared" si="101"/>
        <v>1.7600000000000001E-5</v>
      </c>
      <c r="J690" s="27">
        <v>2.41E-5</v>
      </c>
      <c r="K690" s="27">
        <f t="shared" si="109"/>
        <v>1.7900000000000001E-5</v>
      </c>
      <c r="L690" s="26">
        <f t="shared" si="102"/>
        <v>35728.400000000001</v>
      </c>
      <c r="M690" s="26">
        <f t="shared" si="103"/>
        <v>26796.3</v>
      </c>
      <c r="N690" s="26">
        <v>-43883.62000000001</v>
      </c>
      <c r="O690" s="26">
        <f t="shared" si="104"/>
        <v>-70679.920000000013</v>
      </c>
      <c r="P690" s="26">
        <f t="shared" si="105"/>
        <v>70679.920000000013</v>
      </c>
      <c r="Q690" s="26">
        <f t="shared" si="106"/>
        <v>0</v>
      </c>
      <c r="R690" s="24">
        <f t="shared" si="107"/>
        <v>1.8986699999999999E-2</v>
      </c>
      <c r="S690" s="25">
        <f t="shared" si="108"/>
        <v>78225</v>
      </c>
    </row>
    <row r="691" spans="1:19">
      <c r="A691" s="20" t="s">
        <v>809</v>
      </c>
      <c r="B691" s="20" t="s">
        <v>123</v>
      </c>
      <c r="C691" s="20" t="s">
        <v>267</v>
      </c>
      <c r="D691" s="20" t="s">
        <v>842</v>
      </c>
      <c r="E691" s="20" t="s">
        <v>2583</v>
      </c>
      <c r="F691" s="20" t="str">
        <f t="shared" si="100"/>
        <v>14004</v>
      </c>
      <c r="G691" s="20" t="s">
        <v>2637</v>
      </c>
      <c r="H691" s="23">
        <v>24047.96</v>
      </c>
      <c r="I691" s="24">
        <f t="shared" si="101"/>
        <v>1.47E-5</v>
      </c>
      <c r="J691" s="24">
        <v>6.1099999999999994E-5</v>
      </c>
      <c r="K691" s="24">
        <f t="shared" si="109"/>
        <v>1.7E-5</v>
      </c>
      <c r="L691" s="23">
        <f t="shared" si="102"/>
        <v>33932</v>
      </c>
      <c r="M691" s="23">
        <f t="shared" si="103"/>
        <v>25449</v>
      </c>
      <c r="N691" s="23">
        <v>46038.020000000004</v>
      </c>
      <c r="O691" s="23">
        <f t="shared" si="104"/>
        <v>20589.020000000004</v>
      </c>
      <c r="P691" s="23">
        <f t="shared" si="105"/>
        <v>0</v>
      </c>
      <c r="Q691" s="23">
        <f t="shared" si="106"/>
        <v>20589.020000000004</v>
      </c>
      <c r="R691" s="24">
        <f t="shared" si="107"/>
        <v>0</v>
      </c>
      <c r="S691" s="25">
        <f t="shared" si="108"/>
        <v>0</v>
      </c>
    </row>
    <row r="692" spans="1:19">
      <c r="A692" s="21" t="s">
        <v>809</v>
      </c>
      <c r="B692" s="21" t="s">
        <v>123</v>
      </c>
      <c r="C692" s="21" t="s">
        <v>59</v>
      </c>
      <c r="D692" s="21" t="s">
        <v>843</v>
      </c>
      <c r="E692" s="21" t="s">
        <v>2583</v>
      </c>
      <c r="F692" s="21" t="str">
        <f t="shared" si="100"/>
        <v>14004</v>
      </c>
      <c r="G692" s="21" t="s">
        <v>2637</v>
      </c>
      <c r="H692" s="26">
        <v>70112.740000000005</v>
      </c>
      <c r="I692" s="27">
        <f t="shared" si="101"/>
        <v>4.3000000000000002E-5</v>
      </c>
      <c r="J692" s="27">
        <v>1.0340000000000001E-4</v>
      </c>
      <c r="K692" s="27">
        <f t="shared" si="109"/>
        <v>4.6E-5</v>
      </c>
      <c r="L692" s="26">
        <f t="shared" si="102"/>
        <v>91816</v>
      </c>
      <c r="M692" s="26">
        <f t="shared" si="103"/>
        <v>68862</v>
      </c>
      <c r="N692" s="26">
        <v>174238.71999999997</v>
      </c>
      <c r="O692" s="26">
        <f t="shared" si="104"/>
        <v>105376.71999999997</v>
      </c>
      <c r="P692" s="26">
        <f t="shared" si="105"/>
        <v>0</v>
      </c>
      <c r="Q692" s="26">
        <f t="shared" si="106"/>
        <v>105376.71999999997</v>
      </c>
      <c r="R692" s="24">
        <f t="shared" si="107"/>
        <v>0</v>
      </c>
      <c r="S692" s="25">
        <f t="shared" si="108"/>
        <v>0</v>
      </c>
    </row>
    <row r="693" spans="1:19">
      <c r="A693" s="20" t="s">
        <v>809</v>
      </c>
      <c r="B693" s="20" t="s">
        <v>123</v>
      </c>
      <c r="C693" s="20" t="s">
        <v>282</v>
      </c>
      <c r="D693" s="20" t="s">
        <v>844</v>
      </c>
      <c r="E693" s="20" t="s">
        <v>2583</v>
      </c>
      <c r="F693" s="20" t="str">
        <f t="shared" si="100"/>
        <v>14004</v>
      </c>
      <c r="G693" s="20" t="s">
        <v>2637</v>
      </c>
      <c r="H693" s="23">
        <v>1533843.68</v>
      </c>
      <c r="I693" s="24">
        <f t="shared" si="101"/>
        <v>9.4019999999999998E-4</v>
      </c>
      <c r="J693" s="24">
        <v>7.9699999999999997E-4</v>
      </c>
      <c r="K693" s="24">
        <f t="shared" si="109"/>
        <v>9.3300000000000002E-4</v>
      </c>
      <c r="L693" s="23">
        <f t="shared" si="102"/>
        <v>1862268</v>
      </c>
      <c r="M693" s="23">
        <f t="shared" si="103"/>
        <v>1396701</v>
      </c>
      <c r="N693" s="23">
        <v>1891296.31</v>
      </c>
      <c r="O693" s="23">
        <f t="shared" si="104"/>
        <v>494595.31000000006</v>
      </c>
      <c r="P693" s="23">
        <f t="shared" si="105"/>
        <v>0</v>
      </c>
      <c r="Q693" s="23">
        <f t="shared" si="106"/>
        <v>494595.31000000006</v>
      </c>
      <c r="R693" s="24">
        <f t="shared" si="107"/>
        <v>0</v>
      </c>
      <c r="S693" s="25">
        <f t="shared" si="108"/>
        <v>0</v>
      </c>
    </row>
    <row r="694" spans="1:19">
      <c r="A694" s="21" t="s">
        <v>809</v>
      </c>
      <c r="B694" s="21" t="s">
        <v>123</v>
      </c>
      <c r="C694" s="21" t="s">
        <v>224</v>
      </c>
      <c r="D694" s="21" t="s">
        <v>845</v>
      </c>
      <c r="E694" s="21" t="s">
        <v>2583</v>
      </c>
      <c r="F694" s="21" t="str">
        <f t="shared" si="100"/>
        <v>14004</v>
      </c>
      <c r="G694" s="21" t="s">
        <v>2637</v>
      </c>
      <c r="H694" s="26">
        <v>12847.08</v>
      </c>
      <c r="I694" s="27">
        <f t="shared" si="101"/>
        <v>7.9000000000000006E-6</v>
      </c>
      <c r="J694" s="27">
        <v>3.04E-5</v>
      </c>
      <c r="K694" s="27">
        <f t="shared" si="109"/>
        <v>9.0000000000000002E-6</v>
      </c>
      <c r="L694" s="26">
        <f t="shared" si="102"/>
        <v>17964</v>
      </c>
      <c r="M694" s="26">
        <f t="shared" si="103"/>
        <v>13473</v>
      </c>
      <c r="N694" s="26">
        <v>37049.94</v>
      </c>
      <c r="O694" s="26">
        <f t="shared" si="104"/>
        <v>23576.940000000002</v>
      </c>
      <c r="P694" s="26">
        <f t="shared" si="105"/>
        <v>0</v>
      </c>
      <c r="Q694" s="26">
        <f t="shared" si="106"/>
        <v>23576.940000000002</v>
      </c>
      <c r="R694" s="24">
        <f t="shared" si="107"/>
        <v>0</v>
      </c>
      <c r="S694" s="25">
        <f t="shared" si="108"/>
        <v>0</v>
      </c>
    </row>
    <row r="695" spans="1:19">
      <c r="A695" s="20" t="s">
        <v>809</v>
      </c>
      <c r="B695" s="20" t="s">
        <v>123</v>
      </c>
      <c r="C695" s="20" t="s">
        <v>121</v>
      </c>
      <c r="D695" s="20" t="s">
        <v>846</v>
      </c>
      <c r="E695" s="20" t="s">
        <v>2583</v>
      </c>
      <c r="F695" s="20" t="str">
        <f t="shared" si="100"/>
        <v>14004</v>
      </c>
      <c r="G695" s="20" t="s">
        <v>2637</v>
      </c>
      <c r="H695" s="23">
        <v>117884.49</v>
      </c>
      <c r="I695" s="24">
        <f t="shared" si="101"/>
        <v>7.2299999999999996E-5</v>
      </c>
      <c r="J695" s="24">
        <v>1.4579999999999999E-4</v>
      </c>
      <c r="K695" s="24">
        <f t="shared" si="109"/>
        <v>7.6000000000000004E-5</v>
      </c>
      <c r="L695" s="23">
        <f t="shared" si="102"/>
        <v>151696</v>
      </c>
      <c r="M695" s="23">
        <f t="shared" si="103"/>
        <v>113772</v>
      </c>
      <c r="N695" s="23">
        <v>89160.37</v>
      </c>
      <c r="O695" s="23">
        <f t="shared" si="104"/>
        <v>-24611.630000000005</v>
      </c>
      <c r="P695" s="23">
        <f t="shared" si="105"/>
        <v>24611.630000000005</v>
      </c>
      <c r="Q695" s="23">
        <f t="shared" si="106"/>
        <v>0</v>
      </c>
      <c r="R695" s="24">
        <f t="shared" si="107"/>
        <v>6.6113999999999999E-3</v>
      </c>
      <c r="S695" s="25">
        <f t="shared" si="108"/>
        <v>27238</v>
      </c>
    </row>
    <row r="696" spans="1:19">
      <c r="A696" s="21" t="s">
        <v>809</v>
      </c>
      <c r="B696" s="21" t="s">
        <v>123</v>
      </c>
      <c r="C696" s="21" t="s">
        <v>77</v>
      </c>
      <c r="D696" s="21" t="s">
        <v>847</v>
      </c>
      <c r="E696" s="21" t="s">
        <v>2583</v>
      </c>
      <c r="F696" s="21" t="str">
        <f t="shared" si="100"/>
        <v>14004</v>
      </c>
      <c r="G696" s="21" t="s">
        <v>2637</v>
      </c>
      <c r="H696" s="26">
        <v>548107.42000000004</v>
      </c>
      <c r="I696" s="27">
        <f t="shared" si="101"/>
        <v>3.3599999999999998E-4</v>
      </c>
      <c r="J696" s="27">
        <v>6.6500000000000004E-5</v>
      </c>
      <c r="K696" s="27">
        <f t="shared" si="109"/>
        <v>3.2249999999999998E-4</v>
      </c>
      <c r="L696" s="26">
        <f t="shared" si="102"/>
        <v>643710</v>
      </c>
      <c r="M696" s="26">
        <f t="shared" si="103"/>
        <v>482782.5</v>
      </c>
      <c r="N696" s="26">
        <v>-74414.28</v>
      </c>
      <c r="O696" s="26">
        <f t="shared" si="104"/>
        <v>-557196.78</v>
      </c>
      <c r="P696" s="26">
        <f t="shared" si="105"/>
        <v>557196.78</v>
      </c>
      <c r="Q696" s="26">
        <f t="shared" si="106"/>
        <v>0</v>
      </c>
      <c r="R696" s="24">
        <f t="shared" si="107"/>
        <v>0.14967920000000001</v>
      </c>
      <c r="S696" s="25">
        <f t="shared" si="108"/>
        <v>616678</v>
      </c>
    </row>
    <row r="697" spans="1:19">
      <c r="A697" s="20" t="s">
        <v>809</v>
      </c>
      <c r="B697" s="20" t="s">
        <v>123</v>
      </c>
      <c r="C697" s="20" t="s">
        <v>85</v>
      </c>
      <c r="D697" s="20" t="s">
        <v>848</v>
      </c>
      <c r="E697" s="20" t="s">
        <v>2583</v>
      </c>
      <c r="F697" s="20" t="str">
        <f t="shared" si="100"/>
        <v>14004</v>
      </c>
      <c r="G697" s="20" t="s">
        <v>2637</v>
      </c>
      <c r="H697" s="23">
        <v>53471.88</v>
      </c>
      <c r="I697" s="24">
        <f t="shared" si="101"/>
        <v>3.2799999999999998E-5</v>
      </c>
      <c r="J697" s="24">
        <v>5.0899999999999997E-5</v>
      </c>
      <c r="K697" s="24">
        <f t="shared" si="109"/>
        <v>3.3699999999999999E-5</v>
      </c>
      <c r="L697" s="23">
        <f t="shared" si="102"/>
        <v>67265.2</v>
      </c>
      <c r="M697" s="23">
        <f t="shared" si="103"/>
        <v>50448.9</v>
      </c>
      <c r="N697" s="23">
        <v>-27366.250000000004</v>
      </c>
      <c r="O697" s="23">
        <f t="shared" si="104"/>
        <v>-77815.150000000009</v>
      </c>
      <c r="P697" s="23">
        <f t="shared" si="105"/>
        <v>77815.150000000009</v>
      </c>
      <c r="Q697" s="23">
        <f t="shared" si="106"/>
        <v>0</v>
      </c>
      <c r="R697" s="24">
        <f t="shared" si="107"/>
        <v>2.0903399999999999E-2</v>
      </c>
      <c r="S697" s="25">
        <f t="shared" si="108"/>
        <v>86122</v>
      </c>
    </row>
    <row r="698" spans="1:19">
      <c r="A698" s="21" t="s">
        <v>809</v>
      </c>
      <c r="B698" s="21" t="s">
        <v>123</v>
      </c>
      <c r="C698" s="21" t="s">
        <v>12</v>
      </c>
      <c r="D698" s="21" t="s">
        <v>849</v>
      </c>
      <c r="E698" s="21" t="s">
        <v>2583</v>
      </c>
      <c r="F698" s="21" t="str">
        <f t="shared" si="100"/>
        <v>14004</v>
      </c>
      <c r="G698" s="21" t="s">
        <v>2637</v>
      </c>
      <c r="H698" s="26">
        <v>54454.44</v>
      </c>
      <c r="I698" s="27">
        <f t="shared" si="101"/>
        <v>3.3399999999999999E-5</v>
      </c>
      <c r="J698" s="27">
        <v>2.0000000000000002E-5</v>
      </c>
      <c r="K698" s="27">
        <f t="shared" si="109"/>
        <v>3.2700000000000002E-5</v>
      </c>
      <c r="L698" s="26">
        <f t="shared" si="102"/>
        <v>65269.2</v>
      </c>
      <c r="M698" s="26">
        <f t="shared" si="103"/>
        <v>48951.9</v>
      </c>
      <c r="N698" s="26">
        <v>16621.850000000002</v>
      </c>
      <c r="O698" s="26">
        <f t="shared" si="104"/>
        <v>-32330.05</v>
      </c>
      <c r="P698" s="26">
        <f t="shared" si="105"/>
        <v>32330.05</v>
      </c>
      <c r="Q698" s="26">
        <f t="shared" si="106"/>
        <v>0</v>
      </c>
      <c r="R698" s="24">
        <f t="shared" si="107"/>
        <v>8.6847999999999995E-3</v>
      </c>
      <c r="S698" s="25">
        <f t="shared" si="108"/>
        <v>35781</v>
      </c>
    </row>
    <row r="699" spans="1:19">
      <c r="A699" s="20" t="s">
        <v>809</v>
      </c>
      <c r="B699" s="20" t="s">
        <v>123</v>
      </c>
      <c r="C699" s="20" t="s">
        <v>306</v>
      </c>
      <c r="D699" s="20" t="s">
        <v>850</v>
      </c>
      <c r="E699" s="20" t="s">
        <v>2583</v>
      </c>
      <c r="F699" s="20" t="str">
        <f t="shared" si="100"/>
        <v>14004</v>
      </c>
      <c r="G699" s="20" t="s">
        <v>2637</v>
      </c>
      <c r="H699" s="23">
        <v>9017.91</v>
      </c>
      <c r="I699" s="24">
        <f t="shared" si="101"/>
        <v>5.4999999999999999E-6</v>
      </c>
      <c r="J699" s="24">
        <v>2.69E-5</v>
      </c>
      <c r="K699" s="24">
        <f t="shared" si="109"/>
        <v>6.6000000000000003E-6</v>
      </c>
      <c r="L699" s="23">
        <f t="shared" si="102"/>
        <v>13173.6</v>
      </c>
      <c r="M699" s="23">
        <f t="shared" si="103"/>
        <v>9880.2000000000007</v>
      </c>
      <c r="N699" s="23">
        <v>97438.68</v>
      </c>
      <c r="O699" s="23">
        <f t="shared" si="104"/>
        <v>87558.48</v>
      </c>
      <c r="P699" s="23">
        <f t="shared" si="105"/>
        <v>0</v>
      </c>
      <c r="Q699" s="23">
        <f t="shared" si="106"/>
        <v>87558.48</v>
      </c>
      <c r="R699" s="24">
        <f t="shared" si="107"/>
        <v>0</v>
      </c>
      <c r="S699" s="25">
        <f t="shared" si="108"/>
        <v>0</v>
      </c>
    </row>
    <row r="700" spans="1:19">
      <c r="A700" s="21" t="s">
        <v>809</v>
      </c>
      <c r="B700" s="21" t="s">
        <v>123</v>
      </c>
      <c r="C700" s="21" t="s">
        <v>207</v>
      </c>
      <c r="D700" s="21" t="s">
        <v>851</v>
      </c>
      <c r="E700" s="21" t="s">
        <v>2583</v>
      </c>
      <c r="F700" s="21" t="str">
        <f t="shared" si="100"/>
        <v>14004</v>
      </c>
      <c r="G700" s="21" t="s">
        <v>2637</v>
      </c>
      <c r="H700" s="26">
        <v>32146.06</v>
      </c>
      <c r="I700" s="27">
        <f t="shared" si="101"/>
        <v>1.9700000000000001E-5</v>
      </c>
      <c r="J700" s="27">
        <v>4.4499999999999997E-5</v>
      </c>
      <c r="K700" s="27">
        <f t="shared" si="109"/>
        <v>2.09E-5</v>
      </c>
      <c r="L700" s="26">
        <f t="shared" si="102"/>
        <v>41716.400000000001</v>
      </c>
      <c r="M700" s="26">
        <f t="shared" si="103"/>
        <v>31287.3</v>
      </c>
      <c r="N700" s="26">
        <v>37007.270000000004</v>
      </c>
      <c r="O700" s="26">
        <f t="shared" si="104"/>
        <v>5719.9700000000048</v>
      </c>
      <c r="P700" s="26">
        <f t="shared" si="105"/>
        <v>0</v>
      </c>
      <c r="Q700" s="26">
        <f t="shared" si="106"/>
        <v>5719.9700000000048</v>
      </c>
      <c r="R700" s="24">
        <f t="shared" si="107"/>
        <v>0</v>
      </c>
      <c r="S700" s="25">
        <f t="shared" si="108"/>
        <v>0</v>
      </c>
    </row>
    <row r="701" spans="1:19">
      <c r="A701" s="20" t="s">
        <v>809</v>
      </c>
      <c r="B701" s="20" t="s">
        <v>123</v>
      </c>
      <c r="C701" s="20" t="s">
        <v>231</v>
      </c>
      <c r="D701" s="20" t="s">
        <v>852</v>
      </c>
      <c r="E701" s="20" t="s">
        <v>2583</v>
      </c>
      <c r="F701" s="20" t="str">
        <f t="shared" si="100"/>
        <v>14004</v>
      </c>
      <c r="G701" s="20" t="s">
        <v>2637</v>
      </c>
      <c r="H701" s="23">
        <v>17105.84</v>
      </c>
      <c r="I701" s="24">
        <f t="shared" si="101"/>
        <v>1.0499999999999999E-5</v>
      </c>
      <c r="J701" s="24">
        <v>1.031E-4</v>
      </c>
      <c r="K701" s="24">
        <f t="shared" si="109"/>
        <v>1.5099999999999999E-5</v>
      </c>
      <c r="L701" s="23">
        <f t="shared" si="102"/>
        <v>30139.599999999999</v>
      </c>
      <c r="M701" s="23">
        <f t="shared" si="103"/>
        <v>22604.7</v>
      </c>
      <c r="N701" s="23">
        <v>32911.870000000003</v>
      </c>
      <c r="O701" s="23">
        <f t="shared" si="104"/>
        <v>10307.170000000002</v>
      </c>
      <c r="P701" s="23">
        <f t="shared" si="105"/>
        <v>0</v>
      </c>
      <c r="Q701" s="23">
        <f t="shared" si="106"/>
        <v>10307.170000000002</v>
      </c>
      <c r="R701" s="24">
        <f t="shared" si="107"/>
        <v>0</v>
      </c>
      <c r="S701" s="25">
        <f t="shared" si="108"/>
        <v>0</v>
      </c>
    </row>
    <row r="702" spans="1:19">
      <c r="A702" s="21" t="s">
        <v>809</v>
      </c>
      <c r="B702" s="21" t="s">
        <v>123</v>
      </c>
      <c r="C702" s="21" t="s">
        <v>320</v>
      </c>
      <c r="D702" s="21" t="s">
        <v>853</v>
      </c>
      <c r="E702" s="21" t="s">
        <v>2583</v>
      </c>
      <c r="F702" s="21" t="str">
        <f t="shared" si="100"/>
        <v>14004</v>
      </c>
      <c r="G702" s="21" t="s">
        <v>2637</v>
      </c>
      <c r="H702" s="26">
        <v>203904.64000000001</v>
      </c>
      <c r="I702" s="27">
        <f t="shared" si="101"/>
        <v>1.25E-4</v>
      </c>
      <c r="J702" s="27">
        <v>8.9800000000000001E-5</v>
      </c>
      <c r="K702" s="27">
        <f t="shared" si="109"/>
        <v>1.2320000000000001E-4</v>
      </c>
      <c r="L702" s="26">
        <f t="shared" si="102"/>
        <v>245907.20000000001</v>
      </c>
      <c r="M702" s="26">
        <f t="shared" si="103"/>
        <v>184430.4</v>
      </c>
      <c r="N702" s="26">
        <v>31799.850000000002</v>
      </c>
      <c r="O702" s="26">
        <f t="shared" si="104"/>
        <v>-152630.54999999999</v>
      </c>
      <c r="P702" s="26">
        <f t="shared" si="105"/>
        <v>152630.54999999999</v>
      </c>
      <c r="Q702" s="26">
        <f t="shared" si="106"/>
        <v>0</v>
      </c>
      <c r="R702" s="24">
        <f t="shared" si="107"/>
        <v>4.1001000000000003E-2</v>
      </c>
      <c r="S702" s="25">
        <f t="shared" si="108"/>
        <v>168924</v>
      </c>
    </row>
    <row r="703" spans="1:19">
      <c r="A703" s="20" t="s">
        <v>809</v>
      </c>
      <c r="B703" s="20" t="s">
        <v>123</v>
      </c>
      <c r="C703" s="20" t="s">
        <v>1</v>
      </c>
      <c r="D703" s="20" t="s">
        <v>854</v>
      </c>
      <c r="E703" s="20" t="s">
        <v>2583</v>
      </c>
      <c r="F703" s="20" t="str">
        <f t="shared" si="100"/>
        <v>14004</v>
      </c>
      <c r="G703" s="20" t="s">
        <v>2637</v>
      </c>
      <c r="H703" s="23">
        <v>8037.03</v>
      </c>
      <c r="I703" s="24">
        <f t="shared" si="101"/>
        <v>4.8999999999999997E-6</v>
      </c>
      <c r="J703" s="24">
        <v>5.4599999999999999E-5</v>
      </c>
      <c r="K703" s="24">
        <f t="shared" si="109"/>
        <v>7.4000000000000003E-6</v>
      </c>
      <c r="L703" s="23">
        <f t="shared" si="102"/>
        <v>14770.4</v>
      </c>
      <c r="M703" s="23">
        <f t="shared" si="103"/>
        <v>11077.8</v>
      </c>
      <c r="N703" s="23">
        <v>37923.619999999995</v>
      </c>
      <c r="O703" s="23">
        <f t="shared" si="104"/>
        <v>26845.819999999996</v>
      </c>
      <c r="P703" s="23">
        <f t="shared" si="105"/>
        <v>0</v>
      </c>
      <c r="Q703" s="23">
        <f t="shared" si="106"/>
        <v>26845.819999999996</v>
      </c>
      <c r="R703" s="24">
        <f t="shared" si="107"/>
        <v>0</v>
      </c>
      <c r="S703" s="25">
        <f t="shared" si="108"/>
        <v>0</v>
      </c>
    </row>
    <row r="704" spans="1:19">
      <c r="A704" s="21" t="s">
        <v>809</v>
      </c>
      <c r="B704" s="21" t="s">
        <v>123</v>
      </c>
      <c r="C704" s="21" t="s">
        <v>855</v>
      </c>
      <c r="D704" s="21" t="s">
        <v>856</v>
      </c>
      <c r="E704" s="21" t="s">
        <v>2583</v>
      </c>
      <c r="F704" s="21" t="str">
        <f t="shared" si="100"/>
        <v>14004</v>
      </c>
      <c r="G704" s="21" t="s">
        <v>2637</v>
      </c>
      <c r="H704" s="26">
        <v>7541.29</v>
      </c>
      <c r="I704" s="27">
        <f t="shared" si="101"/>
        <v>4.6E-6</v>
      </c>
      <c r="J704" s="27">
        <v>2.7900000000000001E-5</v>
      </c>
      <c r="K704" s="27">
        <f t="shared" si="109"/>
        <v>5.8000000000000004E-6</v>
      </c>
      <c r="L704" s="26">
        <f t="shared" si="102"/>
        <v>11576.8</v>
      </c>
      <c r="M704" s="26">
        <f t="shared" si="103"/>
        <v>8682.6</v>
      </c>
      <c r="N704" s="26">
        <v>6466.7800000000007</v>
      </c>
      <c r="O704" s="26">
        <f t="shared" si="104"/>
        <v>-2215.8199999999997</v>
      </c>
      <c r="P704" s="26">
        <f t="shared" si="105"/>
        <v>2215.8199999999997</v>
      </c>
      <c r="Q704" s="26">
        <f t="shared" si="106"/>
        <v>0</v>
      </c>
      <c r="R704" s="24">
        <f t="shared" si="107"/>
        <v>5.9520000000000005E-4</v>
      </c>
      <c r="S704" s="25">
        <f t="shared" si="108"/>
        <v>2452</v>
      </c>
    </row>
    <row r="705" spans="1:19">
      <c r="A705" s="20" t="s">
        <v>809</v>
      </c>
      <c r="B705" s="20" t="s">
        <v>123</v>
      </c>
      <c r="C705" s="20" t="s">
        <v>857</v>
      </c>
      <c r="D705" s="20" t="s">
        <v>858</v>
      </c>
      <c r="E705" s="20" t="s">
        <v>2583</v>
      </c>
      <c r="F705" s="20" t="str">
        <f t="shared" si="100"/>
        <v>14004</v>
      </c>
      <c r="G705" s="20" t="s">
        <v>2637</v>
      </c>
      <c r="H705" s="23">
        <v>78945.84</v>
      </c>
      <c r="I705" s="24">
        <f t="shared" si="101"/>
        <v>4.8399999999999997E-5</v>
      </c>
      <c r="J705" s="24">
        <v>7.5400000000000003E-5</v>
      </c>
      <c r="K705" s="24">
        <f t="shared" si="109"/>
        <v>4.9799999999999998E-5</v>
      </c>
      <c r="L705" s="23">
        <f t="shared" si="102"/>
        <v>99400.8</v>
      </c>
      <c r="M705" s="23">
        <f t="shared" si="103"/>
        <v>74550.600000000006</v>
      </c>
      <c r="N705" s="23">
        <v>195568.22999999998</v>
      </c>
      <c r="O705" s="23">
        <f t="shared" si="104"/>
        <v>121017.62999999998</v>
      </c>
      <c r="P705" s="23">
        <f t="shared" si="105"/>
        <v>0</v>
      </c>
      <c r="Q705" s="23">
        <f t="shared" si="106"/>
        <v>121017.62999999998</v>
      </c>
      <c r="R705" s="24">
        <f t="shared" si="107"/>
        <v>0</v>
      </c>
      <c r="S705" s="25">
        <f t="shared" si="108"/>
        <v>0</v>
      </c>
    </row>
    <row r="706" spans="1:19">
      <c r="A706" s="21" t="s">
        <v>809</v>
      </c>
      <c r="B706" s="21" t="s">
        <v>123</v>
      </c>
      <c r="C706" s="21" t="s">
        <v>859</v>
      </c>
      <c r="D706" s="21" t="s">
        <v>860</v>
      </c>
      <c r="E706" s="21" t="s">
        <v>2583</v>
      </c>
      <c r="F706" s="21" t="str">
        <f t="shared" si="100"/>
        <v>14004</v>
      </c>
      <c r="G706" s="21" t="s">
        <v>2637</v>
      </c>
      <c r="H706" s="26">
        <v>3330.96</v>
      </c>
      <c r="I706" s="27">
        <f t="shared" si="101"/>
        <v>1.9999999999999999E-6</v>
      </c>
      <c r="J706" s="27">
        <v>2.73E-5</v>
      </c>
      <c r="K706" s="27">
        <f t="shared" si="109"/>
        <v>3.3000000000000002E-6</v>
      </c>
      <c r="L706" s="26">
        <f t="shared" si="102"/>
        <v>6586.8</v>
      </c>
      <c r="M706" s="26">
        <f t="shared" si="103"/>
        <v>4940.1000000000004</v>
      </c>
      <c r="N706" s="26">
        <v>3866.3300000000004</v>
      </c>
      <c r="O706" s="26">
        <f t="shared" si="104"/>
        <v>-1073.77</v>
      </c>
      <c r="P706" s="26">
        <f t="shared" si="105"/>
        <v>1073.77</v>
      </c>
      <c r="Q706" s="26">
        <f t="shared" si="106"/>
        <v>0</v>
      </c>
      <c r="R706" s="24">
        <f t="shared" si="107"/>
        <v>2.8840000000000002E-4</v>
      </c>
      <c r="S706" s="25">
        <f t="shared" si="108"/>
        <v>1188</v>
      </c>
    </row>
    <row r="707" spans="1:19">
      <c r="A707" s="20" t="s">
        <v>809</v>
      </c>
      <c r="B707" s="20" t="s">
        <v>123</v>
      </c>
      <c r="C707" s="20" t="s">
        <v>861</v>
      </c>
      <c r="D707" s="20" t="s">
        <v>862</v>
      </c>
      <c r="E707" s="20" t="s">
        <v>2583</v>
      </c>
      <c r="F707" s="20" t="str">
        <f t="shared" si="100"/>
        <v>14004</v>
      </c>
      <c r="G707" s="20" t="s">
        <v>2637</v>
      </c>
      <c r="H707" s="23">
        <v>29606.79</v>
      </c>
      <c r="I707" s="24">
        <f t="shared" si="101"/>
        <v>1.8099999999999999E-5</v>
      </c>
      <c r="J707" s="24">
        <v>4.4799999999999998E-5</v>
      </c>
      <c r="K707" s="24">
        <f t="shared" si="109"/>
        <v>1.9400000000000001E-5</v>
      </c>
      <c r="L707" s="23">
        <f t="shared" si="102"/>
        <v>38722.400000000001</v>
      </c>
      <c r="M707" s="23">
        <f t="shared" si="103"/>
        <v>29041.8</v>
      </c>
      <c r="N707" s="23">
        <v>35498.17</v>
      </c>
      <c r="O707" s="23">
        <f t="shared" si="104"/>
        <v>6456.369999999999</v>
      </c>
      <c r="P707" s="23">
        <f t="shared" si="105"/>
        <v>0</v>
      </c>
      <c r="Q707" s="23">
        <f t="shared" si="106"/>
        <v>6456.369999999999</v>
      </c>
      <c r="R707" s="24">
        <f t="shared" si="107"/>
        <v>0</v>
      </c>
      <c r="S707" s="25">
        <f t="shared" si="108"/>
        <v>0</v>
      </c>
    </row>
    <row r="708" spans="1:19">
      <c r="A708" s="21" t="s">
        <v>809</v>
      </c>
      <c r="B708" s="21" t="s">
        <v>123</v>
      </c>
      <c r="C708" s="21" t="s">
        <v>863</v>
      </c>
      <c r="D708" s="21" t="s">
        <v>470</v>
      </c>
      <c r="E708" s="21" t="s">
        <v>2583</v>
      </c>
      <c r="F708" s="21" t="str">
        <f t="shared" si="100"/>
        <v>14004</v>
      </c>
      <c r="G708" s="21" t="s">
        <v>2637</v>
      </c>
      <c r="H708" s="26">
        <v>1772.39</v>
      </c>
      <c r="I708" s="27">
        <f t="shared" si="101"/>
        <v>1.1000000000000001E-6</v>
      </c>
      <c r="J708" s="27">
        <v>2.8200000000000001E-5</v>
      </c>
      <c r="K708" s="27">
        <f t="shared" si="109"/>
        <v>2.5000000000000002E-6</v>
      </c>
      <c r="L708" s="26">
        <f t="shared" si="102"/>
        <v>4990</v>
      </c>
      <c r="M708" s="26">
        <f t="shared" si="103"/>
        <v>3742.5</v>
      </c>
      <c r="N708" s="26">
        <v>2206.9300000000003</v>
      </c>
      <c r="O708" s="26">
        <f t="shared" si="104"/>
        <v>-1535.5699999999997</v>
      </c>
      <c r="P708" s="26">
        <f t="shared" si="105"/>
        <v>1535.5699999999997</v>
      </c>
      <c r="Q708" s="26">
        <f t="shared" si="106"/>
        <v>0</v>
      </c>
      <c r="R708" s="24">
        <f t="shared" si="107"/>
        <v>4.125E-4</v>
      </c>
      <c r="S708" s="25">
        <f t="shared" si="108"/>
        <v>1699</v>
      </c>
    </row>
    <row r="709" spans="1:19">
      <c r="A709" s="20" t="s">
        <v>809</v>
      </c>
      <c r="B709" s="20" t="s">
        <v>123</v>
      </c>
      <c r="C709" s="20" t="s">
        <v>554</v>
      </c>
      <c r="D709" s="20" t="s">
        <v>864</v>
      </c>
      <c r="E709" s="20" t="s">
        <v>2583</v>
      </c>
      <c r="F709" s="20" t="str">
        <f t="shared" si="100"/>
        <v>14004</v>
      </c>
      <c r="G709" s="20" t="s">
        <v>2637</v>
      </c>
      <c r="H709" s="23">
        <v>64988.44</v>
      </c>
      <c r="I709" s="24">
        <f t="shared" si="101"/>
        <v>3.9799999999999998E-5</v>
      </c>
      <c r="J709" s="24">
        <v>4.4199999999999997E-5</v>
      </c>
      <c r="K709" s="24">
        <f t="shared" si="109"/>
        <v>4.0000000000000003E-5</v>
      </c>
      <c r="L709" s="23">
        <f t="shared" si="102"/>
        <v>79840</v>
      </c>
      <c r="M709" s="23">
        <f t="shared" si="103"/>
        <v>59880</v>
      </c>
      <c r="N709" s="23">
        <v>142585.70000000001</v>
      </c>
      <c r="O709" s="23">
        <f t="shared" si="104"/>
        <v>82705.700000000012</v>
      </c>
      <c r="P709" s="23">
        <f t="shared" si="105"/>
        <v>0</v>
      </c>
      <c r="Q709" s="23">
        <f t="shared" si="106"/>
        <v>82705.700000000012</v>
      </c>
      <c r="R709" s="24">
        <f t="shared" si="107"/>
        <v>0</v>
      </c>
      <c r="S709" s="25">
        <f t="shared" si="108"/>
        <v>0</v>
      </c>
    </row>
    <row r="710" spans="1:19">
      <c r="A710" s="21" t="s">
        <v>809</v>
      </c>
      <c r="B710" s="21" t="s">
        <v>123</v>
      </c>
      <c r="C710" s="21" t="s">
        <v>865</v>
      </c>
      <c r="D710" s="21" t="s">
        <v>866</v>
      </c>
      <c r="E710" s="21" t="s">
        <v>2583</v>
      </c>
      <c r="F710" s="21" t="str">
        <f t="shared" si="100"/>
        <v>14004</v>
      </c>
      <c r="G710" s="21" t="s">
        <v>2637</v>
      </c>
      <c r="H710" s="26">
        <v>4384.57</v>
      </c>
      <c r="I710" s="27">
        <f t="shared" si="101"/>
        <v>2.7E-6</v>
      </c>
      <c r="J710" s="27">
        <v>2.05E-5</v>
      </c>
      <c r="K710" s="27">
        <f t="shared" si="109"/>
        <v>3.5999999999999998E-6</v>
      </c>
      <c r="L710" s="26">
        <f t="shared" si="102"/>
        <v>7185.6</v>
      </c>
      <c r="M710" s="26">
        <f t="shared" si="103"/>
        <v>5389.2</v>
      </c>
      <c r="N710" s="26">
        <v>2686.31</v>
      </c>
      <c r="O710" s="26">
        <f t="shared" si="104"/>
        <v>-2702.89</v>
      </c>
      <c r="P710" s="26">
        <f t="shared" si="105"/>
        <v>2702.89</v>
      </c>
      <c r="Q710" s="26">
        <f t="shared" si="106"/>
        <v>0</v>
      </c>
      <c r="R710" s="24">
        <f t="shared" si="107"/>
        <v>7.2610000000000003E-4</v>
      </c>
      <c r="S710" s="25">
        <f t="shared" si="108"/>
        <v>2991</v>
      </c>
    </row>
    <row r="711" spans="1:19">
      <c r="A711" s="20" t="s">
        <v>809</v>
      </c>
      <c r="B711" s="20" t="s">
        <v>123</v>
      </c>
      <c r="C711" s="20" t="s">
        <v>867</v>
      </c>
      <c r="D711" s="20" t="s">
        <v>868</v>
      </c>
      <c r="E711" s="20" t="s">
        <v>2583</v>
      </c>
      <c r="F711" s="20" t="str">
        <f t="shared" si="100"/>
        <v>14004</v>
      </c>
      <c r="G711" s="20" t="s">
        <v>2637</v>
      </c>
      <c r="H711" s="23">
        <v>579775.82999999996</v>
      </c>
      <c r="I711" s="24">
        <f t="shared" si="101"/>
        <v>3.5540000000000002E-4</v>
      </c>
      <c r="J711" s="24">
        <v>5.7439999999999998E-4</v>
      </c>
      <c r="K711" s="24">
        <f t="shared" si="109"/>
        <v>3.6640000000000002E-4</v>
      </c>
      <c r="L711" s="23">
        <f t="shared" si="102"/>
        <v>731334.4</v>
      </c>
      <c r="M711" s="23">
        <f t="shared" si="103"/>
        <v>548500.80000000005</v>
      </c>
      <c r="N711" s="23">
        <v>470231.42999999993</v>
      </c>
      <c r="O711" s="23">
        <f t="shared" si="104"/>
        <v>-78269.370000000112</v>
      </c>
      <c r="P711" s="23">
        <f t="shared" si="105"/>
        <v>78269.370000000112</v>
      </c>
      <c r="Q711" s="23">
        <f t="shared" si="106"/>
        <v>0</v>
      </c>
      <c r="R711" s="24">
        <f t="shared" si="107"/>
        <v>2.10254E-2</v>
      </c>
      <c r="S711" s="25">
        <f t="shared" si="108"/>
        <v>86624</v>
      </c>
    </row>
    <row r="712" spans="1:19">
      <c r="A712" s="21" t="s">
        <v>809</v>
      </c>
      <c r="B712" s="21" t="s">
        <v>123</v>
      </c>
      <c r="C712" s="21" t="s">
        <v>869</v>
      </c>
      <c r="D712" s="21" t="s">
        <v>870</v>
      </c>
      <c r="E712" s="21" t="s">
        <v>2583</v>
      </c>
      <c r="F712" s="21" t="str">
        <f t="shared" si="100"/>
        <v>14004</v>
      </c>
      <c r="G712" s="21" t="s">
        <v>2637</v>
      </c>
      <c r="H712" s="26">
        <v>6731.22</v>
      </c>
      <c r="I712" s="27">
        <f t="shared" si="101"/>
        <v>4.0999999999999997E-6</v>
      </c>
      <c r="J712" s="27">
        <v>2.5700000000000001E-5</v>
      </c>
      <c r="K712" s="27">
        <f t="shared" si="109"/>
        <v>5.2000000000000002E-6</v>
      </c>
      <c r="L712" s="26">
        <f t="shared" si="102"/>
        <v>10379.200000000001</v>
      </c>
      <c r="M712" s="26">
        <f t="shared" si="103"/>
        <v>7784.4</v>
      </c>
      <c r="N712" s="26">
        <v>948.81999999999994</v>
      </c>
      <c r="O712" s="26">
        <f t="shared" si="104"/>
        <v>-6835.58</v>
      </c>
      <c r="P712" s="26">
        <f t="shared" si="105"/>
        <v>6835.58</v>
      </c>
      <c r="Q712" s="26">
        <f t="shared" si="106"/>
        <v>0</v>
      </c>
      <c r="R712" s="24">
        <f t="shared" si="107"/>
        <v>1.8362000000000001E-3</v>
      </c>
      <c r="S712" s="25">
        <f t="shared" si="108"/>
        <v>7565</v>
      </c>
    </row>
    <row r="713" spans="1:19">
      <c r="A713" s="20" t="s">
        <v>809</v>
      </c>
      <c r="B713" s="20" t="s">
        <v>123</v>
      </c>
      <c r="C713" s="20" t="s">
        <v>871</v>
      </c>
      <c r="D713" s="20" t="s">
        <v>872</v>
      </c>
      <c r="E713" s="20" t="s">
        <v>2583</v>
      </c>
      <c r="F713" s="20" t="str">
        <f t="shared" si="100"/>
        <v>14004</v>
      </c>
      <c r="G713" s="20" t="s">
        <v>2637</v>
      </c>
      <c r="H713" s="23">
        <v>509.31</v>
      </c>
      <c r="I713" s="24">
        <f t="shared" si="101"/>
        <v>2.9999999999999999E-7</v>
      </c>
      <c r="J713" s="24">
        <v>1.52E-5</v>
      </c>
      <c r="K713" s="24">
        <f t="shared" si="109"/>
        <v>9.9999999999999995E-7</v>
      </c>
      <c r="L713" s="23">
        <f t="shared" si="102"/>
        <v>1996</v>
      </c>
      <c r="M713" s="23">
        <f t="shared" si="103"/>
        <v>1497</v>
      </c>
      <c r="N713" s="23">
        <v>659.92000000000007</v>
      </c>
      <c r="O713" s="23">
        <f t="shared" si="104"/>
        <v>-837.07999999999993</v>
      </c>
      <c r="P713" s="23">
        <f t="shared" si="105"/>
        <v>837.07999999999993</v>
      </c>
      <c r="Q713" s="23">
        <f t="shared" si="106"/>
        <v>0</v>
      </c>
      <c r="R713" s="24">
        <f t="shared" si="107"/>
        <v>2.2489999999999999E-4</v>
      </c>
      <c r="S713" s="25">
        <f t="shared" si="108"/>
        <v>926</v>
      </c>
    </row>
    <row r="714" spans="1:19">
      <c r="A714" s="21" t="s">
        <v>809</v>
      </c>
      <c r="B714" s="21" t="s">
        <v>123</v>
      </c>
      <c r="C714" s="21" t="s">
        <v>873</v>
      </c>
      <c r="D714" s="21" t="s">
        <v>874</v>
      </c>
      <c r="E714" s="21" t="s">
        <v>2583</v>
      </c>
      <c r="F714" s="21" t="str">
        <f t="shared" si="100"/>
        <v>14004</v>
      </c>
      <c r="G714" s="21" t="s">
        <v>2637</v>
      </c>
      <c r="H714" s="26">
        <v>30127.63</v>
      </c>
      <c r="I714" s="27">
        <f t="shared" si="101"/>
        <v>1.8499999999999999E-5</v>
      </c>
      <c r="J714" s="27">
        <v>9.5299999999999999E-5</v>
      </c>
      <c r="K714" s="27">
        <f t="shared" si="109"/>
        <v>2.23E-5</v>
      </c>
      <c r="L714" s="26">
        <f t="shared" si="102"/>
        <v>44510.8</v>
      </c>
      <c r="M714" s="26">
        <f t="shared" si="103"/>
        <v>33383.1</v>
      </c>
      <c r="N714" s="26">
        <v>56629.899999999994</v>
      </c>
      <c r="O714" s="26">
        <f t="shared" si="104"/>
        <v>23246.799999999996</v>
      </c>
      <c r="P714" s="26">
        <f t="shared" si="105"/>
        <v>0</v>
      </c>
      <c r="Q714" s="26">
        <f t="shared" si="106"/>
        <v>23246.799999999996</v>
      </c>
      <c r="R714" s="24">
        <f t="shared" si="107"/>
        <v>0</v>
      </c>
      <c r="S714" s="25">
        <f t="shared" si="108"/>
        <v>0</v>
      </c>
    </row>
    <row r="715" spans="1:19">
      <c r="A715" s="20" t="s">
        <v>809</v>
      </c>
      <c r="B715" s="20" t="s">
        <v>123</v>
      </c>
      <c r="C715" s="20" t="s">
        <v>875</v>
      </c>
      <c r="D715" s="20" t="s">
        <v>876</v>
      </c>
      <c r="E715" s="20" t="s">
        <v>2583</v>
      </c>
      <c r="F715" s="20" t="str">
        <f t="shared" si="100"/>
        <v>14004</v>
      </c>
      <c r="G715" s="20" t="s">
        <v>2637</v>
      </c>
      <c r="H715" s="23">
        <v>7495.48</v>
      </c>
      <c r="I715" s="24">
        <f t="shared" si="101"/>
        <v>4.6E-6</v>
      </c>
      <c r="J715" s="24">
        <v>3.82E-5</v>
      </c>
      <c r="K715" s="24">
        <f t="shared" si="109"/>
        <v>6.2999999999999998E-6</v>
      </c>
      <c r="L715" s="23">
        <f t="shared" si="102"/>
        <v>12574.8</v>
      </c>
      <c r="M715" s="23">
        <f t="shared" si="103"/>
        <v>9431.1</v>
      </c>
      <c r="N715" s="23">
        <v>6554.43</v>
      </c>
      <c r="O715" s="23">
        <f t="shared" si="104"/>
        <v>-2876.67</v>
      </c>
      <c r="P715" s="23">
        <f t="shared" si="105"/>
        <v>2876.67</v>
      </c>
      <c r="Q715" s="23">
        <f t="shared" si="106"/>
        <v>0</v>
      </c>
      <c r="R715" s="24">
        <f t="shared" si="107"/>
        <v>7.7280000000000003E-4</v>
      </c>
      <c r="S715" s="25">
        <f t="shared" si="108"/>
        <v>3183</v>
      </c>
    </row>
    <row r="716" spans="1:19">
      <c r="A716" s="21" t="s">
        <v>809</v>
      </c>
      <c r="B716" s="21" t="s">
        <v>123</v>
      </c>
      <c r="C716" s="21" t="s">
        <v>877</v>
      </c>
      <c r="D716" s="21" t="s">
        <v>878</v>
      </c>
      <c r="E716" s="21" t="s">
        <v>2583</v>
      </c>
      <c r="F716" s="21" t="str">
        <f t="shared" si="100"/>
        <v>14004</v>
      </c>
      <c r="G716" s="21" t="s">
        <v>2637</v>
      </c>
      <c r="H716" s="26">
        <v>408.1</v>
      </c>
      <c r="I716" s="27">
        <f t="shared" si="101"/>
        <v>2.9999999999999999E-7</v>
      </c>
      <c r="J716" s="27">
        <v>5.0399999999999999E-5</v>
      </c>
      <c r="K716" s="27">
        <f t="shared" si="109"/>
        <v>2.7999999999999999E-6</v>
      </c>
      <c r="L716" s="26">
        <f t="shared" si="102"/>
        <v>5588.8</v>
      </c>
      <c r="M716" s="26">
        <f t="shared" si="103"/>
        <v>4191.6000000000004</v>
      </c>
      <c r="N716" s="26">
        <v>474.56999999999994</v>
      </c>
      <c r="O716" s="26">
        <f t="shared" si="104"/>
        <v>-3717.0300000000007</v>
      </c>
      <c r="P716" s="26">
        <f t="shared" si="105"/>
        <v>3717.0300000000007</v>
      </c>
      <c r="Q716" s="26">
        <f t="shared" si="106"/>
        <v>0</v>
      </c>
      <c r="R716" s="24">
        <f t="shared" si="107"/>
        <v>9.9850000000000004E-4</v>
      </c>
      <c r="S716" s="25">
        <f t="shared" si="108"/>
        <v>4113</v>
      </c>
    </row>
    <row r="717" spans="1:19">
      <c r="A717" s="20" t="s">
        <v>809</v>
      </c>
      <c r="B717" s="20" t="s">
        <v>123</v>
      </c>
      <c r="C717" s="20" t="s">
        <v>879</v>
      </c>
      <c r="D717" s="20" t="s">
        <v>880</v>
      </c>
      <c r="E717" s="20" t="s">
        <v>2583</v>
      </c>
      <c r="F717" s="20" t="str">
        <f t="shared" si="100"/>
        <v>14004</v>
      </c>
      <c r="G717" s="20" t="s">
        <v>2637</v>
      </c>
      <c r="H717" s="23">
        <v>24623.07</v>
      </c>
      <c r="I717" s="24">
        <f t="shared" si="101"/>
        <v>1.5099999999999999E-5</v>
      </c>
      <c r="J717" s="24">
        <v>4.8399999999999997E-5</v>
      </c>
      <c r="K717" s="24">
        <f t="shared" si="109"/>
        <v>1.6799999999999998E-5</v>
      </c>
      <c r="L717" s="23">
        <f t="shared" si="102"/>
        <v>33532.800000000003</v>
      </c>
      <c r="M717" s="23">
        <f t="shared" si="103"/>
        <v>25149.599999999999</v>
      </c>
      <c r="N717" s="23">
        <v>6414.7499999999982</v>
      </c>
      <c r="O717" s="23">
        <f t="shared" si="104"/>
        <v>-18734.849999999999</v>
      </c>
      <c r="P717" s="23">
        <f t="shared" si="105"/>
        <v>18734.849999999999</v>
      </c>
      <c r="Q717" s="23">
        <f t="shared" si="106"/>
        <v>0</v>
      </c>
      <c r="R717" s="24">
        <f t="shared" si="107"/>
        <v>5.0327000000000002E-3</v>
      </c>
      <c r="S717" s="25">
        <f t="shared" si="108"/>
        <v>20734</v>
      </c>
    </row>
    <row r="718" spans="1:19">
      <c r="A718" s="21" t="s">
        <v>809</v>
      </c>
      <c r="B718" s="21" t="s">
        <v>123</v>
      </c>
      <c r="C718" s="21" t="s">
        <v>881</v>
      </c>
      <c r="D718" s="21" t="s">
        <v>882</v>
      </c>
      <c r="E718" s="21" t="s">
        <v>2583</v>
      </c>
      <c r="F718" s="21" t="str">
        <f t="shared" ref="F718:F781" si="110">CONCATENATE(A718,B718)</f>
        <v>14004</v>
      </c>
      <c r="G718" s="21" t="s">
        <v>2637</v>
      </c>
      <c r="H718" s="26">
        <v>1861.8</v>
      </c>
      <c r="I718" s="27">
        <f t="shared" ref="I718:I781" si="111">ROUND(H718/$H$2315, 7)</f>
        <v>1.1000000000000001E-6</v>
      </c>
      <c r="J718" s="27">
        <v>3.26E-5</v>
      </c>
      <c r="K718" s="27">
        <f t="shared" si="109"/>
        <v>2.7E-6</v>
      </c>
      <c r="L718" s="26">
        <f t="shared" ref="L718:L781" si="112">ROUND(1996000000*K718, 2)</f>
        <v>5389.2</v>
      </c>
      <c r="M718" s="26">
        <f t="shared" ref="M718:M781" si="113">ROUND(L718*0.75, 2)</f>
        <v>4041.9</v>
      </c>
      <c r="N718" s="26">
        <v>13766.74</v>
      </c>
      <c r="O718" s="26">
        <f t="shared" ref="O718:O781" si="114">N718-M718</f>
        <v>9724.84</v>
      </c>
      <c r="P718" s="26">
        <f t="shared" ref="P718:P781" si="115">IF(M718-N718&gt;0,M718-N718,0)</f>
        <v>0</v>
      </c>
      <c r="Q718" s="26">
        <f t="shared" ref="Q718:Q781" si="116">IF(M718-N718&lt;0,N718-M718,0)</f>
        <v>9724.84</v>
      </c>
      <c r="R718" s="24">
        <f t="shared" ref="R718:R781" si="117">ROUND(P718/$P$2315*100, 7)</f>
        <v>0</v>
      </c>
      <c r="S718" s="25">
        <f t="shared" ref="S718:S781" si="118">ROUNDDOWN(412000000*R718/100, 0)</f>
        <v>0</v>
      </c>
    </row>
    <row r="719" spans="1:19">
      <c r="A719" s="20" t="s">
        <v>809</v>
      </c>
      <c r="B719" s="20" t="s">
        <v>201</v>
      </c>
      <c r="C719" s="20" t="s">
        <v>90</v>
      </c>
      <c r="D719" s="20" t="s">
        <v>883</v>
      </c>
      <c r="E719" s="20" t="s">
        <v>2583</v>
      </c>
      <c r="F719" s="20" t="str">
        <f t="shared" si="110"/>
        <v>14008</v>
      </c>
      <c r="G719" s="20" t="s">
        <v>2638</v>
      </c>
      <c r="H719" s="23">
        <v>19717.36</v>
      </c>
      <c r="I719" s="24">
        <f t="shared" si="111"/>
        <v>1.2099999999999999E-5</v>
      </c>
      <c r="J719" s="24">
        <v>6.19E-5</v>
      </c>
      <c r="K719" s="24">
        <f t="shared" ref="K719:K782" si="119">ROUND(ROUND(I719*0.95, 10)+ROUND(J719*0.05, 10), 7)</f>
        <v>1.4600000000000001E-5</v>
      </c>
      <c r="L719" s="23">
        <f t="shared" si="112"/>
        <v>29141.599999999999</v>
      </c>
      <c r="M719" s="23">
        <f t="shared" si="113"/>
        <v>21856.2</v>
      </c>
      <c r="N719" s="23">
        <v>18700.28</v>
      </c>
      <c r="O719" s="23">
        <f t="shared" si="114"/>
        <v>-3155.9200000000019</v>
      </c>
      <c r="P719" s="23">
        <f t="shared" si="115"/>
        <v>3155.9200000000019</v>
      </c>
      <c r="Q719" s="23">
        <f t="shared" si="116"/>
        <v>0</v>
      </c>
      <c r="R719" s="24">
        <f t="shared" si="117"/>
        <v>8.4780000000000001E-4</v>
      </c>
      <c r="S719" s="25">
        <f t="shared" si="118"/>
        <v>3492</v>
      </c>
    </row>
    <row r="720" spans="1:19">
      <c r="A720" s="21" t="s">
        <v>809</v>
      </c>
      <c r="B720" s="21" t="s">
        <v>201</v>
      </c>
      <c r="C720" s="21" t="s">
        <v>92</v>
      </c>
      <c r="D720" s="21" t="s">
        <v>884</v>
      </c>
      <c r="E720" s="21" t="s">
        <v>2583</v>
      </c>
      <c r="F720" s="21" t="str">
        <f t="shared" si="110"/>
        <v>14008</v>
      </c>
      <c r="G720" s="21" t="s">
        <v>2638</v>
      </c>
      <c r="H720" s="26">
        <v>192473.65</v>
      </c>
      <c r="I720" s="27">
        <f t="shared" si="111"/>
        <v>1.18E-4</v>
      </c>
      <c r="J720" s="27">
        <v>4.0880000000000002E-4</v>
      </c>
      <c r="K720" s="27">
        <f t="shared" si="119"/>
        <v>1.325E-4</v>
      </c>
      <c r="L720" s="26">
        <f t="shared" si="112"/>
        <v>264470</v>
      </c>
      <c r="M720" s="26">
        <f t="shared" si="113"/>
        <v>198352.5</v>
      </c>
      <c r="N720" s="26">
        <v>151665.54</v>
      </c>
      <c r="O720" s="26">
        <f t="shared" si="114"/>
        <v>-46686.959999999992</v>
      </c>
      <c r="P720" s="26">
        <f t="shared" si="115"/>
        <v>46686.959999999992</v>
      </c>
      <c r="Q720" s="26">
        <f t="shared" si="116"/>
        <v>0</v>
      </c>
      <c r="R720" s="24">
        <f t="shared" si="117"/>
        <v>1.2541500000000001E-2</v>
      </c>
      <c r="S720" s="25">
        <f t="shared" si="118"/>
        <v>51670</v>
      </c>
    </row>
    <row r="721" spans="1:19">
      <c r="A721" s="20" t="s">
        <v>809</v>
      </c>
      <c r="B721" s="20" t="s">
        <v>201</v>
      </c>
      <c r="C721" s="20" t="s">
        <v>21</v>
      </c>
      <c r="D721" s="20" t="s">
        <v>885</v>
      </c>
      <c r="E721" s="20" t="s">
        <v>2583</v>
      </c>
      <c r="F721" s="20" t="str">
        <f t="shared" si="110"/>
        <v>14008</v>
      </c>
      <c r="G721" s="20" t="s">
        <v>2638</v>
      </c>
      <c r="H721" s="23">
        <v>5981.24</v>
      </c>
      <c r="I721" s="24">
        <f t="shared" si="111"/>
        <v>3.7000000000000002E-6</v>
      </c>
      <c r="J721" s="24">
        <v>5.0800000000000002E-5</v>
      </c>
      <c r="K721" s="24">
        <f t="shared" si="119"/>
        <v>6.1E-6</v>
      </c>
      <c r="L721" s="23">
        <f t="shared" si="112"/>
        <v>12175.6</v>
      </c>
      <c r="M721" s="23">
        <f t="shared" si="113"/>
        <v>9131.7000000000007</v>
      </c>
      <c r="N721" s="23">
        <v>-24.58</v>
      </c>
      <c r="O721" s="23">
        <f t="shared" si="114"/>
        <v>-9156.2800000000007</v>
      </c>
      <c r="P721" s="23">
        <f t="shared" si="115"/>
        <v>9156.2800000000007</v>
      </c>
      <c r="Q721" s="23">
        <f t="shared" si="116"/>
        <v>0</v>
      </c>
      <c r="R721" s="24">
        <f t="shared" si="117"/>
        <v>2.4596000000000002E-3</v>
      </c>
      <c r="S721" s="25">
        <f t="shared" si="118"/>
        <v>10133</v>
      </c>
    </row>
    <row r="722" spans="1:19">
      <c r="A722" s="21" t="s">
        <v>809</v>
      </c>
      <c r="B722" s="21" t="s">
        <v>201</v>
      </c>
      <c r="C722" s="21" t="s">
        <v>94</v>
      </c>
      <c r="D722" s="21" t="s">
        <v>886</v>
      </c>
      <c r="E722" s="21" t="s">
        <v>2583</v>
      </c>
      <c r="F722" s="21" t="str">
        <f t="shared" si="110"/>
        <v>14008</v>
      </c>
      <c r="G722" s="21" t="s">
        <v>2638</v>
      </c>
      <c r="H722" s="26">
        <v>2442.88</v>
      </c>
      <c r="I722" s="27">
        <f t="shared" si="111"/>
        <v>1.5E-6</v>
      </c>
      <c r="J722" s="27">
        <v>4.8399999999999997E-5</v>
      </c>
      <c r="K722" s="27">
        <f t="shared" si="119"/>
        <v>3.8E-6</v>
      </c>
      <c r="L722" s="26">
        <f t="shared" si="112"/>
        <v>7584.8</v>
      </c>
      <c r="M722" s="26">
        <f t="shared" si="113"/>
        <v>5688.6</v>
      </c>
      <c r="N722" s="26">
        <v>8359.16</v>
      </c>
      <c r="O722" s="26">
        <f t="shared" si="114"/>
        <v>2670.5599999999995</v>
      </c>
      <c r="P722" s="26">
        <f t="shared" si="115"/>
        <v>0</v>
      </c>
      <c r="Q722" s="26">
        <f t="shared" si="116"/>
        <v>2670.5599999999995</v>
      </c>
      <c r="R722" s="24">
        <f t="shared" si="117"/>
        <v>0</v>
      </c>
      <c r="S722" s="25">
        <f t="shared" si="118"/>
        <v>0</v>
      </c>
    </row>
    <row r="723" spans="1:19">
      <c r="A723" s="20" t="s">
        <v>809</v>
      </c>
      <c r="B723" s="20" t="s">
        <v>201</v>
      </c>
      <c r="C723" s="20" t="s">
        <v>192</v>
      </c>
      <c r="D723" s="20" t="s">
        <v>887</v>
      </c>
      <c r="E723" s="20" t="s">
        <v>2583</v>
      </c>
      <c r="F723" s="20" t="str">
        <f t="shared" si="110"/>
        <v>14008</v>
      </c>
      <c r="G723" s="20" t="s">
        <v>2638</v>
      </c>
      <c r="H723" s="23">
        <v>21764.7</v>
      </c>
      <c r="I723" s="24">
        <f t="shared" si="111"/>
        <v>1.33E-5</v>
      </c>
      <c r="J723" s="24">
        <v>2.37E-5</v>
      </c>
      <c r="K723" s="24">
        <f t="shared" si="119"/>
        <v>1.38E-5</v>
      </c>
      <c r="L723" s="23">
        <f t="shared" si="112"/>
        <v>27544.799999999999</v>
      </c>
      <c r="M723" s="23">
        <f t="shared" si="113"/>
        <v>20658.599999999999</v>
      </c>
      <c r="N723" s="23">
        <v>-7268.45</v>
      </c>
      <c r="O723" s="23">
        <f t="shared" si="114"/>
        <v>-27927.05</v>
      </c>
      <c r="P723" s="23">
        <f t="shared" si="115"/>
        <v>27927.05</v>
      </c>
      <c r="Q723" s="23">
        <f t="shared" si="116"/>
        <v>0</v>
      </c>
      <c r="R723" s="24">
        <f t="shared" si="117"/>
        <v>7.502E-3</v>
      </c>
      <c r="S723" s="25">
        <f t="shared" si="118"/>
        <v>30908</v>
      </c>
    </row>
    <row r="724" spans="1:19">
      <c r="A724" s="21" t="s">
        <v>809</v>
      </c>
      <c r="B724" s="21" t="s">
        <v>201</v>
      </c>
      <c r="C724" s="21" t="s">
        <v>25</v>
      </c>
      <c r="D724" s="21" t="s">
        <v>888</v>
      </c>
      <c r="E724" s="21" t="s">
        <v>2583</v>
      </c>
      <c r="F724" s="21" t="str">
        <f t="shared" si="110"/>
        <v>14008</v>
      </c>
      <c r="G724" s="21" t="s">
        <v>2638</v>
      </c>
      <c r="H724" s="26">
        <v>14545.8</v>
      </c>
      <c r="I724" s="27">
        <f t="shared" si="111"/>
        <v>8.8999999999999995E-6</v>
      </c>
      <c r="J724" s="27">
        <v>8.1299999999999997E-5</v>
      </c>
      <c r="K724" s="27">
        <f t="shared" si="119"/>
        <v>1.2500000000000001E-5</v>
      </c>
      <c r="L724" s="26">
        <f t="shared" si="112"/>
        <v>24950</v>
      </c>
      <c r="M724" s="26">
        <f t="shared" si="113"/>
        <v>18712.5</v>
      </c>
      <c r="N724" s="26">
        <v>13072.49</v>
      </c>
      <c r="O724" s="26">
        <f t="shared" si="114"/>
        <v>-5640.01</v>
      </c>
      <c r="P724" s="26">
        <f t="shared" si="115"/>
        <v>5640.01</v>
      </c>
      <c r="Q724" s="26">
        <f t="shared" si="116"/>
        <v>0</v>
      </c>
      <c r="R724" s="24">
        <f t="shared" si="117"/>
        <v>1.5150999999999999E-3</v>
      </c>
      <c r="S724" s="25">
        <f t="shared" si="118"/>
        <v>6242</v>
      </c>
    </row>
    <row r="725" spans="1:19">
      <c r="A725" s="20" t="s">
        <v>809</v>
      </c>
      <c r="B725" s="20" t="s">
        <v>201</v>
      </c>
      <c r="C725" s="20" t="s">
        <v>214</v>
      </c>
      <c r="D725" s="20" t="s">
        <v>889</v>
      </c>
      <c r="E725" s="20" t="s">
        <v>2583</v>
      </c>
      <c r="F725" s="20" t="str">
        <f t="shared" si="110"/>
        <v>14008</v>
      </c>
      <c r="G725" s="20" t="s">
        <v>2638</v>
      </c>
      <c r="H725" s="23">
        <v>28007.23</v>
      </c>
      <c r="I725" s="24">
        <f t="shared" si="111"/>
        <v>1.7200000000000001E-5</v>
      </c>
      <c r="J725" s="24">
        <v>7.5699999999999997E-5</v>
      </c>
      <c r="K725" s="24">
        <f t="shared" si="119"/>
        <v>2.0100000000000001E-5</v>
      </c>
      <c r="L725" s="23">
        <f t="shared" si="112"/>
        <v>40119.599999999999</v>
      </c>
      <c r="M725" s="23">
        <f t="shared" si="113"/>
        <v>30089.7</v>
      </c>
      <c r="N725" s="23">
        <v>24250.86</v>
      </c>
      <c r="O725" s="23">
        <f t="shared" si="114"/>
        <v>-5838.84</v>
      </c>
      <c r="P725" s="23">
        <f t="shared" si="115"/>
        <v>5838.84</v>
      </c>
      <c r="Q725" s="23">
        <f t="shared" si="116"/>
        <v>0</v>
      </c>
      <c r="R725" s="24">
        <f t="shared" si="117"/>
        <v>1.5685E-3</v>
      </c>
      <c r="S725" s="25">
        <f t="shared" si="118"/>
        <v>6462</v>
      </c>
    </row>
    <row r="726" spans="1:19">
      <c r="A726" s="21" t="s">
        <v>809</v>
      </c>
      <c r="B726" s="21" t="s">
        <v>201</v>
      </c>
      <c r="C726" s="21" t="s">
        <v>245</v>
      </c>
      <c r="D726" s="21" t="s">
        <v>890</v>
      </c>
      <c r="E726" s="21" t="s">
        <v>2583</v>
      </c>
      <c r="F726" s="21" t="str">
        <f t="shared" si="110"/>
        <v>14008</v>
      </c>
      <c r="G726" s="21" t="s">
        <v>2638</v>
      </c>
      <c r="H726" s="26">
        <v>75479.539999999994</v>
      </c>
      <c r="I726" s="27">
        <f t="shared" si="111"/>
        <v>4.6300000000000001E-5</v>
      </c>
      <c r="J726" s="27">
        <v>5.1199999999999998E-5</v>
      </c>
      <c r="K726" s="27">
        <f t="shared" si="119"/>
        <v>4.6499999999999999E-5</v>
      </c>
      <c r="L726" s="26">
        <f t="shared" si="112"/>
        <v>92814</v>
      </c>
      <c r="M726" s="26">
        <f t="shared" si="113"/>
        <v>69610.5</v>
      </c>
      <c r="N726" s="26">
        <v>34136.550000000003</v>
      </c>
      <c r="O726" s="26">
        <f t="shared" si="114"/>
        <v>-35473.949999999997</v>
      </c>
      <c r="P726" s="26">
        <f t="shared" si="115"/>
        <v>35473.949999999997</v>
      </c>
      <c r="Q726" s="26">
        <f t="shared" si="116"/>
        <v>0</v>
      </c>
      <c r="R726" s="24">
        <f t="shared" si="117"/>
        <v>9.5292999999999992E-3</v>
      </c>
      <c r="S726" s="25">
        <f t="shared" si="118"/>
        <v>39260</v>
      </c>
    </row>
    <row r="727" spans="1:19">
      <c r="A727" s="20" t="s">
        <v>809</v>
      </c>
      <c r="B727" s="20" t="s">
        <v>201</v>
      </c>
      <c r="C727" s="20" t="s">
        <v>98</v>
      </c>
      <c r="D727" s="20" t="s">
        <v>891</v>
      </c>
      <c r="E727" s="20" t="s">
        <v>2583</v>
      </c>
      <c r="F727" s="20" t="str">
        <f t="shared" si="110"/>
        <v>14008</v>
      </c>
      <c r="G727" s="20" t="s">
        <v>2638</v>
      </c>
      <c r="H727" s="23">
        <v>49430.879999999997</v>
      </c>
      <c r="I727" s="24">
        <f t="shared" si="111"/>
        <v>3.0300000000000001E-5</v>
      </c>
      <c r="J727" s="24">
        <v>1.8009999999999999E-4</v>
      </c>
      <c r="K727" s="24">
        <f t="shared" si="119"/>
        <v>3.7799999999999997E-5</v>
      </c>
      <c r="L727" s="23">
        <f t="shared" si="112"/>
        <v>75448.800000000003</v>
      </c>
      <c r="M727" s="23">
        <f t="shared" si="113"/>
        <v>56586.6</v>
      </c>
      <c r="N727" s="23">
        <v>123646.8</v>
      </c>
      <c r="O727" s="23">
        <f t="shared" si="114"/>
        <v>67060.200000000012</v>
      </c>
      <c r="P727" s="23">
        <f t="shared" si="115"/>
        <v>0</v>
      </c>
      <c r="Q727" s="23">
        <f t="shared" si="116"/>
        <v>67060.200000000012</v>
      </c>
      <c r="R727" s="24">
        <f t="shared" si="117"/>
        <v>0</v>
      </c>
      <c r="S727" s="25">
        <f t="shared" si="118"/>
        <v>0</v>
      </c>
    </row>
    <row r="728" spans="1:19">
      <c r="A728" s="21" t="s">
        <v>809</v>
      </c>
      <c r="B728" s="21" t="s">
        <v>201</v>
      </c>
      <c r="C728" s="21" t="s">
        <v>253</v>
      </c>
      <c r="D728" s="21" t="s">
        <v>892</v>
      </c>
      <c r="E728" s="21" t="s">
        <v>2583</v>
      </c>
      <c r="F728" s="21" t="str">
        <f t="shared" si="110"/>
        <v>14008</v>
      </c>
      <c r="G728" s="21" t="s">
        <v>2638</v>
      </c>
      <c r="H728" s="26">
        <v>109993.9</v>
      </c>
      <c r="I728" s="27">
        <f t="shared" si="111"/>
        <v>6.7399999999999998E-5</v>
      </c>
      <c r="J728" s="27">
        <v>2.7030000000000001E-4</v>
      </c>
      <c r="K728" s="27">
        <f t="shared" si="119"/>
        <v>7.75E-5</v>
      </c>
      <c r="L728" s="26">
        <f t="shared" si="112"/>
        <v>154690</v>
      </c>
      <c r="M728" s="26">
        <f t="shared" si="113"/>
        <v>116017.5</v>
      </c>
      <c r="N728" s="26">
        <v>113254.26</v>
      </c>
      <c r="O728" s="26">
        <f t="shared" si="114"/>
        <v>-2763.2400000000052</v>
      </c>
      <c r="P728" s="26">
        <f t="shared" si="115"/>
        <v>2763.2400000000052</v>
      </c>
      <c r="Q728" s="26">
        <f t="shared" si="116"/>
        <v>0</v>
      </c>
      <c r="R728" s="24">
        <f t="shared" si="117"/>
        <v>7.4229999999999999E-4</v>
      </c>
      <c r="S728" s="25">
        <f t="shared" si="118"/>
        <v>3058</v>
      </c>
    </row>
    <row r="729" spans="1:19">
      <c r="A729" s="20" t="s">
        <v>809</v>
      </c>
      <c r="B729" s="20" t="s">
        <v>201</v>
      </c>
      <c r="C729" s="20" t="s">
        <v>45</v>
      </c>
      <c r="D729" s="20" t="s">
        <v>893</v>
      </c>
      <c r="E729" s="20" t="s">
        <v>2583</v>
      </c>
      <c r="F729" s="20" t="str">
        <f t="shared" si="110"/>
        <v>14008</v>
      </c>
      <c r="G729" s="20" t="s">
        <v>2638</v>
      </c>
      <c r="H729" s="23">
        <v>14073.06</v>
      </c>
      <c r="I729" s="24">
        <f t="shared" si="111"/>
        <v>8.6000000000000007E-6</v>
      </c>
      <c r="J729" s="24">
        <v>6.3200000000000005E-5</v>
      </c>
      <c r="K729" s="24">
        <f t="shared" si="119"/>
        <v>1.13E-5</v>
      </c>
      <c r="L729" s="23">
        <f t="shared" si="112"/>
        <v>22554.799999999999</v>
      </c>
      <c r="M729" s="23">
        <f t="shared" si="113"/>
        <v>16916.099999999999</v>
      </c>
      <c r="N729" s="23">
        <v>5959.380000000001</v>
      </c>
      <c r="O729" s="23">
        <f t="shared" si="114"/>
        <v>-10956.719999999998</v>
      </c>
      <c r="P729" s="23">
        <f t="shared" si="115"/>
        <v>10956.719999999998</v>
      </c>
      <c r="Q729" s="23">
        <f t="shared" si="116"/>
        <v>0</v>
      </c>
      <c r="R729" s="24">
        <f t="shared" si="117"/>
        <v>2.9432999999999998E-3</v>
      </c>
      <c r="S729" s="25">
        <f t="shared" si="118"/>
        <v>12126</v>
      </c>
    </row>
    <row r="730" spans="1:19">
      <c r="A730" s="21" t="s">
        <v>809</v>
      </c>
      <c r="B730" s="21" t="s">
        <v>201</v>
      </c>
      <c r="C730" s="21" t="s">
        <v>104</v>
      </c>
      <c r="D730" s="21" t="s">
        <v>894</v>
      </c>
      <c r="E730" s="21" t="s">
        <v>2583</v>
      </c>
      <c r="F730" s="21" t="str">
        <f t="shared" si="110"/>
        <v>14008</v>
      </c>
      <c r="G730" s="21" t="s">
        <v>2638</v>
      </c>
      <c r="H730" s="26">
        <v>17846.03</v>
      </c>
      <c r="I730" s="27">
        <f t="shared" si="111"/>
        <v>1.0900000000000001E-5</v>
      </c>
      <c r="J730" s="27">
        <v>6.6199999999999996E-5</v>
      </c>
      <c r="K730" s="27">
        <f t="shared" si="119"/>
        <v>1.3699999999999999E-5</v>
      </c>
      <c r="L730" s="26">
        <f t="shared" si="112"/>
        <v>27345.200000000001</v>
      </c>
      <c r="M730" s="26">
        <f t="shared" si="113"/>
        <v>20508.900000000001</v>
      </c>
      <c r="N730" s="26">
        <v>51435.95</v>
      </c>
      <c r="O730" s="26">
        <f t="shared" si="114"/>
        <v>30927.049999999996</v>
      </c>
      <c r="P730" s="26">
        <f t="shared" si="115"/>
        <v>0</v>
      </c>
      <c r="Q730" s="26">
        <f t="shared" si="116"/>
        <v>30927.049999999996</v>
      </c>
      <c r="R730" s="24">
        <f t="shared" si="117"/>
        <v>0</v>
      </c>
      <c r="S730" s="25">
        <f t="shared" si="118"/>
        <v>0</v>
      </c>
    </row>
    <row r="731" spans="1:19">
      <c r="A731" s="20" t="s">
        <v>809</v>
      </c>
      <c r="B731" s="20" t="s">
        <v>201</v>
      </c>
      <c r="C731" s="20" t="s">
        <v>270</v>
      </c>
      <c r="D731" s="20" t="s">
        <v>895</v>
      </c>
      <c r="E731" s="20" t="s">
        <v>2583</v>
      </c>
      <c r="F731" s="20" t="str">
        <f t="shared" si="110"/>
        <v>14008</v>
      </c>
      <c r="G731" s="20" t="s">
        <v>2638</v>
      </c>
      <c r="H731" s="23">
        <v>44773.05</v>
      </c>
      <c r="I731" s="24">
        <f t="shared" si="111"/>
        <v>2.7399999999999999E-5</v>
      </c>
      <c r="J731" s="24">
        <v>1.171E-4</v>
      </c>
      <c r="K731" s="24">
        <f t="shared" si="119"/>
        <v>3.1900000000000003E-5</v>
      </c>
      <c r="L731" s="23">
        <f t="shared" si="112"/>
        <v>63672.4</v>
      </c>
      <c r="M731" s="23">
        <f t="shared" si="113"/>
        <v>47754.3</v>
      </c>
      <c r="N731" s="23">
        <v>70889.38</v>
      </c>
      <c r="O731" s="23">
        <f t="shared" si="114"/>
        <v>23135.08</v>
      </c>
      <c r="P731" s="23">
        <f t="shared" si="115"/>
        <v>0</v>
      </c>
      <c r="Q731" s="23">
        <f t="shared" si="116"/>
        <v>23135.08</v>
      </c>
      <c r="R731" s="24">
        <f t="shared" si="117"/>
        <v>0</v>
      </c>
      <c r="S731" s="25">
        <f t="shared" si="118"/>
        <v>0</v>
      </c>
    </row>
    <row r="732" spans="1:19">
      <c r="A732" s="21" t="s">
        <v>809</v>
      </c>
      <c r="B732" s="21" t="s">
        <v>201</v>
      </c>
      <c r="C732" s="21" t="s">
        <v>57</v>
      </c>
      <c r="D732" s="21" t="s">
        <v>896</v>
      </c>
      <c r="E732" s="21" t="s">
        <v>2583</v>
      </c>
      <c r="F732" s="21" t="str">
        <f t="shared" si="110"/>
        <v>14008</v>
      </c>
      <c r="G732" s="21" t="s">
        <v>2638</v>
      </c>
      <c r="H732" s="26">
        <v>33570.800000000003</v>
      </c>
      <c r="I732" s="27">
        <f t="shared" si="111"/>
        <v>2.0599999999999999E-5</v>
      </c>
      <c r="J732" s="27">
        <v>9.2499999999999999E-5</v>
      </c>
      <c r="K732" s="27">
        <f t="shared" si="119"/>
        <v>2.4199999999999999E-5</v>
      </c>
      <c r="L732" s="26">
        <f t="shared" si="112"/>
        <v>48303.199999999997</v>
      </c>
      <c r="M732" s="26">
        <f t="shared" si="113"/>
        <v>36227.4</v>
      </c>
      <c r="N732" s="26">
        <v>29664.379999999997</v>
      </c>
      <c r="O732" s="26">
        <f t="shared" si="114"/>
        <v>-6563.0200000000041</v>
      </c>
      <c r="P732" s="26">
        <f t="shared" si="115"/>
        <v>6563.0200000000041</v>
      </c>
      <c r="Q732" s="26">
        <f t="shared" si="116"/>
        <v>0</v>
      </c>
      <c r="R732" s="24">
        <f t="shared" si="117"/>
        <v>1.763E-3</v>
      </c>
      <c r="S732" s="25">
        <f t="shared" si="118"/>
        <v>7263</v>
      </c>
    </row>
    <row r="733" spans="1:19">
      <c r="A733" s="20" t="s">
        <v>809</v>
      </c>
      <c r="B733" s="20" t="s">
        <v>201</v>
      </c>
      <c r="C733" s="20" t="s">
        <v>61</v>
      </c>
      <c r="D733" s="20" t="s">
        <v>897</v>
      </c>
      <c r="E733" s="20" t="s">
        <v>2583</v>
      </c>
      <c r="F733" s="20" t="str">
        <f t="shared" si="110"/>
        <v>14008</v>
      </c>
      <c r="G733" s="20" t="s">
        <v>2638</v>
      </c>
      <c r="H733" s="23">
        <v>26998.02</v>
      </c>
      <c r="I733" s="24">
        <f t="shared" si="111"/>
        <v>1.6500000000000001E-5</v>
      </c>
      <c r="J733" s="24">
        <v>1.1569999999999999E-4</v>
      </c>
      <c r="K733" s="24">
        <f t="shared" si="119"/>
        <v>2.1500000000000001E-5</v>
      </c>
      <c r="L733" s="23">
        <f t="shared" si="112"/>
        <v>42914</v>
      </c>
      <c r="M733" s="23">
        <f t="shared" si="113"/>
        <v>32185.5</v>
      </c>
      <c r="N733" s="23">
        <v>19778.16</v>
      </c>
      <c r="O733" s="23">
        <f t="shared" si="114"/>
        <v>-12407.34</v>
      </c>
      <c r="P733" s="23">
        <f t="shared" si="115"/>
        <v>12407.34</v>
      </c>
      <c r="Q733" s="23">
        <f t="shared" si="116"/>
        <v>0</v>
      </c>
      <c r="R733" s="24">
        <f t="shared" si="117"/>
        <v>3.333E-3</v>
      </c>
      <c r="S733" s="25">
        <f t="shared" si="118"/>
        <v>13731</v>
      </c>
    </row>
    <row r="734" spans="1:19">
      <c r="A734" s="21" t="s">
        <v>809</v>
      </c>
      <c r="B734" s="21" t="s">
        <v>201</v>
      </c>
      <c r="C734" s="21" t="s">
        <v>112</v>
      </c>
      <c r="D734" s="21" t="s">
        <v>898</v>
      </c>
      <c r="E734" s="21" t="s">
        <v>2583</v>
      </c>
      <c r="F734" s="21" t="str">
        <f t="shared" si="110"/>
        <v>14008</v>
      </c>
      <c r="G734" s="21" t="s">
        <v>2638</v>
      </c>
      <c r="H734" s="26">
        <v>136529.42000000001</v>
      </c>
      <c r="I734" s="27">
        <f t="shared" si="111"/>
        <v>8.3700000000000002E-5</v>
      </c>
      <c r="J734" s="27">
        <v>1.538E-4</v>
      </c>
      <c r="K734" s="27">
        <f t="shared" si="119"/>
        <v>8.7200000000000005E-5</v>
      </c>
      <c r="L734" s="26">
        <f t="shared" si="112"/>
        <v>174051.20000000001</v>
      </c>
      <c r="M734" s="26">
        <f t="shared" si="113"/>
        <v>130538.4</v>
      </c>
      <c r="N734" s="26">
        <v>199109.07</v>
      </c>
      <c r="O734" s="26">
        <f t="shared" si="114"/>
        <v>68570.670000000013</v>
      </c>
      <c r="P734" s="26">
        <f t="shared" si="115"/>
        <v>0</v>
      </c>
      <c r="Q734" s="26">
        <f t="shared" si="116"/>
        <v>68570.670000000013</v>
      </c>
      <c r="R734" s="24">
        <f t="shared" si="117"/>
        <v>0</v>
      </c>
      <c r="S734" s="25">
        <f t="shared" si="118"/>
        <v>0</v>
      </c>
    </row>
    <row r="735" spans="1:19">
      <c r="A735" s="20" t="s">
        <v>809</v>
      </c>
      <c r="B735" s="20" t="s">
        <v>201</v>
      </c>
      <c r="C735" s="20" t="s">
        <v>8</v>
      </c>
      <c r="D735" s="20" t="s">
        <v>899</v>
      </c>
      <c r="E735" s="20" t="s">
        <v>2583</v>
      </c>
      <c r="F735" s="20" t="str">
        <f t="shared" si="110"/>
        <v>14008</v>
      </c>
      <c r="G735" s="20" t="s">
        <v>2638</v>
      </c>
      <c r="H735" s="23">
        <v>63104.4</v>
      </c>
      <c r="I735" s="24">
        <f t="shared" si="111"/>
        <v>3.8699999999999999E-5</v>
      </c>
      <c r="J735" s="24">
        <v>6.2100000000000005E-5</v>
      </c>
      <c r="K735" s="24">
        <f t="shared" si="119"/>
        <v>3.9900000000000001E-5</v>
      </c>
      <c r="L735" s="23">
        <f t="shared" si="112"/>
        <v>79640.399999999994</v>
      </c>
      <c r="M735" s="23">
        <f t="shared" si="113"/>
        <v>59730.3</v>
      </c>
      <c r="N735" s="23">
        <v>46275.55</v>
      </c>
      <c r="O735" s="23">
        <f t="shared" si="114"/>
        <v>-13454.75</v>
      </c>
      <c r="P735" s="23">
        <f t="shared" si="115"/>
        <v>13454.75</v>
      </c>
      <c r="Q735" s="23">
        <f t="shared" si="116"/>
        <v>0</v>
      </c>
      <c r="R735" s="24">
        <f t="shared" si="117"/>
        <v>3.6143E-3</v>
      </c>
      <c r="S735" s="25">
        <f t="shared" si="118"/>
        <v>14890</v>
      </c>
    </row>
    <row r="736" spans="1:19">
      <c r="A736" s="21" t="s">
        <v>809</v>
      </c>
      <c r="B736" s="21" t="s">
        <v>201</v>
      </c>
      <c r="C736" s="21" t="s">
        <v>73</v>
      </c>
      <c r="D736" s="21" t="s">
        <v>900</v>
      </c>
      <c r="E736" s="21" t="s">
        <v>2583</v>
      </c>
      <c r="F736" s="21" t="str">
        <f t="shared" si="110"/>
        <v>14008</v>
      </c>
      <c r="G736" s="21" t="s">
        <v>2638</v>
      </c>
      <c r="H736" s="26">
        <v>22598.63</v>
      </c>
      <c r="I736" s="27">
        <f t="shared" si="111"/>
        <v>1.3900000000000001E-5</v>
      </c>
      <c r="J736" s="27">
        <v>1.3119999999999999E-4</v>
      </c>
      <c r="K736" s="27">
        <f t="shared" si="119"/>
        <v>1.98E-5</v>
      </c>
      <c r="L736" s="26">
        <f t="shared" si="112"/>
        <v>39520.800000000003</v>
      </c>
      <c r="M736" s="26">
        <f t="shared" si="113"/>
        <v>29640.6</v>
      </c>
      <c r="N736" s="26">
        <v>17371.07</v>
      </c>
      <c r="O736" s="26">
        <f t="shared" si="114"/>
        <v>-12269.529999999999</v>
      </c>
      <c r="P736" s="26">
        <f t="shared" si="115"/>
        <v>12269.529999999999</v>
      </c>
      <c r="Q736" s="26">
        <f t="shared" si="116"/>
        <v>0</v>
      </c>
      <c r="R736" s="24">
        <f t="shared" si="117"/>
        <v>3.2959999999999999E-3</v>
      </c>
      <c r="S736" s="25">
        <f t="shared" si="118"/>
        <v>13579</v>
      </c>
    </row>
    <row r="737" spans="1:19">
      <c r="A737" s="20" t="s">
        <v>809</v>
      </c>
      <c r="B737" s="20" t="s">
        <v>201</v>
      </c>
      <c r="C737" s="20" t="s">
        <v>10</v>
      </c>
      <c r="D737" s="20" t="s">
        <v>901</v>
      </c>
      <c r="E737" s="20" t="s">
        <v>2583</v>
      </c>
      <c r="F737" s="20" t="str">
        <f t="shared" si="110"/>
        <v>14008</v>
      </c>
      <c r="G737" s="20" t="s">
        <v>2638</v>
      </c>
      <c r="H737" s="23">
        <v>23814.3</v>
      </c>
      <c r="I737" s="24">
        <f t="shared" si="111"/>
        <v>1.4600000000000001E-5</v>
      </c>
      <c r="J737" s="24">
        <v>1.116E-4</v>
      </c>
      <c r="K737" s="24">
        <f t="shared" si="119"/>
        <v>1.95E-5</v>
      </c>
      <c r="L737" s="23">
        <f t="shared" si="112"/>
        <v>38922</v>
      </c>
      <c r="M737" s="23">
        <f t="shared" si="113"/>
        <v>29191.5</v>
      </c>
      <c r="N737" s="23">
        <v>14921.24</v>
      </c>
      <c r="O737" s="23">
        <f t="shared" si="114"/>
        <v>-14270.26</v>
      </c>
      <c r="P737" s="23">
        <f t="shared" si="115"/>
        <v>14270.26</v>
      </c>
      <c r="Q737" s="23">
        <f t="shared" si="116"/>
        <v>0</v>
      </c>
      <c r="R737" s="24">
        <f t="shared" si="117"/>
        <v>3.8333999999999998E-3</v>
      </c>
      <c r="S737" s="25">
        <f t="shared" si="118"/>
        <v>15793</v>
      </c>
    </row>
    <row r="738" spans="1:19">
      <c r="A738" s="21" t="s">
        <v>809</v>
      </c>
      <c r="B738" s="21" t="s">
        <v>201</v>
      </c>
      <c r="C738" s="21" t="s">
        <v>75</v>
      </c>
      <c r="D738" s="21" t="s">
        <v>595</v>
      </c>
      <c r="E738" s="21" t="s">
        <v>2583</v>
      </c>
      <c r="F738" s="21" t="str">
        <f t="shared" si="110"/>
        <v>14008</v>
      </c>
      <c r="G738" s="21" t="s">
        <v>2638</v>
      </c>
      <c r="H738" s="26">
        <v>11351.91</v>
      </c>
      <c r="I738" s="27">
        <f t="shared" si="111"/>
        <v>6.9999999999999999E-6</v>
      </c>
      <c r="J738" s="27">
        <v>9.1500000000000001E-5</v>
      </c>
      <c r="K738" s="27">
        <f t="shared" si="119"/>
        <v>1.1199999999999999E-5</v>
      </c>
      <c r="L738" s="26">
        <f t="shared" si="112"/>
        <v>22355.200000000001</v>
      </c>
      <c r="M738" s="26">
        <f t="shared" si="113"/>
        <v>16766.400000000001</v>
      </c>
      <c r="N738" s="26">
        <v>4538.26</v>
      </c>
      <c r="O738" s="26">
        <f t="shared" si="114"/>
        <v>-12228.140000000001</v>
      </c>
      <c r="P738" s="26">
        <f t="shared" si="115"/>
        <v>12228.140000000001</v>
      </c>
      <c r="Q738" s="26">
        <f t="shared" si="116"/>
        <v>0</v>
      </c>
      <c r="R738" s="24">
        <f t="shared" si="117"/>
        <v>3.2848E-3</v>
      </c>
      <c r="S738" s="25">
        <f t="shared" si="118"/>
        <v>13533</v>
      </c>
    </row>
    <row r="739" spans="1:19">
      <c r="A739" s="20" t="s">
        <v>809</v>
      </c>
      <c r="B739" s="20" t="s">
        <v>201</v>
      </c>
      <c r="C739" s="20" t="s">
        <v>83</v>
      </c>
      <c r="D739" s="20" t="s">
        <v>902</v>
      </c>
      <c r="E739" s="20" t="s">
        <v>2583</v>
      </c>
      <c r="F739" s="20" t="str">
        <f t="shared" si="110"/>
        <v>14008</v>
      </c>
      <c r="G739" s="20" t="s">
        <v>2638</v>
      </c>
      <c r="H739" s="23">
        <v>87472.12</v>
      </c>
      <c r="I739" s="24">
        <f t="shared" si="111"/>
        <v>5.3600000000000002E-5</v>
      </c>
      <c r="J739" s="24">
        <v>1.3779999999999999E-4</v>
      </c>
      <c r="K739" s="24">
        <f t="shared" si="119"/>
        <v>5.7800000000000002E-5</v>
      </c>
      <c r="L739" s="23">
        <f t="shared" si="112"/>
        <v>115368.8</v>
      </c>
      <c r="M739" s="23">
        <f t="shared" si="113"/>
        <v>86526.6</v>
      </c>
      <c r="N739" s="23">
        <v>101947.04</v>
      </c>
      <c r="O739" s="23">
        <f t="shared" si="114"/>
        <v>15420.439999999988</v>
      </c>
      <c r="P739" s="23">
        <f t="shared" si="115"/>
        <v>0</v>
      </c>
      <c r="Q739" s="23">
        <f t="shared" si="116"/>
        <v>15420.439999999988</v>
      </c>
      <c r="R739" s="24">
        <f t="shared" si="117"/>
        <v>0</v>
      </c>
      <c r="S739" s="25">
        <f t="shared" si="118"/>
        <v>0</v>
      </c>
    </row>
    <row r="740" spans="1:19">
      <c r="A740" s="21" t="s">
        <v>809</v>
      </c>
      <c r="B740" s="21" t="s">
        <v>201</v>
      </c>
      <c r="C740" s="21" t="s">
        <v>302</v>
      </c>
      <c r="D740" s="21" t="s">
        <v>903</v>
      </c>
      <c r="E740" s="21" t="s">
        <v>2583</v>
      </c>
      <c r="F740" s="21" t="str">
        <f t="shared" si="110"/>
        <v>14008</v>
      </c>
      <c r="G740" s="21" t="s">
        <v>2638</v>
      </c>
      <c r="H740" s="26">
        <v>43594.22</v>
      </c>
      <c r="I740" s="27">
        <f t="shared" si="111"/>
        <v>2.6699999999999998E-5</v>
      </c>
      <c r="J740" s="27">
        <v>1.785E-4</v>
      </c>
      <c r="K740" s="27">
        <f t="shared" si="119"/>
        <v>3.43E-5</v>
      </c>
      <c r="L740" s="26">
        <f t="shared" si="112"/>
        <v>68462.8</v>
      </c>
      <c r="M740" s="26">
        <f t="shared" si="113"/>
        <v>51347.1</v>
      </c>
      <c r="N740" s="26">
        <v>47343.380000000005</v>
      </c>
      <c r="O740" s="26">
        <f t="shared" si="114"/>
        <v>-4003.7199999999939</v>
      </c>
      <c r="P740" s="26">
        <f t="shared" si="115"/>
        <v>4003.7199999999939</v>
      </c>
      <c r="Q740" s="26">
        <f t="shared" si="116"/>
        <v>0</v>
      </c>
      <c r="R740" s="24">
        <f t="shared" si="117"/>
        <v>1.0755000000000001E-3</v>
      </c>
      <c r="S740" s="25">
        <f t="shared" si="118"/>
        <v>4431</v>
      </c>
    </row>
    <row r="741" spans="1:19">
      <c r="A741" s="20" t="s">
        <v>809</v>
      </c>
      <c r="B741" s="20" t="s">
        <v>201</v>
      </c>
      <c r="C741" s="20" t="s">
        <v>187</v>
      </c>
      <c r="D741" s="20" t="s">
        <v>904</v>
      </c>
      <c r="E741" s="20" t="s">
        <v>2583</v>
      </c>
      <c r="F741" s="20" t="str">
        <f t="shared" si="110"/>
        <v>14008</v>
      </c>
      <c r="G741" s="20" t="s">
        <v>2638</v>
      </c>
      <c r="H741" s="23">
        <v>98789.17</v>
      </c>
      <c r="I741" s="24">
        <f t="shared" si="111"/>
        <v>6.0600000000000003E-5</v>
      </c>
      <c r="J741" s="24">
        <v>7.6299999999999998E-5</v>
      </c>
      <c r="K741" s="24">
        <f t="shared" si="119"/>
        <v>6.1400000000000002E-5</v>
      </c>
      <c r="L741" s="23">
        <f t="shared" si="112"/>
        <v>122554.4</v>
      </c>
      <c r="M741" s="23">
        <f t="shared" si="113"/>
        <v>91915.8</v>
      </c>
      <c r="N741" s="23">
        <v>-53008.86</v>
      </c>
      <c r="O741" s="23">
        <f t="shared" si="114"/>
        <v>-144924.66</v>
      </c>
      <c r="P741" s="23">
        <f t="shared" si="115"/>
        <v>144924.66</v>
      </c>
      <c r="Q741" s="23">
        <f t="shared" si="116"/>
        <v>0</v>
      </c>
      <c r="R741" s="24">
        <f t="shared" si="117"/>
        <v>3.8931E-2</v>
      </c>
      <c r="S741" s="25">
        <f t="shared" si="118"/>
        <v>160395</v>
      </c>
    </row>
    <row r="742" spans="1:19">
      <c r="A742" s="21" t="s">
        <v>809</v>
      </c>
      <c r="B742" s="21" t="s">
        <v>201</v>
      </c>
      <c r="C742" s="21" t="s">
        <v>310</v>
      </c>
      <c r="D742" s="21" t="s">
        <v>905</v>
      </c>
      <c r="E742" s="21" t="s">
        <v>2583</v>
      </c>
      <c r="F742" s="21" t="str">
        <f t="shared" si="110"/>
        <v>14008</v>
      </c>
      <c r="G742" s="21" t="s">
        <v>2638</v>
      </c>
      <c r="H742" s="26">
        <v>11562.6</v>
      </c>
      <c r="I742" s="27">
        <f t="shared" si="111"/>
        <v>7.0999999999999998E-6</v>
      </c>
      <c r="J742" s="27">
        <v>7.9699999999999999E-5</v>
      </c>
      <c r="K742" s="27">
        <f t="shared" si="119"/>
        <v>1.0699999999999999E-5</v>
      </c>
      <c r="L742" s="26">
        <f t="shared" si="112"/>
        <v>21357.200000000001</v>
      </c>
      <c r="M742" s="26">
        <f t="shared" si="113"/>
        <v>16017.9</v>
      </c>
      <c r="N742" s="26">
        <v>-2123.4800000000005</v>
      </c>
      <c r="O742" s="26">
        <f t="shared" si="114"/>
        <v>-18141.38</v>
      </c>
      <c r="P742" s="26">
        <f t="shared" si="115"/>
        <v>18141.38</v>
      </c>
      <c r="Q742" s="26">
        <f t="shared" si="116"/>
        <v>0</v>
      </c>
      <c r="R742" s="24">
        <f t="shared" si="117"/>
        <v>4.8732999999999997E-3</v>
      </c>
      <c r="S742" s="25">
        <f t="shared" si="118"/>
        <v>20077</v>
      </c>
    </row>
    <row r="743" spans="1:19">
      <c r="A743" s="20" t="s">
        <v>809</v>
      </c>
      <c r="B743" s="20" t="s">
        <v>201</v>
      </c>
      <c r="C743" s="20" t="s">
        <v>312</v>
      </c>
      <c r="D743" s="20" t="s">
        <v>906</v>
      </c>
      <c r="E743" s="20" t="s">
        <v>2583</v>
      </c>
      <c r="F743" s="20" t="str">
        <f t="shared" si="110"/>
        <v>14008</v>
      </c>
      <c r="G743" s="20" t="s">
        <v>2638</v>
      </c>
      <c r="H743" s="23">
        <v>34490.86</v>
      </c>
      <c r="I743" s="24">
        <f t="shared" si="111"/>
        <v>2.1100000000000001E-5</v>
      </c>
      <c r="J743" s="24">
        <v>1.5320000000000001E-4</v>
      </c>
      <c r="K743" s="24">
        <f t="shared" si="119"/>
        <v>2.7699999999999999E-5</v>
      </c>
      <c r="L743" s="23">
        <f t="shared" si="112"/>
        <v>55289.2</v>
      </c>
      <c r="M743" s="23">
        <f t="shared" si="113"/>
        <v>41466.9</v>
      </c>
      <c r="N743" s="23">
        <v>23149.760000000002</v>
      </c>
      <c r="O743" s="23">
        <f t="shared" si="114"/>
        <v>-18317.14</v>
      </c>
      <c r="P743" s="23">
        <f t="shared" si="115"/>
        <v>18317.14</v>
      </c>
      <c r="Q743" s="23">
        <f t="shared" si="116"/>
        <v>0</v>
      </c>
      <c r="R743" s="24">
        <f t="shared" si="117"/>
        <v>4.9205000000000004E-3</v>
      </c>
      <c r="S743" s="25">
        <f t="shared" si="118"/>
        <v>20272</v>
      </c>
    </row>
    <row r="744" spans="1:19">
      <c r="A744" s="21" t="s">
        <v>809</v>
      </c>
      <c r="B744" s="21" t="s">
        <v>201</v>
      </c>
      <c r="C744" s="21" t="s">
        <v>168</v>
      </c>
      <c r="D744" s="21" t="s">
        <v>907</v>
      </c>
      <c r="E744" s="21" t="s">
        <v>2583</v>
      </c>
      <c r="F744" s="21" t="str">
        <f t="shared" si="110"/>
        <v>14008</v>
      </c>
      <c r="G744" s="21" t="s">
        <v>2638</v>
      </c>
      <c r="H744" s="26">
        <v>87073.71</v>
      </c>
      <c r="I744" s="27">
        <f t="shared" si="111"/>
        <v>5.3399999999999997E-5</v>
      </c>
      <c r="J744" s="27">
        <v>7.4099999999999999E-5</v>
      </c>
      <c r="K744" s="27">
        <f t="shared" si="119"/>
        <v>5.4400000000000001E-5</v>
      </c>
      <c r="L744" s="26">
        <f t="shared" si="112"/>
        <v>108582.39999999999</v>
      </c>
      <c r="M744" s="26">
        <f t="shared" si="113"/>
        <v>81436.800000000003</v>
      </c>
      <c r="N744" s="26">
        <v>62630.26</v>
      </c>
      <c r="O744" s="26">
        <f t="shared" si="114"/>
        <v>-18806.54</v>
      </c>
      <c r="P744" s="26">
        <f t="shared" si="115"/>
        <v>18806.54</v>
      </c>
      <c r="Q744" s="26">
        <f t="shared" si="116"/>
        <v>0</v>
      </c>
      <c r="R744" s="24">
        <f t="shared" si="117"/>
        <v>5.0520000000000001E-3</v>
      </c>
      <c r="S744" s="25">
        <f t="shared" si="118"/>
        <v>20814</v>
      </c>
    </row>
    <row r="745" spans="1:19">
      <c r="A745" s="20" t="s">
        <v>809</v>
      </c>
      <c r="B745" s="20" t="s">
        <v>201</v>
      </c>
      <c r="C745" s="20" t="s">
        <v>318</v>
      </c>
      <c r="D745" s="20" t="s">
        <v>908</v>
      </c>
      <c r="E745" s="20" t="s">
        <v>2583</v>
      </c>
      <c r="F745" s="20" t="str">
        <f t="shared" si="110"/>
        <v>14008</v>
      </c>
      <c r="G745" s="20" t="s">
        <v>2638</v>
      </c>
      <c r="H745" s="23">
        <v>321397.40000000002</v>
      </c>
      <c r="I745" s="24">
        <f t="shared" si="111"/>
        <v>1.9699999999999999E-4</v>
      </c>
      <c r="J745" s="24">
        <v>7.1199999999999996E-5</v>
      </c>
      <c r="K745" s="24">
        <f t="shared" si="119"/>
        <v>1.907E-4</v>
      </c>
      <c r="L745" s="23">
        <f t="shared" si="112"/>
        <v>380637.2</v>
      </c>
      <c r="M745" s="23">
        <f t="shared" si="113"/>
        <v>285477.90000000002</v>
      </c>
      <c r="N745" s="23">
        <v>41979.17</v>
      </c>
      <c r="O745" s="23">
        <f t="shared" si="114"/>
        <v>-243498.73000000004</v>
      </c>
      <c r="P745" s="23">
        <f t="shared" si="115"/>
        <v>243498.73000000004</v>
      </c>
      <c r="Q745" s="23">
        <f t="shared" si="116"/>
        <v>0</v>
      </c>
      <c r="R745" s="24">
        <f t="shared" si="117"/>
        <v>6.5410800000000005E-2</v>
      </c>
      <c r="S745" s="25">
        <f t="shared" si="118"/>
        <v>269492</v>
      </c>
    </row>
    <row r="746" spans="1:19">
      <c r="A746" s="21" t="s">
        <v>809</v>
      </c>
      <c r="B746" s="21" t="s">
        <v>201</v>
      </c>
      <c r="C746" s="21" t="s">
        <v>170</v>
      </c>
      <c r="D746" s="21" t="s">
        <v>909</v>
      </c>
      <c r="E746" s="21" t="s">
        <v>2583</v>
      </c>
      <c r="F746" s="21" t="str">
        <f t="shared" si="110"/>
        <v>14008</v>
      </c>
      <c r="G746" s="21" t="s">
        <v>2638</v>
      </c>
      <c r="H746" s="26">
        <v>59627.89</v>
      </c>
      <c r="I746" s="27">
        <f t="shared" si="111"/>
        <v>3.65E-5</v>
      </c>
      <c r="J746" s="27">
        <v>9.1000000000000003E-5</v>
      </c>
      <c r="K746" s="27">
        <f t="shared" si="119"/>
        <v>3.9199999999999997E-5</v>
      </c>
      <c r="L746" s="26">
        <f t="shared" si="112"/>
        <v>78243.199999999997</v>
      </c>
      <c r="M746" s="26">
        <f t="shared" si="113"/>
        <v>58682.400000000001</v>
      </c>
      <c r="N746" s="26">
        <v>24575.81</v>
      </c>
      <c r="O746" s="26">
        <f t="shared" si="114"/>
        <v>-34106.589999999997</v>
      </c>
      <c r="P746" s="26">
        <f t="shared" si="115"/>
        <v>34106.589999999997</v>
      </c>
      <c r="Q746" s="26">
        <f t="shared" si="116"/>
        <v>0</v>
      </c>
      <c r="R746" s="24">
        <f t="shared" si="117"/>
        <v>9.162E-3</v>
      </c>
      <c r="S746" s="25">
        <f t="shared" si="118"/>
        <v>37747</v>
      </c>
    </row>
    <row r="747" spans="1:19">
      <c r="A747" s="20" t="s">
        <v>809</v>
      </c>
      <c r="B747" s="20" t="s">
        <v>201</v>
      </c>
      <c r="C747" s="20" t="s">
        <v>328</v>
      </c>
      <c r="D747" s="20" t="s">
        <v>910</v>
      </c>
      <c r="E747" s="20" t="s">
        <v>2583</v>
      </c>
      <c r="F747" s="20" t="str">
        <f t="shared" si="110"/>
        <v>14008</v>
      </c>
      <c r="G747" s="20" t="s">
        <v>2638</v>
      </c>
      <c r="H747" s="23">
        <v>12925.18</v>
      </c>
      <c r="I747" s="24">
        <f t="shared" si="111"/>
        <v>7.9000000000000006E-6</v>
      </c>
      <c r="J747" s="24">
        <v>3.4900000000000001E-5</v>
      </c>
      <c r="K747" s="24">
        <f t="shared" si="119"/>
        <v>9.3000000000000007E-6</v>
      </c>
      <c r="L747" s="23">
        <f t="shared" si="112"/>
        <v>18562.8</v>
      </c>
      <c r="M747" s="23">
        <f t="shared" si="113"/>
        <v>13922.1</v>
      </c>
      <c r="N747" s="23">
        <v>11486.880000000001</v>
      </c>
      <c r="O747" s="23">
        <f t="shared" si="114"/>
        <v>-2435.2199999999993</v>
      </c>
      <c r="P747" s="23">
        <f t="shared" si="115"/>
        <v>2435.2199999999993</v>
      </c>
      <c r="Q747" s="23">
        <f t="shared" si="116"/>
        <v>0</v>
      </c>
      <c r="R747" s="24">
        <f t="shared" si="117"/>
        <v>6.5419999999999996E-4</v>
      </c>
      <c r="S747" s="25">
        <f t="shared" si="118"/>
        <v>2695</v>
      </c>
    </row>
    <row r="748" spans="1:19">
      <c r="A748" s="21" t="s">
        <v>809</v>
      </c>
      <c r="B748" s="21" t="s">
        <v>201</v>
      </c>
      <c r="C748" s="21" t="s">
        <v>332</v>
      </c>
      <c r="D748" s="21" t="s">
        <v>911</v>
      </c>
      <c r="E748" s="21" t="s">
        <v>2583</v>
      </c>
      <c r="F748" s="21" t="str">
        <f t="shared" si="110"/>
        <v>14008</v>
      </c>
      <c r="G748" s="21" t="s">
        <v>2638</v>
      </c>
      <c r="H748" s="26">
        <v>21110.69</v>
      </c>
      <c r="I748" s="27">
        <f t="shared" si="111"/>
        <v>1.29E-5</v>
      </c>
      <c r="J748" s="27">
        <v>6.7700000000000006E-5</v>
      </c>
      <c r="K748" s="27">
        <f t="shared" si="119"/>
        <v>1.56E-5</v>
      </c>
      <c r="L748" s="26">
        <f t="shared" si="112"/>
        <v>31137.599999999999</v>
      </c>
      <c r="M748" s="26">
        <f t="shared" si="113"/>
        <v>23353.200000000001</v>
      </c>
      <c r="N748" s="26">
        <v>26037.480000000003</v>
      </c>
      <c r="O748" s="26">
        <f t="shared" si="114"/>
        <v>2684.2800000000025</v>
      </c>
      <c r="P748" s="26">
        <f t="shared" si="115"/>
        <v>0</v>
      </c>
      <c r="Q748" s="26">
        <f t="shared" si="116"/>
        <v>2684.2800000000025</v>
      </c>
      <c r="R748" s="24">
        <f t="shared" si="117"/>
        <v>0</v>
      </c>
      <c r="S748" s="25">
        <f t="shared" si="118"/>
        <v>0</v>
      </c>
    </row>
    <row r="749" spans="1:19">
      <c r="A749" s="20" t="s">
        <v>809</v>
      </c>
      <c r="B749" s="20" t="s">
        <v>201</v>
      </c>
      <c r="C749" s="20" t="s">
        <v>334</v>
      </c>
      <c r="D749" s="20" t="s">
        <v>912</v>
      </c>
      <c r="E749" s="20" t="s">
        <v>2583</v>
      </c>
      <c r="F749" s="20" t="str">
        <f t="shared" si="110"/>
        <v>14008</v>
      </c>
      <c r="G749" s="20" t="s">
        <v>2638</v>
      </c>
      <c r="H749" s="23">
        <v>8468.77</v>
      </c>
      <c r="I749" s="24">
        <f t="shared" si="111"/>
        <v>5.2000000000000002E-6</v>
      </c>
      <c r="J749" s="24">
        <v>7.9300000000000003E-5</v>
      </c>
      <c r="K749" s="24">
        <f t="shared" si="119"/>
        <v>8.8999999999999995E-6</v>
      </c>
      <c r="L749" s="23">
        <f t="shared" si="112"/>
        <v>17764.400000000001</v>
      </c>
      <c r="M749" s="23">
        <f t="shared" si="113"/>
        <v>13323.3</v>
      </c>
      <c r="N749" s="23">
        <v>5093</v>
      </c>
      <c r="O749" s="23">
        <f t="shared" si="114"/>
        <v>-8230.2999999999993</v>
      </c>
      <c r="P749" s="23">
        <f t="shared" si="115"/>
        <v>8230.2999999999993</v>
      </c>
      <c r="Q749" s="23">
        <f t="shared" si="116"/>
        <v>0</v>
      </c>
      <c r="R749" s="24">
        <f t="shared" si="117"/>
        <v>2.2109E-3</v>
      </c>
      <c r="S749" s="25">
        <f t="shared" si="118"/>
        <v>9108</v>
      </c>
    </row>
    <row r="750" spans="1:19">
      <c r="A750" s="21" t="s">
        <v>809</v>
      </c>
      <c r="B750" s="21" t="s">
        <v>201</v>
      </c>
      <c r="C750" s="21" t="s">
        <v>913</v>
      </c>
      <c r="D750" s="21" t="s">
        <v>914</v>
      </c>
      <c r="E750" s="21" t="s">
        <v>2583</v>
      </c>
      <c r="F750" s="21" t="str">
        <f t="shared" si="110"/>
        <v>14008</v>
      </c>
      <c r="G750" s="21" t="s">
        <v>2638</v>
      </c>
      <c r="H750" s="26">
        <v>2347.6999999999998</v>
      </c>
      <c r="I750" s="27">
        <f t="shared" si="111"/>
        <v>1.3999999999999999E-6</v>
      </c>
      <c r="J750" s="27">
        <v>2.8799999999999999E-5</v>
      </c>
      <c r="K750" s="27">
        <f t="shared" si="119"/>
        <v>2.7999999999999999E-6</v>
      </c>
      <c r="L750" s="26">
        <f t="shared" si="112"/>
        <v>5588.8</v>
      </c>
      <c r="M750" s="26">
        <f t="shared" si="113"/>
        <v>4191.6000000000004</v>
      </c>
      <c r="N750" s="26">
        <v>9363.6999999999989</v>
      </c>
      <c r="O750" s="26">
        <f t="shared" si="114"/>
        <v>5172.0999999999985</v>
      </c>
      <c r="P750" s="26">
        <f t="shared" si="115"/>
        <v>0</v>
      </c>
      <c r="Q750" s="26">
        <f t="shared" si="116"/>
        <v>5172.0999999999985</v>
      </c>
      <c r="R750" s="24">
        <f t="shared" si="117"/>
        <v>0</v>
      </c>
      <c r="S750" s="25">
        <f t="shared" si="118"/>
        <v>0</v>
      </c>
    </row>
    <row r="751" spans="1:19">
      <c r="A751" s="20" t="s">
        <v>809</v>
      </c>
      <c r="B751" s="20" t="s">
        <v>201</v>
      </c>
      <c r="C751" s="20" t="s">
        <v>915</v>
      </c>
      <c r="D751" s="20" t="s">
        <v>916</v>
      </c>
      <c r="E751" s="20" t="s">
        <v>2583</v>
      </c>
      <c r="F751" s="20" t="str">
        <f t="shared" si="110"/>
        <v>14008</v>
      </c>
      <c r="G751" s="20" t="s">
        <v>2638</v>
      </c>
      <c r="H751" s="23">
        <v>117009.55</v>
      </c>
      <c r="I751" s="24">
        <f t="shared" si="111"/>
        <v>7.1699999999999995E-5</v>
      </c>
      <c r="J751" s="24">
        <v>9.6399999999999999E-5</v>
      </c>
      <c r="K751" s="24">
        <f t="shared" si="119"/>
        <v>7.2899999999999997E-5</v>
      </c>
      <c r="L751" s="23">
        <f t="shared" si="112"/>
        <v>145508.4</v>
      </c>
      <c r="M751" s="23">
        <f t="shared" si="113"/>
        <v>109131.3</v>
      </c>
      <c r="N751" s="23">
        <v>145473.13</v>
      </c>
      <c r="O751" s="23">
        <f t="shared" si="114"/>
        <v>36341.83</v>
      </c>
      <c r="P751" s="23">
        <f t="shared" si="115"/>
        <v>0</v>
      </c>
      <c r="Q751" s="23">
        <f t="shared" si="116"/>
        <v>36341.83</v>
      </c>
      <c r="R751" s="24">
        <f t="shared" si="117"/>
        <v>0</v>
      </c>
      <c r="S751" s="25">
        <f t="shared" si="118"/>
        <v>0</v>
      </c>
    </row>
    <row r="752" spans="1:19">
      <c r="A752" s="21" t="s">
        <v>809</v>
      </c>
      <c r="B752" s="21" t="s">
        <v>201</v>
      </c>
      <c r="C752" s="21" t="s">
        <v>917</v>
      </c>
      <c r="D752" s="21" t="s">
        <v>918</v>
      </c>
      <c r="E752" s="21" t="s">
        <v>2583</v>
      </c>
      <c r="F752" s="21" t="str">
        <f t="shared" si="110"/>
        <v>14008</v>
      </c>
      <c r="G752" s="21" t="s">
        <v>2638</v>
      </c>
      <c r="H752" s="26">
        <v>1809736.42</v>
      </c>
      <c r="I752" s="27">
        <f t="shared" si="111"/>
        <v>1.1092999999999999E-3</v>
      </c>
      <c r="J752" s="27">
        <v>9.8670000000000008E-4</v>
      </c>
      <c r="K752" s="27">
        <f t="shared" si="119"/>
        <v>1.1031999999999999E-3</v>
      </c>
      <c r="L752" s="26">
        <f t="shared" si="112"/>
        <v>2201987.2000000002</v>
      </c>
      <c r="M752" s="26">
        <f t="shared" si="113"/>
        <v>1651490.4</v>
      </c>
      <c r="N752" s="26">
        <v>1689699.77</v>
      </c>
      <c r="O752" s="26">
        <f t="shared" si="114"/>
        <v>38209.370000000112</v>
      </c>
      <c r="P752" s="26">
        <f t="shared" si="115"/>
        <v>0</v>
      </c>
      <c r="Q752" s="26">
        <f t="shared" si="116"/>
        <v>38209.370000000112</v>
      </c>
      <c r="R752" s="24">
        <f t="shared" si="117"/>
        <v>0</v>
      </c>
      <c r="S752" s="25">
        <f t="shared" si="118"/>
        <v>0</v>
      </c>
    </row>
    <row r="753" spans="1:19">
      <c r="A753" s="20" t="s">
        <v>809</v>
      </c>
      <c r="B753" s="20" t="s">
        <v>201</v>
      </c>
      <c r="C753" s="20" t="s">
        <v>919</v>
      </c>
      <c r="D753" s="20" t="s">
        <v>920</v>
      </c>
      <c r="E753" s="20" t="s">
        <v>2583</v>
      </c>
      <c r="F753" s="20" t="str">
        <f t="shared" si="110"/>
        <v>14008</v>
      </c>
      <c r="G753" s="20" t="s">
        <v>2638</v>
      </c>
      <c r="H753" s="23">
        <v>79624.039999999994</v>
      </c>
      <c r="I753" s="24">
        <f t="shared" si="111"/>
        <v>4.88E-5</v>
      </c>
      <c r="J753" s="24">
        <v>6.1500000000000004E-5</v>
      </c>
      <c r="K753" s="24">
        <f t="shared" si="119"/>
        <v>4.9400000000000001E-5</v>
      </c>
      <c r="L753" s="23">
        <f t="shared" si="112"/>
        <v>98602.4</v>
      </c>
      <c r="M753" s="23">
        <f t="shared" si="113"/>
        <v>73951.8</v>
      </c>
      <c r="N753" s="23">
        <v>84956.4</v>
      </c>
      <c r="O753" s="23">
        <f t="shared" si="114"/>
        <v>11004.599999999991</v>
      </c>
      <c r="P753" s="23">
        <f t="shared" si="115"/>
        <v>0</v>
      </c>
      <c r="Q753" s="23">
        <f t="shared" si="116"/>
        <v>11004.599999999991</v>
      </c>
      <c r="R753" s="24">
        <f t="shared" si="117"/>
        <v>0</v>
      </c>
      <c r="S753" s="25">
        <f t="shared" si="118"/>
        <v>0</v>
      </c>
    </row>
    <row r="754" spans="1:19">
      <c r="A754" s="21" t="s">
        <v>809</v>
      </c>
      <c r="B754" s="21" t="s">
        <v>201</v>
      </c>
      <c r="C754" s="21" t="s">
        <v>921</v>
      </c>
      <c r="D754" s="21" t="s">
        <v>922</v>
      </c>
      <c r="E754" s="21" t="s">
        <v>2583</v>
      </c>
      <c r="F754" s="21" t="str">
        <f t="shared" si="110"/>
        <v>14008</v>
      </c>
      <c r="G754" s="21" t="s">
        <v>2638</v>
      </c>
      <c r="H754" s="26">
        <v>14490.87</v>
      </c>
      <c r="I754" s="27">
        <f t="shared" si="111"/>
        <v>8.8999999999999995E-6</v>
      </c>
      <c r="J754" s="27">
        <v>2.318E-4</v>
      </c>
      <c r="K754" s="27">
        <f t="shared" si="119"/>
        <v>2.0000000000000002E-5</v>
      </c>
      <c r="L754" s="26">
        <f t="shared" si="112"/>
        <v>39920</v>
      </c>
      <c r="M754" s="26">
        <f t="shared" si="113"/>
        <v>29940</v>
      </c>
      <c r="N754" s="26">
        <v>21957.200000000001</v>
      </c>
      <c r="O754" s="26">
        <f t="shared" si="114"/>
        <v>-7982.7999999999993</v>
      </c>
      <c r="P754" s="26">
        <f t="shared" si="115"/>
        <v>7982.7999999999993</v>
      </c>
      <c r="Q754" s="26">
        <f t="shared" si="116"/>
        <v>0</v>
      </c>
      <c r="R754" s="24">
        <f t="shared" si="117"/>
        <v>2.1443999999999999E-3</v>
      </c>
      <c r="S754" s="25">
        <f t="shared" si="118"/>
        <v>8834</v>
      </c>
    </row>
    <row r="755" spans="1:19">
      <c r="A755" s="20" t="s">
        <v>809</v>
      </c>
      <c r="B755" s="20" t="s">
        <v>201</v>
      </c>
      <c r="C755" s="20" t="s">
        <v>457</v>
      </c>
      <c r="D755" s="20" t="s">
        <v>923</v>
      </c>
      <c r="E755" s="20" t="s">
        <v>2583</v>
      </c>
      <c r="F755" s="20" t="str">
        <f t="shared" si="110"/>
        <v>14008</v>
      </c>
      <c r="G755" s="20" t="s">
        <v>2638</v>
      </c>
      <c r="H755" s="23">
        <v>108724.73</v>
      </c>
      <c r="I755" s="24">
        <f t="shared" si="111"/>
        <v>6.6600000000000006E-5</v>
      </c>
      <c r="J755" s="24">
        <v>1.08E-4</v>
      </c>
      <c r="K755" s="24">
        <f t="shared" si="119"/>
        <v>6.8700000000000003E-5</v>
      </c>
      <c r="L755" s="23">
        <f t="shared" si="112"/>
        <v>137125.20000000001</v>
      </c>
      <c r="M755" s="23">
        <f t="shared" si="113"/>
        <v>102843.9</v>
      </c>
      <c r="N755" s="23">
        <v>82201.94</v>
      </c>
      <c r="O755" s="23">
        <f t="shared" si="114"/>
        <v>-20641.959999999992</v>
      </c>
      <c r="P755" s="23">
        <f t="shared" si="115"/>
        <v>20641.959999999992</v>
      </c>
      <c r="Q755" s="23">
        <f t="shared" si="116"/>
        <v>0</v>
      </c>
      <c r="R755" s="24">
        <f t="shared" si="117"/>
        <v>5.5449999999999996E-3</v>
      </c>
      <c r="S755" s="25">
        <f t="shared" si="118"/>
        <v>22845</v>
      </c>
    </row>
    <row r="756" spans="1:19">
      <c r="A756" s="21" t="s">
        <v>809</v>
      </c>
      <c r="B756" s="21" t="s">
        <v>201</v>
      </c>
      <c r="C756" s="21" t="s">
        <v>747</v>
      </c>
      <c r="D756" s="21" t="s">
        <v>924</v>
      </c>
      <c r="E756" s="21" t="s">
        <v>2583</v>
      </c>
      <c r="F756" s="21" t="str">
        <f t="shared" si="110"/>
        <v>14008</v>
      </c>
      <c r="G756" s="21" t="s">
        <v>2638</v>
      </c>
      <c r="H756" s="26">
        <v>56572.98</v>
      </c>
      <c r="I756" s="27">
        <f t="shared" si="111"/>
        <v>3.4700000000000003E-5</v>
      </c>
      <c r="J756" s="27">
        <v>7.8300000000000006E-5</v>
      </c>
      <c r="K756" s="27">
        <f t="shared" si="119"/>
        <v>3.6900000000000002E-5</v>
      </c>
      <c r="L756" s="26">
        <f t="shared" si="112"/>
        <v>73652.399999999994</v>
      </c>
      <c r="M756" s="26">
        <f t="shared" si="113"/>
        <v>55239.3</v>
      </c>
      <c r="N756" s="26">
        <v>-2123.9600000000009</v>
      </c>
      <c r="O756" s="26">
        <f t="shared" si="114"/>
        <v>-57363.26</v>
      </c>
      <c r="P756" s="26">
        <f t="shared" si="115"/>
        <v>57363.26</v>
      </c>
      <c r="Q756" s="26">
        <f t="shared" si="116"/>
        <v>0</v>
      </c>
      <c r="R756" s="24">
        <f t="shared" si="117"/>
        <v>1.54094E-2</v>
      </c>
      <c r="S756" s="25">
        <f t="shared" si="118"/>
        <v>63486</v>
      </c>
    </row>
    <row r="757" spans="1:19">
      <c r="A757" s="20" t="s">
        <v>809</v>
      </c>
      <c r="B757" s="20" t="s">
        <v>201</v>
      </c>
      <c r="C757" s="20" t="s">
        <v>925</v>
      </c>
      <c r="D757" s="20" t="s">
        <v>926</v>
      </c>
      <c r="E757" s="20" t="s">
        <v>2583</v>
      </c>
      <c r="F757" s="20" t="str">
        <f t="shared" si="110"/>
        <v>14008</v>
      </c>
      <c r="G757" s="20" t="s">
        <v>2638</v>
      </c>
      <c r="H757" s="23">
        <v>4454.99</v>
      </c>
      <c r="I757" s="24">
        <f t="shared" si="111"/>
        <v>2.7E-6</v>
      </c>
      <c r="J757" s="24">
        <v>6.4499999999999996E-5</v>
      </c>
      <c r="K757" s="24">
        <f t="shared" si="119"/>
        <v>5.8000000000000004E-6</v>
      </c>
      <c r="L757" s="23">
        <f t="shared" si="112"/>
        <v>11576.8</v>
      </c>
      <c r="M757" s="23">
        <f t="shared" si="113"/>
        <v>8682.6</v>
      </c>
      <c r="N757" s="23">
        <v>2120.54</v>
      </c>
      <c r="O757" s="23">
        <f t="shared" si="114"/>
        <v>-6562.06</v>
      </c>
      <c r="P757" s="23">
        <f t="shared" si="115"/>
        <v>6562.06</v>
      </c>
      <c r="Q757" s="23">
        <f t="shared" si="116"/>
        <v>0</v>
      </c>
      <c r="R757" s="24">
        <f t="shared" si="117"/>
        <v>1.7627999999999999E-3</v>
      </c>
      <c r="S757" s="25">
        <f t="shared" si="118"/>
        <v>7262</v>
      </c>
    </row>
    <row r="758" spans="1:19">
      <c r="A758" s="21" t="s">
        <v>809</v>
      </c>
      <c r="B758" s="21" t="s">
        <v>201</v>
      </c>
      <c r="C758" s="21" t="s">
        <v>927</v>
      </c>
      <c r="D758" s="21" t="s">
        <v>928</v>
      </c>
      <c r="E758" s="21" t="s">
        <v>2583</v>
      </c>
      <c r="F758" s="21" t="str">
        <f t="shared" si="110"/>
        <v>14008</v>
      </c>
      <c r="G758" s="21" t="s">
        <v>2638</v>
      </c>
      <c r="H758" s="26">
        <v>6613494.6600000001</v>
      </c>
      <c r="I758" s="27">
        <f t="shared" si="111"/>
        <v>4.0537000000000004E-3</v>
      </c>
      <c r="J758" s="27">
        <v>1.6230999999999999E-3</v>
      </c>
      <c r="K758" s="27">
        <f t="shared" si="119"/>
        <v>3.9322000000000003E-3</v>
      </c>
      <c r="L758" s="26">
        <f t="shared" si="112"/>
        <v>7848671.2000000002</v>
      </c>
      <c r="M758" s="26">
        <f t="shared" si="113"/>
        <v>5886503.4000000004</v>
      </c>
      <c r="N758" s="26">
        <v>4998700.6199999992</v>
      </c>
      <c r="O758" s="26">
        <f t="shared" si="114"/>
        <v>-887802.78000000119</v>
      </c>
      <c r="P758" s="26">
        <f t="shared" si="115"/>
        <v>887802.78000000119</v>
      </c>
      <c r="Q758" s="26">
        <f t="shared" si="116"/>
        <v>0</v>
      </c>
      <c r="R758" s="24">
        <f t="shared" si="117"/>
        <v>0.23848949999999999</v>
      </c>
      <c r="S758" s="25">
        <f t="shared" si="118"/>
        <v>982576</v>
      </c>
    </row>
    <row r="759" spans="1:19">
      <c r="A759" s="20" t="s">
        <v>809</v>
      </c>
      <c r="B759" s="20" t="s">
        <v>201</v>
      </c>
      <c r="C759" s="20" t="s">
        <v>929</v>
      </c>
      <c r="D759" s="20" t="s">
        <v>930</v>
      </c>
      <c r="E759" s="20" t="s">
        <v>2583</v>
      </c>
      <c r="F759" s="20" t="str">
        <f t="shared" si="110"/>
        <v>14008</v>
      </c>
      <c r="G759" s="20" t="s">
        <v>2638</v>
      </c>
      <c r="H759" s="23">
        <v>1304.06</v>
      </c>
      <c r="I759" s="24">
        <f t="shared" si="111"/>
        <v>7.9999999999999996E-7</v>
      </c>
      <c r="J759" s="24">
        <v>4.0399999999999999E-5</v>
      </c>
      <c r="K759" s="24">
        <f t="shared" si="119"/>
        <v>2.7999999999999999E-6</v>
      </c>
      <c r="L759" s="23">
        <f t="shared" si="112"/>
        <v>5588.8</v>
      </c>
      <c r="M759" s="23">
        <f t="shared" si="113"/>
        <v>4191.6000000000004</v>
      </c>
      <c r="N759" s="23">
        <v>5258.840000000002</v>
      </c>
      <c r="O759" s="23">
        <f t="shared" si="114"/>
        <v>1067.2400000000016</v>
      </c>
      <c r="P759" s="23">
        <f t="shared" si="115"/>
        <v>0</v>
      </c>
      <c r="Q759" s="23">
        <f t="shared" si="116"/>
        <v>1067.2400000000016</v>
      </c>
      <c r="R759" s="24">
        <f t="shared" si="117"/>
        <v>0</v>
      </c>
      <c r="S759" s="25">
        <f t="shared" si="118"/>
        <v>0</v>
      </c>
    </row>
    <row r="760" spans="1:19">
      <c r="A760" s="21" t="s">
        <v>809</v>
      </c>
      <c r="B760" s="21" t="s">
        <v>201</v>
      </c>
      <c r="C760" s="21" t="s">
        <v>931</v>
      </c>
      <c r="D760" s="21" t="s">
        <v>932</v>
      </c>
      <c r="E760" s="21" t="s">
        <v>2583</v>
      </c>
      <c r="F760" s="21" t="str">
        <f t="shared" si="110"/>
        <v>14008</v>
      </c>
      <c r="G760" s="21" t="s">
        <v>2638</v>
      </c>
      <c r="H760" s="26">
        <v>37329.550000000003</v>
      </c>
      <c r="I760" s="27">
        <f t="shared" si="111"/>
        <v>2.2900000000000001E-5</v>
      </c>
      <c r="J760" s="27">
        <v>1.7579999999999999E-4</v>
      </c>
      <c r="K760" s="27">
        <f t="shared" si="119"/>
        <v>3.0499999999999999E-5</v>
      </c>
      <c r="L760" s="26">
        <f t="shared" si="112"/>
        <v>60878</v>
      </c>
      <c r="M760" s="26">
        <f t="shared" si="113"/>
        <v>45658.5</v>
      </c>
      <c r="N760" s="26">
        <v>29675.71</v>
      </c>
      <c r="O760" s="26">
        <f t="shared" si="114"/>
        <v>-15982.79</v>
      </c>
      <c r="P760" s="26">
        <f t="shared" si="115"/>
        <v>15982.79</v>
      </c>
      <c r="Q760" s="26">
        <f t="shared" si="116"/>
        <v>0</v>
      </c>
      <c r="R760" s="24">
        <f t="shared" si="117"/>
        <v>4.2934000000000002E-3</v>
      </c>
      <c r="S760" s="25">
        <f t="shared" si="118"/>
        <v>17688</v>
      </c>
    </row>
    <row r="761" spans="1:19">
      <c r="A761" s="20" t="s">
        <v>809</v>
      </c>
      <c r="B761" s="20" t="s">
        <v>201</v>
      </c>
      <c r="C761" s="20" t="s">
        <v>933</v>
      </c>
      <c r="D761" s="20" t="s">
        <v>934</v>
      </c>
      <c r="E761" s="20" t="s">
        <v>2583</v>
      </c>
      <c r="F761" s="20" t="str">
        <f t="shared" si="110"/>
        <v>14008</v>
      </c>
      <c r="G761" s="20" t="s">
        <v>2638</v>
      </c>
      <c r="H761" s="23">
        <v>65598.77</v>
      </c>
      <c r="I761" s="24">
        <f t="shared" si="111"/>
        <v>4.0200000000000001E-5</v>
      </c>
      <c r="J761" s="24">
        <v>5.0500000000000001E-5</v>
      </c>
      <c r="K761" s="24">
        <f t="shared" si="119"/>
        <v>4.07E-5</v>
      </c>
      <c r="L761" s="23">
        <f t="shared" si="112"/>
        <v>81237.2</v>
      </c>
      <c r="M761" s="23">
        <f t="shared" si="113"/>
        <v>60927.9</v>
      </c>
      <c r="N761" s="23">
        <v>72235.27</v>
      </c>
      <c r="O761" s="23">
        <f t="shared" si="114"/>
        <v>11307.370000000003</v>
      </c>
      <c r="P761" s="23">
        <f t="shared" si="115"/>
        <v>0</v>
      </c>
      <c r="Q761" s="23">
        <f t="shared" si="116"/>
        <v>11307.370000000003</v>
      </c>
      <c r="R761" s="24">
        <f t="shared" si="117"/>
        <v>0</v>
      </c>
      <c r="S761" s="25">
        <f t="shared" si="118"/>
        <v>0</v>
      </c>
    </row>
    <row r="762" spans="1:19">
      <c r="A762" s="21" t="s">
        <v>809</v>
      </c>
      <c r="B762" s="21" t="s">
        <v>201</v>
      </c>
      <c r="C762" s="21" t="s">
        <v>935</v>
      </c>
      <c r="D762" s="21" t="s">
        <v>936</v>
      </c>
      <c r="E762" s="21" t="s">
        <v>2583</v>
      </c>
      <c r="F762" s="21" t="str">
        <f t="shared" si="110"/>
        <v>14008</v>
      </c>
      <c r="G762" s="21" t="s">
        <v>2638</v>
      </c>
      <c r="H762" s="26">
        <v>78550.8</v>
      </c>
      <c r="I762" s="27">
        <f t="shared" si="111"/>
        <v>4.8099999999999997E-5</v>
      </c>
      <c r="J762" s="27">
        <v>6.6699999999999995E-5</v>
      </c>
      <c r="K762" s="27">
        <f t="shared" si="119"/>
        <v>4.8999999999999998E-5</v>
      </c>
      <c r="L762" s="26">
        <f t="shared" si="112"/>
        <v>97804</v>
      </c>
      <c r="M762" s="26">
        <f t="shared" si="113"/>
        <v>73353</v>
      </c>
      <c r="N762" s="26">
        <v>50148.100000000006</v>
      </c>
      <c r="O762" s="26">
        <f t="shared" si="114"/>
        <v>-23204.899999999994</v>
      </c>
      <c r="P762" s="26">
        <f t="shared" si="115"/>
        <v>23204.899999999994</v>
      </c>
      <c r="Q762" s="26">
        <f t="shared" si="116"/>
        <v>0</v>
      </c>
      <c r="R762" s="24">
        <f t="shared" si="117"/>
        <v>6.2335000000000003E-3</v>
      </c>
      <c r="S762" s="25">
        <f t="shared" si="118"/>
        <v>25682</v>
      </c>
    </row>
    <row r="763" spans="1:19">
      <c r="A763" s="20" t="s">
        <v>809</v>
      </c>
      <c r="B763" s="20" t="s">
        <v>211</v>
      </c>
      <c r="C763" s="20" t="s">
        <v>19</v>
      </c>
      <c r="D763" s="20" t="s">
        <v>937</v>
      </c>
      <c r="E763" s="20" t="s">
        <v>2583</v>
      </c>
      <c r="F763" s="20" t="str">
        <f t="shared" si="110"/>
        <v>14009</v>
      </c>
      <c r="G763" s="20" t="s">
        <v>2639</v>
      </c>
      <c r="H763" s="23">
        <v>11708.16</v>
      </c>
      <c r="I763" s="24">
        <f t="shared" si="111"/>
        <v>7.1999999999999997E-6</v>
      </c>
      <c r="J763" s="24">
        <v>3.9199999999999997E-5</v>
      </c>
      <c r="K763" s="24">
        <f t="shared" si="119"/>
        <v>8.8000000000000004E-6</v>
      </c>
      <c r="L763" s="23">
        <f t="shared" si="112"/>
        <v>17564.8</v>
      </c>
      <c r="M763" s="23">
        <f t="shared" si="113"/>
        <v>13173.6</v>
      </c>
      <c r="N763" s="23">
        <v>31545.739999999998</v>
      </c>
      <c r="O763" s="23">
        <f t="shared" si="114"/>
        <v>18372.14</v>
      </c>
      <c r="P763" s="23">
        <f t="shared" si="115"/>
        <v>0</v>
      </c>
      <c r="Q763" s="23">
        <f t="shared" si="116"/>
        <v>18372.14</v>
      </c>
      <c r="R763" s="24">
        <f t="shared" si="117"/>
        <v>0</v>
      </c>
      <c r="S763" s="25">
        <f t="shared" si="118"/>
        <v>0</v>
      </c>
    </row>
    <row r="764" spans="1:19">
      <c r="A764" s="21" t="s">
        <v>809</v>
      </c>
      <c r="B764" s="21" t="s">
        <v>211</v>
      </c>
      <c r="C764" s="21" t="s">
        <v>117</v>
      </c>
      <c r="D764" s="21" t="s">
        <v>938</v>
      </c>
      <c r="E764" s="21" t="s">
        <v>2583</v>
      </c>
      <c r="F764" s="21" t="str">
        <f t="shared" si="110"/>
        <v>14009</v>
      </c>
      <c r="G764" s="21" t="s">
        <v>2639</v>
      </c>
      <c r="H764" s="26">
        <v>47230.5</v>
      </c>
      <c r="I764" s="27">
        <f t="shared" si="111"/>
        <v>2.8900000000000001E-5</v>
      </c>
      <c r="J764" s="27">
        <v>6.9900000000000005E-5</v>
      </c>
      <c r="K764" s="27">
        <f t="shared" si="119"/>
        <v>3.1000000000000001E-5</v>
      </c>
      <c r="L764" s="26">
        <f t="shared" si="112"/>
        <v>61876</v>
      </c>
      <c r="M764" s="26">
        <f t="shared" si="113"/>
        <v>46407</v>
      </c>
      <c r="N764" s="26">
        <v>54052.960000000006</v>
      </c>
      <c r="O764" s="26">
        <f t="shared" si="114"/>
        <v>7645.9600000000064</v>
      </c>
      <c r="P764" s="26">
        <f t="shared" si="115"/>
        <v>0</v>
      </c>
      <c r="Q764" s="26">
        <f t="shared" si="116"/>
        <v>7645.9600000000064</v>
      </c>
      <c r="R764" s="24">
        <f t="shared" si="117"/>
        <v>0</v>
      </c>
      <c r="S764" s="25">
        <f t="shared" si="118"/>
        <v>0</v>
      </c>
    </row>
    <row r="765" spans="1:19">
      <c r="A765" s="20" t="s">
        <v>809</v>
      </c>
      <c r="B765" s="20" t="s">
        <v>211</v>
      </c>
      <c r="C765" s="20" t="s">
        <v>124</v>
      </c>
      <c r="D765" s="20" t="s">
        <v>939</v>
      </c>
      <c r="E765" s="20" t="s">
        <v>2583</v>
      </c>
      <c r="F765" s="20" t="str">
        <f t="shared" si="110"/>
        <v>14009</v>
      </c>
      <c r="G765" s="20" t="s">
        <v>2639</v>
      </c>
      <c r="H765" s="23">
        <v>5594.88</v>
      </c>
      <c r="I765" s="24">
        <f t="shared" si="111"/>
        <v>3.4000000000000001E-6</v>
      </c>
      <c r="J765" s="24">
        <v>4.1300000000000001E-5</v>
      </c>
      <c r="K765" s="24">
        <f t="shared" si="119"/>
        <v>5.3000000000000001E-6</v>
      </c>
      <c r="L765" s="23">
        <f t="shared" si="112"/>
        <v>10578.8</v>
      </c>
      <c r="M765" s="23">
        <f t="shared" si="113"/>
        <v>7934.1</v>
      </c>
      <c r="N765" s="23">
        <v>5966.3899999999994</v>
      </c>
      <c r="O765" s="23">
        <f t="shared" si="114"/>
        <v>-1967.7100000000009</v>
      </c>
      <c r="P765" s="23">
        <f t="shared" si="115"/>
        <v>1967.7100000000009</v>
      </c>
      <c r="Q765" s="23">
        <f t="shared" si="116"/>
        <v>0</v>
      </c>
      <c r="R765" s="24">
        <f t="shared" si="117"/>
        <v>5.2859999999999995E-4</v>
      </c>
      <c r="S765" s="25">
        <f t="shared" si="118"/>
        <v>2177</v>
      </c>
    </row>
    <row r="766" spans="1:19">
      <c r="A766" s="21" t="s">
        <v>809</v>
      </c>
      <c r="B766" s="21" t="s">
        <v>211</v>
      </c>
      <c r="C766" s="21" t="s">
        <v>119</v>
      </c>
      <c r="D766" s="21" t="s">
        <v>940</v>
      </c>
      <c r="E766" s="21" t="s">
        <v>2583</v>
      </c>
      <c r="F766" s="21" t="str">
        <f t="shared" si="110"/>
        <v>14009</v>
      </c>
      <c r="G766" s="21" t="s">
        <v>2639</v>
      </c>
      <c r="H766" s="26">
        <v>72760.41</v>
      </c>
      <c r="I766" s="27">
        <f t="shared" si="111"/>
        <v>4.46E-5</v>
      </c>
      <c r="J766" s="27">
        <v>1.7129999999999999E-4</v>
      </c>
      <c r="K766" s="27">
        <f t="shared" si="119"/>
        <v>5.0899999999999997E-5</v>
      </c>
      <c r="L766" s="26">
        <f t="shared" si="112"/>
        <v>101596.4</v>
      </c>
      <c r="M766" s="26">
        <f t="shared" si="113"/>
        <v>76197.3</v>
      </c>
      <c r="N766" s="26">
        <v>61447.05</v>
      </c>
      <c r="O766" s="26">
        <f t="shared" si="114"/>
        <v>-14750.25</v>
      </c>
      <c r="P766" s="26">
        <f t="shared" si="115"/>
        <v>14750.25</v>
      </c>
      <c r="Q766" s="26">
        <f t="shared" si="116"/>
        <v>0</v>
      </c>
      <c r="R766" s="24">
        <f t="shared" si="117"/>
        <v>3.9623000000000002E-3</v>
      </c>
      <c r="S766" s="25">
        <f t="shared" si="118"/>
        <v>16324</v>
      </c>
    </row>
    <row r="767" spans="1:19">
      <c r="A767" s="20" t="s">
        <v>809</v>
      </c>
      <c r="B767" s="20" t="s">
        <v>211</v>
      </c>
      <c r="C767" s="20" t="s">
        <v>249</v>
      </c>
      <c r="D767" s="20" t="s">
        <v>941</v>
      </c>
      <c r="E767" s="20" t="s">
        <v>2583</v>
      </c>
      <c r="F767" s="20" t="str">
        <f t="shared" si="110"/>
        <v>14009</v>
      </c>
      <c r="G767" s="20" t="s">
        <v>2639</v>
      </c>
      <c r="H767" s="23">
        <v>915309.29</v>
      </c>
      <c r="I767" s="24">
        <f t="shared" si="111"/>
        <v>5.6099999999999998E-4</v>
      </c>
      <c r="J767" s="24">
        <v>1.2410000000000001E-4</v>
      </c>
      <c r="K767" s="24">
        <f t="shared" si="119"/>
        <v>5.3919999999999999E-4</v>
      </c>
      <c r="L767" s="23">
        <f t="shared" si="112"/>
        <v>1076243.2</v>
      </c>
      <c r="M767" s="23">
        <f t="shared" si="113"/>
        <v>807182.4</v>
      </c>
      <c r="N767" s="23">
        <v>2156123.1500000004</v>
      </c>
      <c r="O767" s="23">
        <f t="shared" si="114"/>
        <v>1348940.7500000005</v>
      </c>
      <c r="P767" s="23">
        <f t="shared" si="115"/>
        <v>0</v>
      </c>
      <c r="Q767" s="23">
        <f t="shared" si="116"/>
        <v>1348940.7500000005</v>
      </c>
      <c r="R767" s="24">
        <f t="shared" si="117"/>
        <v>0</v>
      </c>
      <c r="S767" s="25">
        <f t="shared" si="118"/>
        <v>0</v>
      </c>
    </row>
    <row r="768" spans="1:19">
      <c r="A768" s="21" t="s">
        <v>809</v>
      </c>
      <c r="B768" s="21" t="s">
        <v>211</v>
      </c>
      <c r="C768" s="21" t="s">
        <v>102</v>
      </c>
      <c r="D768" s="21" t="s">
        <v>942</v>
      </c>
      <c r="E768" s="21" t="s">
        <v>2583</v>
      </c>
      <c r="F768" s="21" t="str">
        <f t="shared" si="110"/>
        <v>14009</v>
      </c>
      <c r="G768" s="21" t="s">
        <v>2639</v>
      </c>
      <c r="H768" s="26">
        <v>810197.15</v>
      </c>
      <c r="I768" s="27">
        <f t="shared" si="111"/>
        <v>4.9660000000000004E-4</v>
      </c>
      <c r="J768" s="27">
        <v>1.2394000000000001E-3</v>
      </c>
      <c r="K768" s="27">
        <f t="shared" si="119"/>
        <v>5.3370000000000002E-4</v>
      </c>
      <c r="L768" s="26">
        <f t="shared" si="112"/>
        <v>1065265.2</v>
      </c>
      <c r="M768" s="26">
        <f t="shared" si="113"/>
        <v>798948.9</v>
      </c>
      <c r="N768" s="26">
        <v>769251.26</v>
      </c>
      <c r="O768" s="26">
        <f t="shared" si="114"/>
        <v>-29697.640000000014</v>
      </c>
      <c r="P768" s="26">
        <f t="shared" si="115"/>
        <v>29697.640000000014</v>
      </c>
      <c r="Q768" s="26">
        <f t="shared" si="116"/>
        <v>0</v>
      </c>
      <c r="R768" s="24">
        <f t="shared" si="117"/>
        <v>7.9775999999999996E-3</v>
      </c>
      <c r="S768" s="25">
        <f t="shared" si="118"/>
        <v>32867</v>
      </c>
    </row>
    <row r="769" spans="1:19">
      <c r="A769" s="20" t="s">
        <v>809</v>
      </c>
      <c r="B769" s="20" t="s">
        <v>211</v>
      </c>
      <c r="C769" s="20" t="s">
        <v>257</v>
      </c>
      <c r="D769" s="20" t="s">
        <v>943</v>
      </c>
      <c r="E769" s="20" t="s">
        <v>2583</v>
      </c>
      <c r="F769" s="20" t="str">
        <f t="shared" si="110"/>
        <v>14009</v>
      </c>
      <c r="G769" s="20" t="s">
        <v>2639</v>
      </c>
      <c r="H769" s="23">
        <v>127716.29</v>
      </c>
      <c r="I769" s="24">
        <f t="shared" si="111"/>
        <v>7.8300000000000006E-5</v>
      </c>
      <c r="J769" s="24">
        <v>3.0009999999999998E-4</v>
      </c>
      <c r="K769" s="24">
        <f t="shared" si="119"/>
        <v>8.9400000000000005E-5</v>
      </c>
      <c r="L769" s="23">
        <f t="shared" si="112"/>
        <v>178442.4</v>
      </c>
      <c r="M769" s="23">
        <f t="shared" si="113"/>
        <v>133831.79999999999</v>
      </c>
      <c r="N769" s="23">
        <v>87012.65</v>
      </c>
      <c r="O769" s="23">
        <f t="shared" si="114"/>
        <v>-46819.149999999994</v>
      </c>
      <c r="P769" s="23">
        <f t="shared" si="115"/>
        <v>46819.149999999994</v>
      </c>
      <c r="Q769" s="23">
        <f t="shared" si="116"/>
        <v>0</v>
      </c>
      <c r="R769" s="24">
        <f t="shared" si="117"/>
        <v>1.2577E-2</v>
      </c>
      <c r="S769" s="25">
        <f t="shared" si="118"/>
        <v>51817</v>
      </c>
    </row>
    <row r="770" spans="1:19">
      <c r="A770" s="21" t="s">
        <v>809</v>
      </c>
      <c r="B770" s="21" t="s">
        <v>211</v>
      </c>
      <c r="C770" s="21" t="s">
        <v>195</v>
      </c>
      <c r="D770" s="21" t="s">
        <v>944</v>
      </c>
      <c r="E770" s="21" t="s">
        <v>2583</v>
      </c>
      <c r="F770" s="21" t="str">
        <f t="shared" si="110"/>
        <v>14009</v>
      </c>
      <c r="G770" s="21" t="s">
        <v>2639</v>
      </c>
      <c r="H770" s="26">
        <v>508641.7</v>
      </c>
      <c r="I770" s="27">
        <f t="shared" si="111"/>
        <v>3.1179999999999999E-4</v>
      </c>
      <c r="J770" s="27">
        <v>3.545E-4</v>
      </c>
      <c r="K770" s="27">
        <f t="shared" si="119"/>
        <v>3.1389999999999999E-4</v>
      </c>
      <c r="L770" s="26">
        <f t="shared" si="112"/>
        <v>626544.4</v>
      </c>
      <c r="M770" s="26">
        <f t="shared" si="113"/>
        <v>469908.3</v>
      </c>
      <c r="N770" s="26">
        <v>333343.61</v>
      </c>
      <c r="O770" s="26">
        <f t="shared" si="114"/>
        <v>-136564.69</v>
      </c>
      <c r="P770" s="26">
        <f t="shared" si="115"/>
        <v>136564.69</v>
      </c>
      <c r="Q770" s="26">
        <f t="shared" si="116"/>
        <v>0</v>
      </c>
      <c r="R770" s="24">
        <f t="shared" si="117"/>
        <v>3.6685200000000001E-2</v>
      </c>
      <c r="S770" s="25">
        <f t="shared" si="118"/>
        <v>151143</v>
      </c>
    </row>
    <row r="771" spans="1:19">
      <c r="A771" s="20" t="s">
        <v>809</v>
      </c>
      <c r="B771" s="20" t="s">
        <v>211</v>
      </c>
      <c r="C771" s="20" t="s">
        <v>108</v>
      </c>
      <c r="D771" s="20" t="s">
        <v>945</v>
      </c>
      <c r="E771" s="20" t="s">
        <v>2583</v>
      </c>
      <c r="F771" s="20" t="str">
        <f t="shared" si="110"/>
        <v>14009</v>
      </c>
      <c r="G771" s="20" t="s">
        <v>2639</v>
      </c>
      <c r="H771" s="23">
        <v>148303.16</v>
      </c>
      <c r="I771" s="24">
        <f t="shared" si="111"/>
        <v>9.09E-5</v>
      </c>
      <c r="J771" s="24">
        <v>4.3999999999999999E-5</v>
      </c>
      <c r="K771" s="24">
        <f t="shared" si="119"/>
        <v>8.8599999999999999E-5</v>
      </c>
      <c r="L771" s="23">
        <f t="shared" si="112"/>
        <v>176845.6</v>
      </c>
      <c r="M771" s="23">
        <f t="shared" si="113"/>
        <v>132634.20000000001</v>
      </c>
      <c r="N771" s="23">
        <v>118599.74000000002</v>
      </c>
      <c r="O771" s="23">
        <f t="shared" si="114"/>
        <v>-14034.459999999992</v>
      </c>
      <c r="P771" s="23">
        <f t="shared" si="115"/>
        <v>14034.459999999992</v>
      </c>
      <c r="Q771" s="23">
        <f t="shared" si="116"/>
        <v>0</v>
      </c>
      <c r="R771" s="24">
        <f t="shared" si="117"/>
        <v>3.7701000000000002E-3</v>
      </c>
      <c r="S771" s="25">
        <f t="shared" si="118"/>
        <v>15532</v>
      </c>
    </row>
    <row r="772" spans="1:19">
      <c r="A772" s="21" t="s">
        <v>809</v>
      </c>
      <c r="B772" s="21" t="s">
        <v>211</v>
      </c>
      <c r="C772" s="21" t="s">
        <v>134</v>
      </c>
      <c r="D772" s="21" t="s">
        <v>946</v>
      </c>
      <c r="E772" s="21" t="s">
        <v>2583</v>
      </c>
      <c r="F772" s="21" t="str">
        <f t="shared" si="110"/>
        <v>14009</v>
      </c>
      <c r="G772" s="21" t="s">
        <v>2639</v>
      </c>
      <c r="H772" s="26">
        <v>29330.44</v>
      </c>
      <c r="I772" s="27">
        <f t="shared" si="111"/>
        <v>1.8E-5</v>
      </c>
      <c r="J772" s="27">
        <v>6.4700000000000001E-5</v>
      </c>
      <c r="K772" s="27">
        <f t="shared" si="119"/>
        <v>2.0299999999999999E-5</v>
      </c>
      <c r="L772" s="26">
        <f t="shared" si="112"/>
        <v>40518.800000000003</v>
      </c>
      <c r="M772" s="26">
        <f t="shared" si="113"/>
        <v>30389.1</v>
      </c>
      <c r="N772" s="26">
        <v>135374.6</v>
      </c>
      <c r="O772" s="26">
        <f t="shared" si="114"/>
        <v>104985.5</v>
      </c>
      <c r="P772" s="26">
        <f t="shared" si="115"/>
        <v>0</v>
      </c>
      <c r="Q772" s="26">
        <f t="shared" si="116"/>
        <v>104985.5</v>
      </c>
      <c r="R772" s="24">
        <f t="shared" si="117"/>
        <v>0</v>
      </c>
      <c r="S772" s="25">
        <f t="shared" si="118"/>
        <v>0</v>
      </c>
    </row>
    <row r="773" spans="1:19">
      <c r="A773" s="20" t="s">
        <v>809</v>
      </c>
      <c r="B773" s="20" t="s">
        <v>211</v>
      </c>
      <c r="C773" s="20" t="s">
        <v>197</v>
      </c>
      <c r="D773" s="20" t="s">
        <v>947</v>
      </c>
      <c r="E773" s="20" t="s">
        <v>2583</v>
      </c>
      <c r="F773" s="20" t="str">
        <f t="shared" si="110"/>
        <v>14009</v>
      </c>
      <c r="G773" s="20" t="s">
        <v>2639</v>
      </c>
      <c r="H773" s="23">
        <v>41348.050000000003</v>
      </c>
      <c r="I773" s="24">
        <f t="shared" si="111"/>
        <v>2.5299999999999998E-5</v>
      </c>
      <c r="J773" s="24">
        <v>1.461E-4</v>
      </c>
      <c r="K773" s="24">
        <f t="shared" si="119"/>
        <v>3.1300000000000002E-5</v>
      </c>
      <c r="L773" s="23">
        <f t="shared" si="112"/>
        <v>62474.8</v>
      </c>
      <c r="M773" s="23">
        <f t="shared" si="113"/>
        <v>46856.1</v>
      </c>
      <c r="N773" s="23">
        <v>34382.960000000006</v>
      </c>
      <c r="O773" s="23">
        <f t="shared" si="114"/>
        <v>-12473.139999999992</v>
      </c>
      <c r="P773" s="23">
        <f t="shared" si="115"/>
        <v>12473.139999999992</v>
      </c>
      <c r="Q773" s="23">
        <f t="shared" si="116"/>
        <v>0</v>
      </c>
      <c r="R773" s="24">
        <f t="shared" si="117"/>
        <v>3.3506E-3</v>
      </c>
      <c r="S773" s="25">
        <f t="shared" si="118"/>
        <v>13804</v>
      </c>
    </row>
    <row r="774" spans="1:19">
      <c r="A774" s="21" t="s">
        <v>809</v>
      </c>
      <c r="B774" s="21" t="s">
        <v>211</v>
      </c>
      <c r="C774" s="21" t="s">
        <v>71</v>
      </c>
      <c r="D774" s="21" t="s">
        <v>948</v>
      </c>
      <c r="E774" s="21" t="s">
        <v>2583</v>
      </c>
      <c r="F774" s="21" t="str">
        <f t="shared" si="110"/>
        <v>14009</v>
      </c>
      <c r="G774" s="21" t="s">
        <v>2639</v>
      </c>
      <c r="H774" s="26">
        <v>88046.13</v>
      </c>
      <c r="I774" s="27">
        <f t="shared" si="111"/>
        <v>5.3999999999999998E-5</v>
      </c>
      <c r="J774" s="27">
        <v>1.099E-4</v>
      </c>
      <c r="K774" s="27">
        <f t="shared" si="119"/>
        <v>5.6799999999999998E-5</v>
      </c>
      <c r="L774" s="26">
        <f t="shared" si="112"/>
        <v>113372.8</v>
      </c>
      <c r="M774" s="26">
        <f t="shared" si="113"/>
        <v>85029.6</v>
      </c>
      <c r="N774" s="26">
        <v>94872.76999999999</v>
      </c>
      <c r="O774" s="26">
        <f t="shared" si="114"/>
        <v>9843.1699999999837</v>
      </c>
      <c r="P774" s="26">
        <f t="shared" si="115"/>
        <v>0</v>
      </c>
      <c r="Q774" s="26">
        <f t="shared" si="116"/>
        <v>9843.1699999999837</v>
      </c>
      <c r="R774" s="24">
        <f t="shared" si="117"/>
        <v>0</v>
      </c>
      <c r="S774" s="25">
        <f t="shared" si="118"/>
        <v>0</v>
      </c>
    </row>
    <row r="775" spans="1:19">
      <c r="A775" s="20" t="s">
        <v>809</v>
      </c>
      <c r="B775" s="20" t="s">
        <v>211</v>
      </c>
      <c r="C775" s="20" t="s">
        <v>205</v>
      </c>
      <c r="D775" s="20" t="s">
        <v>949</v>
      </c>
      <c r="E775" s="20" t="s">
        <v>2583</v>
      </c>
      <c r="F775" s="20" t="str">
        <f t="shared" si="110"/>
        <v>14009</v>
      </c>
      <c r="G775" s="20" t="s">
        <v>2639</v>
      </c>
      <c r="H775" s="23">
        <v>286834.55</v>
      </c>
      <c r="I775" s="24">
        <f t="shared" si="111"/>
        <v>1.7579999999999999E-4</v>
      </c>
      <c r="J775" s="24">
        <v>1.044E-4</v>
      </c>
      <c r="K775" s="24">
        <f t="shared" si="119"/>
        <v>1.7220000000000001E-4</v>
      </c>
      <c r="L775" s="23">
        <f t="shared" si="112"/>
        <v>343711.2</v>
      </c>
      <c r="M775" s="23">
        <f t="shared" si="113"/>
        <v>257783.4</v>
      </c>
      <c r="N775" s="23">
        <v>541978.5</v>
      </c>
      <c r="O775" s="23">
        <f t="shared" si="114"/>
        <v>284195.09999999998</v>
      </c>
      <c r="P775" s="23">
        <f t="shared" si="115"/>
        <v>0</v>
      </c>
      <c r="Q775" s="23">
        <f t="shared" si="116"/>
        <v>284195.09999999998</v>
      </c>
      <c r="R775" s="24">
        <f t="shared" si="117"/>
        <v>0</v>
      </c>
      <c r="S775" s="25">
        <f t="shared" si="118"/>
        <v>0</v>
      </c>
    </row>
    <row r="776" spans="1:19">
      <c r="A776" s="21" t="s">
        <v>809</v>
      </c>
      <c r="B776" s="21" t="s">
        <v>211</v>
      </c>
      <c r="C776" s="21" t="s">
        <v>81</v>
      </c>
      <c r="D776" s="21" t="s">
        <v>950</v>
      </c>
      <c r="E776" s="21" t="s">
        <v>2583</v>
      </c>
      <c r="F776" s="21" t="str">
        <f t="shared" si="110"/>
        <v>14009</v>
      </c>
      <c r="G776" s="21" t="s">
        <v>2639</v>
      </c>
      <c r="H776" s="26">
        <v>179372.42</v>
      </c>
      <c r="I776" s="27">
        <f t="shared" si="111"/>
        <v>1.099E-4</v>
      </c>
      <c r="J776" s="27">
        <v>2.1460000000000001E-4</v>
      </c>
      <c r="K776" s="27">
        <f t="shared" si="119"/>
        <v>1.1510000000000001E-4</v>
      </c>
      <c r="L776" s="26">
        <f t="shared" si="112"/>
        <v>229739.6</v>
      </c>
      <c r="M776" s="26">
        <f t="shared" si="113"/>
        <v>172304.7</v>
      </c>
      <c r="N776" s="26">
        <v>270893.98</v>
      </c>
      <c r="O776" s="26">
        <f t="shared" si="114"/>
        <v>98589.27999999997</v>
      </c>
      <c r="P776" s="26">
        <f t="shared" si="115"/>
        <v>0</v>
      </c>
      <c r="Q776" s="26">
        <f t="shared" si="116"/>
        <v>98589.27999999997</v>
      </c>
      <c r="R776" s="24">
        <f t="shared" si="117"/>
        <v>0</v>
      </c>
      <c r="S776" s="25">
        <f t="shared" si="118"/>
        <v>0</v>
      </c>
    </row>
    <row r="777" spans="1:19">
      <c r="A777" s="20" t="s">
        <v>809</v>
      </c>
      <c r="B777" s="20" t="s">
        <v>211</v>
      </c>
      <c r="C777" s="20" t="s">
        <v>295</v>
      </c>
      <c r="D777" s="20" t="s">
        <v>951</v>
      </c>
      <c r="E777" s="20" t="s">
        <v>2583</v>
      </c>
      <c r="F777" s="20" t="str">
        <f t="shared" si="110"/>
        <v>14009</v>
      </c>
      <c r="G777" s="20" t="s">
        <v>2639</v>
      </c>
      <c r="H777" s="23">
        <v>77033.61</v>
      </c>
      <c r="I777" s="24">
        <f t="shared" si="111"/>
        <v>4.7200000000000002E-5</v>
      </c>
      <c r="J777" s="24">
        <v>9.98E-5</v>
      </c>
      <c r="K777" s="24">
        <f t="shared" si="119"/>
        <v>4.9799999999999998E-5</v>
      </c>
      <c r="L777" s="23">
        <f t="shared" si="112"/>
        <v>99400.8</v>
      </c>
      <c r="M777" s="23">
        <f t="shared" si="113"/>
        <v>74550.600000000006</v>
      </c>
      <c r="N777" s="23">
        <v>92595.41</v>
      </c>
      <c r="O777" s="23">
        <f t="shared" si="114"/>
        <v>18044.809999999998</v>
      </c>
      <c r="P777" s="23">
        <f t="shared" si="115"/>
        <v>0</v>
      </c>
      <c r="Q777" s="23">
        <f t="shared" si="116"/>
        <v>18044.809999999998</v>
      </c>
      <c r="R777" s="24">
        <f t="shared" si="117"/>
        <v>0</v>
      </c>
      <c r="S777" s="25">
        <f t="shared" si="118"/>
        <v>0</v>
      </c>
    </row>
    <row r="778" spans="1:19">
      <c r="A778" s="21" t="s">
        <v>809</v>
      </c>
      <c r="B778" s="21" t="s">
        <v>211</v>
      </c>
      <c r="C778" s="21" t="s">
        <v>299</v>
      </c>
      <c r="D778" s="21" t="s">
        <v>952</v>
      </c>
      <c r="E778" s="21" t="s">
        <v>2583</v>
      </c>
      <c r="F778" s="21" t="str">
        <f t="shared" si="110"/>
        <v>14009</v>
      </c>
      <c r="G778" s="21" t="s">
        <v>2639</v>
      </c>
      <c r="H778" s="26">
        <v>14700.75</v>
      </c>
      <c r="I778" s="27">
        <f t="shared" si="111"/>
        <v>9.0000000000000002E-6</v>
      </c>
      <c r="J778" s="27">
        <v>2.69E-5</v>
      </c>
      <c r="K778" s="27">
        <f t="shared" si="119"/>
        <v>9.9000000000000001E-6</v>
      </c>
      <c r="L778" s="26">
        <f t="shared" si="112"/>
        <v>19760.400000000001</v>
      </c>
      <c r="M778" s="26">
        <f t="shared" si="113"/>
        <v>14820.3</v>
      </c>
      <c r="N778" s="26">
        <v>33769.299999999996</v>
      </c>
      <c r="O778" s="26">
        <f t="shared" si="114"/>
        <v>18948.999999999996</v>
      </c>
      <c r="P778" s="26">
        <f t="shared" si="115"/>
        <v>0</v>
      </c>
      <c r="Q778" s="26">
        <f t="shared" si="116"/>
        <v>18948.999999999996</v>
      </c>
      <c r="R778" s="24">
        <f t="shared" si="117"/>
        <v>0</v>
      </c>
      <c r="S778" s="25">
        <f t="shared" si="118"/>
        <v>0</v>
      </c>
    </row>
    <row r="779" spans="1:19">
      <c r="A779" s="20" t="s">
        <v>809</v>
      </c>
      <c r="B779" s="20" t="s">
        <v>211</v>
      </c>
      <c r="C779" s="20" t="s">
        <v>304</v>
      </c>
      <c r="D779" s="20" t="s">
        <v>953</v>
      </c>
      <c r="E779" s="20" t="s">
        <v>2583</v>
      </c>
      <c r="F779" s="20" t="str">
        <f t="shared" si="110"/>
        <v>14009</v>
      </c>
      <c r="G779" s="20" t="s">
        <v>2639</v>
      </c>
      <c r="H779" s="23">
        <v>10627.1</v>
      </c>
      <c r="I779" s="24">
        <f t="shared" si="111"/>
        <v>6.4999999999999996E-6</v>
      </c>
      <c r="J779" s="24">
        <v>6.7799999999999995E-5</v>
      </c>
      <c r="K779" s="24">
        <f t="shared" si="119"/>
        <v>9.5999999999999996E-6</v>
      </c>
      <c r="L779" s="23">
        <f t="shared" si="112"/>
        <v>19161.599999999999</v>
      </c>
      <c r="M779" s="23">
        <f t="shared" si="113"/>
        <v>14371.2</v>
      </c>
      <c r="N779" s="23">
        <v>12019.359999999999</v>
      </c>
      <c r="O779" s="23">
        <f t="shared" si="114"/>
        <v>-2351.840000000002</v>
      </c>
      <c r="P779" s="23">
        <f t="shared" si="115"/>
        <v>2351.840000000002</v>
      </c>
      <c r="Q779" s="23">
        <f t="shared" si="116"/>
        <v>0</v>
      </c>
      <c r="R779" s="24">
        <f t="shared" si="117"/>
        <v>6.3179999999999996E-4</v>
      </c>
      <c r="S779" s="25">
        <f t="shared" si="118"/>
        <v>2603</v>
      </c>
    </row>
    <row r="780" spans="1:19">
      <c r="A780" s="21" t="s">
        <v>809</v>
      </c>
      <c r="B780" s="21" t="s">
        <v>211</v>
      </c>
      <c r="C780" s="21" t="s">
        <v>229</v>
      </c>
      <c r="D780" s="21" t="s">
        <v>954</v>
      </c>
      <c r="E780" s="21" t="s">
        <v>2583</v>
      </c>
      <c r="F780" s="21" t="str">
        <f t="shared" si="110"/>
        <v>14009</v>
      </c>
      <c r="G780" s="21" t="s">
        <v>2639</v>
      </c>
      <c r="H780" s="26">
        <v>788.99</v>
      </c>
      <c r="I780" s="27">
        <f t="shared" si="111"/>
        <v>4.9999999999999998E-7</v>
      </c>
      <c r="J780" s="27">
        <v>1.6099999999999998E-5</v>
      </c>
      <c r="K780" s="27">
        <f t="shared" si="119"/>
        <v>1.3E-6</v>
      </c>
      <c r="L780" s="26">
        <f t="shared" si="112"/>
        <v>2594.8000000000002</v>
      </c>
      <c r="M780" s="26">
        <f t="shared" si="113"/>
        <v>1946.1</v>
      </c>
      <c r="N780" s="26">
        <v>33</v>
      </c>
      <c r="O780" s="26">
        <f t="shared" si="114"/>
        <v>-1913.1</v>
      </c>
      <c r="P780" s="26">
        <f t="shared" si="115"/>
        <v>1913.1</v>
      </c>
      <c r="Q780" s="26">
        <f t="shared" si="116"/>
        <v>0</v>
      </c>
      <c r="R780" s="24">
        <f t="shared" si="117"/>
        <v>5.1389999999999997E-4</v>
      </c>
      <c r="S780" s="25">
        <f t="shared" si="118"/>
        <v>2117</v>
      </c>
    </row>
    <row r="781" spans="1:19">
      <c r="A781" s="20" t="s">
        <v>809</v>
      </c>
      <c r="B781" s="20" t="s">
        <v>211</v>
      </c>
      <c r="C781" s="20" t="s">
        <v>189</v>
      </c>
      <c r="D781" s="20" t="s">
        <v>955</v>
      </c>
      <c r="E781" s="20" t="s">
        <v>2583</v>
      </c>
      <c r="F781" s="20" t="str">
        <f t="shared" si="110"/>
        <v>14009</v>
      </c>
      <c r="G781" s="20" t="s">
        <v>2639</v>
      </c>
      <c r="H781" s="23">
        <v>38303.78</v>
      </c>
      <c r="I781" s="24">
        <f t="shared" si="111"/>
        <v>2.3499999999999999E-5</v>
      </c>
      <c r="J781" s="24">
        <v>1.0900000000000001E-4</v>
      </c>
      <c r="K781" s="24">
        <f t="shared" si="119"/>
        <v>2.7800000000000001E-5</v>
      </c>
      <c r="L781" s="23">
        <f t="shared" si="112"/>
        <v>55488.800000000003</v>
      </c>
      <c r="M781" s="23">
        <f t="shared" si="113"/>
        <v>41616.6</v>
      </c>
      <c r="N781" s="23">
        <v>3447.1500000000005</v>
      </c>
      <c r="O781" s="23">
        <f t="shared" si="114"/>
        <v>-38169.449999999997</v>
      </c>
      <c r="P781" s="23">
        <f t="shared" si="115"/>
        <v>38169.449999999997</v>
      </c>
      <c r="Q781" s="23">
        <f t="shared" si="116"/>
        <v>0</v>
      </c>
      <c r="R781" s="24">
        <f t="shared" si="117"/>
        <v>1.0253399999999999E-2</v>
      </c>
      <c r="S781" s="25">
        <f t="shared" si="118"/>
        <v>42244</v>
      </c>
    </row>
    <row r="782" spans="1:19">
      <c r="A782" s="21" t="s">
        <v>809</v>
      </c>
      <c r="B782" s="21" t="s">
        <v>211</v>
      </c>
      <c r="C782" s="21" t="s">
        <v>316</v>
      </c>
      <c r="D782" s="21" t="s">
        <v>956</v>
      </c>
      <c r="E782" s="21" t="s">
        <v>2583</v>
      </c>
      <c r="F782" s="21" t="str">
        <f t="shared" ref="F782:F845" si="120">CONCATENATE(A782,B782)</f>
        <v>14009</v>
      </c>
      <c r="G782" s="21" t="s">
        <v>2639</v>
      </c>
      <c r="H782" s="26">
        <v>21524.51</v>
      </c>
      <c r="I782" s="27">
        <f t="shared" ref="I782:I845" si="121">ROUND(H782/$H$2315, 7)</f>
        <v>1.3200000000000001E-5</v>
      </c>
      <c r="J782" s="27">
        <v>1.9090000000000001E-4</v>
      </c>
      <c r="K782" s="27">
        <f t="shared" si="119"/>
        <v>2.2099999999999998E-5</v>
      </c>
      <c r="L782" s="26">
        <f t="shared" ref="L782:L845" si="122">ROUND(1996000000*K782, 2)</f>
        <v>44111.6</v>
      </c>
      <c r="M782" s="26">
        <f t="shared" ref="M782:M845" si="123">ROUND(L782*0.75, 2)</f>
        <v>33083.699999999997</v>
      </c>
      <c r="N782" s="26">
        <v>23877.81</v>
      </c>
      <c r="O782" s="26">
        <f t="shared" ref="O782:O845" si="124">N782-M782</f>
        <v>-9205.8899999999958</v>
      </c>
      <c r="P782" s="26">
        <f t="shared" ref="P782:P845" si="125">IF(M782-N782&gt;0,M782-N782,0)</f>
        <v>9205.8899999999958</v>
      </c>
      <c r="Q782" s="26">
        <f t="shared" ref="Q782:Q845" si="126">IF(M782-N782&lt;0,N782-M782,0)</f>
        <v>0</v>
      </c>
      <c r="R782" s="24">
        <f t="shared" ref="R782:R845" si="127">ROUND(P782/$P$2315*100, 7)</f>
        <v>2.4729999999999999E-3</v>
      </c>
      <c r="S782" s="25">
        <f t="shared" ref="S782:S845" si="128">ROUNDDOWN(412000000*R782/100, 0)</f>
        <v>10188</v>
      </c>
    </row>
    <row r="783" spans="1:19">
      <c r="A783" s="20" t="s">
        <v>809</v>
      </c>
      <c r="B783" s="20" t="s">
        <v>211</v>
      </c>
      <c r="C783" s="20" t="s">
        <v>233</v>
      </c>
      <c r="D783" s="20" t="s">
        <v>957</v>
      </c>
      <c r="E783" s="20" t="s">
        <v>2583</v>
      </c>
      <c r="F783" s="20" t="str">
        <f t="shared" si="120"/>
        <v>14009</v>
      </c>
      <c r="G783" s="20" t="s">
        <v>2639</v>
      </c>
      <c r="H783" s="23">
        <v>79112.479999999996</v>
      </c>
      <c r="I783" s="24">
        <f t="shared" si="121"/>
        <v>4.85E-5</v>
      </c>
      <c r="J783" s="24">
        <v>2.9099999999999999E-5</v>
      </c>
      <c r="K783" s="24">
        <f t="shared" ref="K783:K846" si="129">ROUND(ROUND(I783*0.95, 10)+ROUND(J783*0.05, 10), 7)</f>
        <v>4.7500000000000003E-5</v>
      </c>
      <c r="L783" s="23">
        <f t="shared" si="122"/>
        <v>94810</v>
      </c>
      <c r="M783" s="23">
        <f t="shared" si="123"/>
        <v>71107.5</v>
      </c>
      <c r="N783" s="23">
        <v>26131.48</v>
      </c>
      <c r="O783" s="23">
        <f t="shared" si="124"/>
        <v>-44976.020000000004</v>
      </c>
      <c r="P783" s="23">
        <f t="shared" si="125"/>
        <v>44976.020000000004</v>
      </c>
      <c r="Q783" s="23">
        <f t="shared" si="126"/>
        <v>0</v>
      </c>
      <c r="R783" s="24">
        <f t="shared" si="127"/>
        <v>1.20819E-2</v>
      </c>
      <c r="S783" s="25">
        <f t="shared" si="128"/>
        <v>49777</v>
      </c>
    </row>
    <row r="784" spans="1:19">
      <c r="A784" s="21" t="s">
        <v>809</v>
      </c>
      <c r="B784" s="21" t="s">
        <v>211</v>
      </c>
      <c r="C784" s="21" t="s">
        <v>322</v>
      </c>
      <c r="D784" s="21" t="s">
        <v>958</v>
      </c>
      <c r="E784" s="21" t="s">
        <v>2583</v>
      </c>
      <c r="F784" s="21" t="str">
        <f t="shared" si="120"/>
        <v>14009</v>
      </c>
      <c r="G784" s="21" t="s">
        <v>2639</v>
      </c>
      <c r="H784" s="26">
        <v>22395.09</v>
      </c>
      <c r="I784" s="27">
        <f t="shared" si="121"/>
        <v>1.3699999999999999E-5</v>
      </c>
      <c r="J784" s="27">
        <v>1.193E-4</v>
      </c>
      <c r="K784" s="27">
        <f t="shared" si="129"/>
        <v>1.9000000000000001E-5</v>
      </c>
      <c r="L784" s="26">
        <f t="shared" si="122"/>
        <v>37924</v>
      </c>
      <c r="M784" s="26">
        <f t="shared" si="123"/>
        <v>28443</v>
      </c>
      <c r="N784" s="26">
        <v>19932</v>
      </c>
      <c r="O784" s="26">
        <f t="shared" si="124"/>
        <v>-8511</v>
      </c>
      <c r="P784" s="26">
        <f t="shared" si="125"/>
        <v>8511</v>
      </c>
      <c r="Q784" s="26">
        <f t="shared" si="126"/>
        <v>0</v>
      </c>
      <c r="R784" s="24">
        <f t="shared" si="127"/>
        <v>2.2862999999999998E-3</v>
      </c>
      <c r="S784" s="25">
        <f t="shared" si="128"/>
        <v>9419</v>
      </c>
    </row>
    <row r="785" spans="1:19">
      <c r="A785" s="20" t="s">
        <v>809</v>
      </c>
      <c r="B785" s="20" t="s">
        <v>211</v>
      </c>
      <c r="C785" s="20" t="s">
        <v>324</v>
      </c>
      <c r="D785" s="20" t="s">
        <v>959</v>
      </c>
      <c r="E785" s="20" t="s">
        <v>2583</v>
      </c>
      <c r="F785" s="20" t="str">
        <f t="shared" si="120"/>
        <v>14009</v>
      </c>
      <c r="G785" s="20" t="s">
        <v>2639</v>
      </c>
      <c r="H785" s="23">
        <v>562677.06999999995</v>
      </c>
      <c r="I785" s="24">
        <f t="shared" si="121"/>
        <v>3.4489999999999998E-4</v>
      </c>
      <c r="J785" s="24">
        <v>7.0220000000000005E-4</v>
      </c>
      <c r="K785" s="24">
        <f t="shared" si="129"/>
        <v>3.6279999999999998E-4</v>
      </c>
      <c r="L785" s="23">
        <f t="shared" si="122"/>
        <v>724148.8</v>
      </c>
      <c r="M785" s="23">
        <f t="shared" si="123"/>
        <v>543111.6</v>
      </c>
      <c r="N785" s="23">
        <v>976437.69</v>
      </c>
      <c r="O785" s="23">
        <f t="shared" si="124"/>
        <v>433326.08999999997</v>
      </c>
      <c r="P785" s="23">
        <f t="shared" si="125"/>
        <v>0</v>
      </c>
      <c r="Q785" s="23">
        <f t="shared" si="126"/>
        <v>433326.08999999997</v>
      </c>
      <c r="R785" s="24">
        <f t="shared" si="127"/>
        <v>0</v>
      </c>
      <c r="S785" s="25">
        <f t="shared" si="128"/>
        <v>0</v>
      </c>
    </row>
    <row r="786" spans="1:19">
      <c r="A786" s="21" t="s">
        <v>809</v>
      </c>
      <c r="B786" s="21" t="s">
        <v>211</v>
      </c>
      <c r="C786" s="21" t="s">
        <v>330</v>
      </c>
      <c r="D786" s="21" t="s">
        <v>960</v>
      </c>
      <c r="E786" s="21" t="s">
        <v>2583</v>
      </c>
      <c r="F786" s="21" t="str">
        <f t="shared" si="120"/>
        <v>14009</v>
      </c>
      <c r="G786" s="21" t="s">
        <v>2639</v>
      </c>
      <c r="H786" s="26">
        <v>26214.66</v>
      </c>
      <c r="I786" s="27">
        <f t="shared" si="121"/>
        <v>1.6099999999999998E-5</v>
      </c>
      <c r="J786" s="27">
        <v>8.42E-5</v>
      </c>
      <c r="K786" s="27">
        <f t="shared" si="129"/>
        <v>1.95E-5</v>
      </c>
      <c r="L786" s="26">
        <f t="shared" si="122"/>
        <v>38922</v>
      </c>
      <c r="M786" s="26">
        <f t="shared" si="123"/>
        <v>29191.5</v>
      </c>
      <c r="N786" s="26">
        <v>19116</v>
      </c>
      <c r="O786" s="26">
        <f t="shared" si="124"/>
        <v>-10075.5</v>
      </c>
      <c r="P786" s="26">
        <f t="shared" si="125"/>
        <v>10075.5</v>
      </c>
      <c r="Q786" s="26">
        <f t="shared" si="126"/>
        <v>0</v>
      </c>
      <c r="R786" s="24">
        <f t="shared" si="127"/>
        <v>2.7066E-3</v>
      </c>
      <c r="S786" s="25">
        <f t="shared" si="128"/>
        <v>11151</v>
      </c>
    </row>
    <row r="787" spans="1:19">
      <c r="A787" s="20" t="s">
        <v>809</v>
      </c>
      <c r="B787" s="20" t="s">
        <v>211</v>
      </c>
      <c r="C787" s="20" t="s">
        <v>209</v>
      </c>
      <c r="D787" s="20" t="s">
        <v>961</v>
      </c>
      <c r="E787" s="20" t="s">
        <v>2583</v>
      </c>
      <c r="F787" s="20" t="str">
        <f t="shared" si="120"/>
        <v>14009</v>
      </c>
      <c r="G787" s="20" t="s">
        <v>2639</v>
      </c>
      <c r="H787" s="23">
        <v>145157.81</v>
      </c>
      <c r="I787" s="24">
        <f t="shared" si="121"/>
        <v>8.8999999999999995E-5</v>
      </c>
      <c r="J787" s="24">
        <v>1.5559999999999999E-4</v>
      </c>
      <c r="K787" s="24">
        <f t="shared" si="129"/>
        <v>9.2299999999999994E-5</v>
      </c>
      <c r="L787" s="23">
        <f t="shared" si="122"/>
        <v>184230.8</v>
      </c>
      <c r="M787" s="23">
        <f t="shared" si="123"/>
        <v>138173.1</v>
      </c>
      <c r="N787" s="23">
        <v>161223.16</v>
      </c>
      <c r="O787" s="23">
        <f t="shared" si="124"/>
        <v>23050.059999999998</v>
      </c>
      <c r="P787" s="23">
        <f t="shared" si="125"/>
        <v>0</v>
      </c>
      <c r="Q787" s="23">
        <f t="shared" si="126"/>
        <v>23050.059999999998</v>
      </c>
      <c r="R787" s="24">
        <f t="shared" si="127"/>
        <v>0</v>
      </c>
      <c r="S787" s="25">
        <f t="shared" si="128"/>
        <v>0</v>
      </c>
    </row>
    <row r="788" spans="1:19">
      <c r="A788" s="21" t="s">
        <v>809</v>
      </c>
      <c r="B788" s="21" t="s">
        <v>211</v>
      </c>
      <c r="C788" s="21" t="s">
        <v>338</v>
      </c>
      <c r="D788" s="21" t="s">
        <v>962</v>
      </c>
      <c r="E788" s="21" t="s">
        <v>2583</v>
      </c>
      <c r="F788" s="21" t="str">
        <f t="shared" si="120"/>
        <v>14009</v>
      </c>
      <c r="G788" s="21" t="s">
        <v>2639</v>
      </c>
      <c r="H788" s="26">
        <v>289437.59000000003</v>
      </c>
      <c r="I788" s="27">
        <f t="shared" si="121"/>
        <v>1.774E-4</v>
      </c>
      <c r="J788" s="27">
        <v>6.1419999999999997E-4</v>
      </c>
      <c r="K788" s="27">
        <f t="shared" si="129"/>
        <v>1.9919999999999999E-4</v>
      </c>
      <c r="L788" s="26">
        <f t="shared" si="122"/>
        <v>397603.2</v>
      </c>
      <c r="M788" s="26">
        <f t="shared" si="123"/>
        <v>298202.40000000002</v>
      </c>
      <c r="N788" s="26">
        <v>198602.52000000002</v>
      </c>
      <c r="O788" s="26">
        <f t="shared" si="124"/>
        <v>-99599.88</v>
      </c>
      <c r="P788" s="26">
        <f t="shared" si="125"/>
        <v>99599.88</v>
      </c>
      <c r="Q788" s="26">
        <f t="shared" si="126"/>
        <v>0</v>
      </c>
      <c r="R788" s="24">
        <f t="shared" si="127"/>
        <v>2.6755399999999999E-2</v>
      </c>
      <c r="S788" s="25">
        <f t="shared" si="128"/>
        <v>110232</v>
      </c>
    </row>
    <row r="789" spans="1:19">
      <c r="A789" s="20" t="s">
        <v>809</v>
      </c>
      <c r="B789" s="20" t="s">
        <v>211</v>
      </c>
      <c r="C789" s="20" t="s">
        <v>809</v>
      </c>
      <c r="D789" s="20" t="s">
        <v>963</v>
      </c>
      <c r="E789" s="20" t="s">
        <v>2583</v>
      </c>
      <c r="F789" s="20" t="str">
        <f t="shared" si="120"/>
        <v>14009</v>
      </c>
      <c r="G789" s="20" t="s">
        <v>2639</v>
      </c>
      <c r="H789" s="23">
        <v>28807.53</v>
      </c>
      <c r="I789" s="24">
        <f t="shared" si="121"/>
        <v>1.77E-5</v>
      </c>
      <c r="J789" s="24">
        <v>9.8300000000000004E-5</v>
      </c>
      <c r="K789" s="24">
        <f t="shared" si="129"/>
        <v>2.1699999999999999E-5</v>
      </c>
      <c r="L789" s="23">
        <f t="shared" si="122"/>
        <v>43313.2</v>
      </c>
      <c r="M789" s="23">
        <f t="shared" si="123"/>
        <v>32484.9</v>
      </c>
      <c r="N789" s="23">
        <v>13503.46</v>
      </c>
      <c r="O789" s="23">
        <f t="shared" si="124"/>
        <v>-18981.440000000002</v>
      </c>
      <c r="P789" s="23">
        <f t="shared" si="125"/>
        <v>18981.440000000002</v>
      </c>
      <c r="Q789" s="23">
        <f t="shared" si="126"/>
        <v>0</v>
      </c>
      <c r="R789" s="24">
        <f t="shared" si="127"/>
        <v>5.0990000000000002E-3</v>
      </c>
      <c r="S789" s="25">
        <f t="shared" si="128"/>
        <v>21007</v>
      </c>
    </row>
    <row r="790" spans="1:19">
      <c r="A790" s="21" t="s">
        <v>809</v>
      </c>
      <c r="B790" s="21" t="s">
        <v>211</v>
      </c>
      <c r="C790" s="21" t="s">
        <v>964</v>
      </c>
      <c r="D790" s="21" t="s">
        <v>965</v>
      </c>
      <c r="E790" s="21" t="s">
        <v>2583</v>
      </c>
      <c r="F790" s="21" t="str">
        <f t="shared" si="120"/>
        <v>14009</v>
      </c>
      <c r="G790" s="21" t="s">
        <v>2639</v>
      </c>
      <c r="H790" s="26">
        <v>4327.49</v>
      </c>
      <c r="I790" s="27">
        <f t="shared" si="121"/>
        <v>2.7E-6</v>
      </c>
      <c r="J790" s="27">
        <v>3.3899999999999997E-5</v>
      </c>
      <c r="K790" s="27">
        <f t="shared" si="129"/>
        <v>4.3000000000000003E-6</v>
      </c>
      <c r="L790" s="26">
        <f t="shared" si="122"/>
        <v>8582.7999999999993</v>
      </c>
      <c r="M790" s="26">
        <f t="shared" si="123"/>
        <v>6437.1</v>
      </c>
      <c r="N790" s="26">
        <v>4436.24</v>
      </c>
      <c r="O790" s="26">
        <f t="shared" si="124"/>
        <v>-2000.8600000000006</v>
      </c>
      <c r="P790" s="26">
        <f t="shared" si="125"/>
        <v>2000.8600000000006</v>
      </c>
      <c r="Q790" s="26">
        <f t="shared" si="126"/>
        <v>0</v>
      </c>
      <c r="R790" s="24">
        <f t="shared" si="127"/>
        <v>5.375E-4</v>
      </c>
      <c r="S790" s="25">
        <f t="shared" si="128"/>
        <v>2214</v>
      </c>
    </row>
    <row r="791" spans="1:19">
      <c r="A791" s="20" t="s">
        <v>809</v>
      </c>
      <c r="B791" s="20" t="s">
        <v>211</v>
      </c>
      <c r="C791" s="20" t="s">
        <v>966</v>
      </c>
      <c r="D791" s="20" t="s">
        <v>700</v>
      </c>
      <c r="E791" s="20" t="s">
        <v>2583</v>
      </c>
      <c r="F791" s="20" t="str">
        <f t="shared" si="120"/>
        <v>14009</v>
      </c>
      <c r="G791" s="20" t="s">
        <v>2639</v>
      </c>
      <c r="H791" s="23">
        <v>64593.69</v>
      </c>
      <c r="I791" s="24">
        <f t="shared" si="121"/>
        <v>3.96E-5</v>
      </c>
      <c r="J791" s="24">
        <v>1.7119999999999999E-4</v>
      </c>
      <c r="K791" s="24">
        <f t="shared" si="129"/>
        <v>4.6199999999999998E-5</v>
      </c>
      <c r="L791" s="23">
        <f t="shared" si="122"/>
        <v>92215.2</v>
      </c>
      <c r="M791" s="23">
        <f t="shared" si="123"/>
        <v>69161.399999999994</v>
      </c>
      <c r="N791" s="23">
        <v>26870.880000000001</v>
      </c>
      <c r="O791" s="23">
        <f t="shared" si="124"/>
        <v>-42290.51999999999</v>
      </c>
      <c r="P791" s="23">
        <f t="shared" si="125"/>
        <v>42290.51999999999</v>
      </c>
      <c r="Q791" s="23">
        <f t="shared" si="126"/>
        <v>0</v>
      </c>
      <c r="R791" s="24">
        <f t="shared" si="127"/>
        <v>1.1360500000000001E-2</v>
      </c>
      <c r="S791" s="25">
        <f t="shared" si="128"/>
        <v>46805</v>
      </c>
    </row>
    <row r="792" spans="1:19">
      <c r="A792" s="21" t="s">
        <v>809</v>
      </c>
      <c r="B792" s="21" t="s">
        <v>211</v>
      </c>
      <c r="C792" s="21" t="s">
        <v>967</v>
      </c>
      <c r="D792" s="21" t="s">
        <v>968</v>
      </c>
      <c r="E792" s="21" t="s">
        <v>2583</v>
      </c>
      <c r="F792" s="21" t="str">
        <f t="shared" si="120"/>
        <v>14009</v>
      </c>
      <c r="G792" s="21" t="s">
        <v>2639</v>
      </c>
      <c r="H792" s="26">
        <v>1250.29</v>
      </c>
      <c r="I792" s="27">
        <f t="shared" si="121"/>
        <v>7.9999999999999996E-7</v>
      </c>
      <c r="J792" s="27">
        <v>3.3099999999999998E-5</v>
      </c>
      <c r="K792" s="27">
        <f t="shared" si="129"/>
        <v>2.3999999999999999E-6</v>
      </c>
      <c r="L792" s="26">
        <f t="shared" si="122"/>
        <v>4790.3999999999996</v>
      </c>
      <c r="M792" s="26">
        <f t="shared" si="123"/>
        <v>3592.8</v>
      </c>
      <c r="N792" s="26">
        <v>7046.4400000000005</v>
      </c>
      <c r="O792" s="26">
        <f t="shared" si="124"/>
        <v>3453.6400000000003</v>
      </c>
      <c r="P792" s="26">
        <f t="shared" si="125"/>
        <v>0</v>
      </c>
      <c r="Q792" s="26">
        <f t="shared" si="126"/>
        <v>3453.6400000000003</v>
      </c>
      <c r="R792" s="24">
        <f t="shared" si="127"/>
        <v>0</v>
      </c>
      <c r="S792" s="25">
        <f t="shared" si="128"/>
        <v>0</v>
      </c>
    </row>
    <row r="793" spans="1:19">
      <c r="A793" s="20" t="s">
        <v>809</v>
      </c>
      <c r="B793" s="20" t="s">
        <v>211</v>
      </c>
      <c r="C793" s="20" t="s">
        <v>969</v>
      </c>
      <c r="D793" s="20" t="s">
        <v>970</v>
      </c>
      <c r="E793" s="20" t="s">
        <v>2583</v>
      </c>
      <c r="F793" s="20" t="str">
        <f t="shared" si="120"/>
        <v>14009</v>
      </c>
      <c r="G793" s="20" t="s">
        <v>2639</v>
      </c>
      <c r="H793" s="23">
        <v>1654965.64</v>
      </c>
      <c r="I793" s="24">
        <f t="shared" si="121"/>
        <v>1.0143999999999999E-3</v>
      </c>
      <c r="J793" s="24">
        <v>1.2290000000000001E-4</v>
      </c>
      <c r="K793" s="24">
        <f t="shared" si="129"/>
        <v>9.6980000000000005E-4</v>
      </c>
      <c r="L793" s="23">
        <f t="shared" si="122"/>
        <v>1935720.8</v>
      </c>
      <c r="M793" s="23">
        <f t="shared" si="123"/>
        <v>1451790.6</v>
      </c>
      <c r="N793" s="23">
        <v>652830.03</v>
      </c>
      <c r="O793" s="23">
        <f t="shared" si="124"/>
        <v>-798960.57000000007</v>
      </c>
      <c r="P793" s="23">
        <f t="shared" si="125"/>
        <v>798960.57000000007</v>
      </c>
      <c r="Q793" s="23">
        <f t="shared" si="126"/>
        <v>0</v>
      </c>
      <c r="R793" s="24">
        <f t="shared" si="127"/>
        <v>0.21462390000000001</v>
      </c>
      <c r="S793" s="25">
        <f t="shared" si="128"/>
        <v>884250</v>
      </c>
    </row>
    <row r="794" spans="1:19">
      <c r="A794" s="21" t="s">
        <v>809</v>
      </c>
      <c r="B794" s="21" t="s">
        <v>211</v>
      </c>
      <c r="C794" s="21" t="s">
        <v>138</v>
      </c>
      <c r="D794" s="21" t="s">
        <v>971</v>
      </c>
      <c r="E794" s="21" t="s">
        <v>2583</v>
      </c>
      <c r="F794" s="21" t="str">
        <f t="shared" si="120"/>
        <v>14009</v>
      </c>
      <c r="G794" s="21" t="s">
        <v>2639</v>
      </c>
      <c r="H794" s="26">
        <v>67587.360000000001</v>
      </c>
      <c r="I794" s="27">
        <f t="shared" si="121"/>
        <v>4.1399999999999997E-5</v>
      </c>
      <c r="J794" s="27">
        <v>1.069E-4</v>
      </c>
      <c r="K794" s="27">
        <f t="shared" si="129"/>
        <v>4.4700000000000002E-5</v>
      </c>
      <c r="L794" s="26">
        <f t="shared" si="122"/>
        <v>89221.2</v>
      </c>
      <c r="M794" s="26">
        <f t="shared" si="123"/>
        <v>66915.899999999994</v>
      </c>
      <c r="N794" s="26">
        <v>38852.100000000006</v>
      </c>
      <c r="O794" s="26">
        <f t="shared" si="124"/>
        <v>-28063.799999999988</v>
      </c>
      <c r="P794" s="26">
        <f t="shared" si="125"/>
        <v>28063.799999999988</v>
      </c>
      <c r="Q794" s="26">
        <f t="shared" si="126"/>
        <v>0</v>
      </c>
      <c r="R794" s="24">
        <f t="shared" si="127"/>
        <v>7.5386999999999997E-3</v>
      </c>
      <c r="S794" s="25">
        <f t="shared" si="128"/>
        <v>31059</v>
      </c>
    </row>
    <row r="795" spans="1:19">
      <c r="A795" s="20" t="s">
        <v>809</v>
      </c>
      <c r="B795" s="20" t="s">
        <v>211</v>
      </c>
      <c r="C795" s="20" t="s">
        <v>144</v>
      </c>
      <c r="D795" s="20" t="s">
        <v>972</v>
      </c>
      <c r="E795" s="20" t="s">
        <v>2583</v>
      </c>
      <c r="F795" s="20" t="str">
        <f t="shared" si="120"/>
        <v>14009</v>
      </c>
      <c r="G795" s="20" t="s">
        <v>2639</v>
      </c>
      <c r="H795" s="23">
        <v>13070.9</v>
      </c>
      <c r="I795" s="24">
        <f t="shared" si="121"/>
        <v>7.9999999999999996E-6</v>
      </c>
      <c r="J795" s="24">
        <v>9.7499999999999998E-5</v>
      </c>
      <c r="K795" s="24">
        <f t="shared" si="129"/>
        <v>1.2500000000000001E-5</v>
      </c>
      <c r="L795" s="23">
        <f t="shared" si="122"/>
        <v>24950</v>
      </c>
      <c r="M795" s="23">
        <f t="shared" si="123"/>
        <v>18712.5</v>
      </c>
      <c r="N795" s="23">
        <v>17144.23</v>
      </c>
      <c r="O795" s="23">
        <f t="shared" si="124"/>
        <v>-1568.2700000000004</v>
      </c>
      <c r="P795" s="23">
        <f t="shared" si="125"/>
        <v>1568.2700000000004</v>
      </c>
      <c r="Q795" s="23">
        <f t="shared" si="126"/>
        <v>0</v>
      </c>
      <c r="R795" s="24">
        <f t="shared" si="127"/>
        <v>4.2129999999999999E-4</v>
      </c>
      <c r="S795" s="25">
        <f t="shared" si="128"/>
        <v>1735</v>
      </c>
    </row>
    <row r="796" spans="1:19">
      <c r="A796" s="21" t="s">
        <v>865</v>
      </c>
      <c r="B796" s="21" t="s">
        <v>2</v>
      </c>
      <c r="C796" s="21" t="s">
        <v>71</v>
      </c>
      <c r="D796" s="21" t="s">
        <v>973</v>
      </c>
      <c r="E796" s="21" t="s">
        <v>2584</v>
      </c>
      <c r="F796" s="21" t="str">
        <f t="shared" si="120"/>
        <v>14100</v>
      </c>
      <c r="G796" s="21" t="s">
        <v>2576</v>
      </c>
      <c r="H796" s="26">
        <v>7946641.6500000004</v>
      </c>
      <c r="I796" s="27">
        <f t="shared" si="121"/>
        <v>4.8709000000000001E-3</v>
      </c>
      <c r="J796" s="27">
        <v>4.5037999999999996E-3</v>
      </c>
      <c r="K796" s="27">
        <f t="shared" si="129"/>
        <v>4.8525E-3</v>
      </c>
      <c r="L796" s="26">
        <f t="shared" si="122"/>
        <v>9685590</v>
      </c>
      <c r="M796" s="26">
        <f t="shared" si="123"/>
        <v>7264192.5</v>
      </c>
      <c r="N796" s="26">
        <v>3747647.74</v>
      </c>
      <c r="O796" s="26">
        <f t="shared" si="124"/>
        <v>-3516544.76</v>
      </c>
      <c r="P796" s="26">
        <f t="shared" si="125"/>
        <v>3516544.76</v>
      </c>
      <c r="Q796" s="26">
        <f t="shared" si="126"/>
        <v>0</v>
      </c>
      <c r="R796" s="24">
        <f t="shared" si="127"/>
        <v>0.94464570000000003</v>
      </c>
      <c r="S796" s="25">
        <f t="shared" si="128"/>
        <v>3891940</v>
      </c>
    </row>
    <row r="797" spans="1:19">
      <c r="A797" s="20" t="s">
        <v>865</v>
      </c>
      <c r="B797" s="20" t="s">
        <v>114</v>
      </c>
      <c r="C797" s="20" t="s">
        <v>90</v>
      </c>
      <c r="D797" s="20" t="s">
        <v>974</v>
      </c>
      <c r="E797" s="20" t="s">
        <v>2584</v>
      </c>
      <c r="F797" s="20" t="str">
        <f t="shared" si="120"/>
        <v>14103</v>
      </c>
      <c r="G797" s="20" t="s">
        <v>2640</v>
      </c>
      <c r="H797" s="23">
        <v>178005.66</v>
      </c>
      <c r="I797" s="24">
        <f t="shared" si="121"/>
        <v>1.091E-4</v>
      </c>
      <c r="J797" s="24">
        <v>5.9619999999999996E-4</v>
      </c>
      <c r="K797" s="24">
        <f t="shared" si="129"/>
        <v>1.3349999999999999E-4</v>
      </c>
      <c r="L797" s="23">
        <f t="shared" si="122"/>
        <v>266466</v>
      </c>
      <c r="M797" s="23">
        <f t="shared" si="123"/>
        <v>199849.5</v>
      </c>
      <c r="N797" s="23">
        <v>144966.63</v>
      </c>
      <c r="O797" s="23">
        <f t="shared" si="124"/>
        <v>-54882.869999999995</v>
      </c>
      <c r="P797" s="23">
        <f t="shared" si="125"/>
        <v>54882.869999999995</v>
      </c>
      <c r="Q797" s="23">
        <f t="shared" si="126"/>
        <v>0</v>
      </c>
      <c r="R797" s="24">
        <f t="shared" si="127"/>
        <v>1.47431E-2</v>
      </c>
      <c r="S797" s="25">
        <f t="shared" si="128"/>
        <v>60741</v>
      </c>
    </row>
    <row r="798" spans="1:19">
      <c r="A798" s="21" t="s">
        <v>865</v>
      </c>
      <c r="B798" s="21" t="s">
        <v>114</v>
      </c>
      <c r="C798" s="21" t="s">
        <v>19</v>
      </c>
      <c r="D798" s="21" t="s">
        <v>975</v>
      </c>
      <c r="E798" s="21" t="s">
        <v>2584</v>
      </c>
      <c r="F798" s="21" t="str">
        <f t="shared" si="120"/>
        <v>14103</v>
      </c>
      <c r="G798" s="21" t="s">
        <v>2640</v>
      </c>
      <c r="H798" s="26">
        <v>44148.22</v>
      </c>
      <c r="I798" s="27">
        <f t="shared" si="121"/>
        <v>2.7100000000000001E-5</v>
      </c>
      <c r="J798" s="27">
        <v>1.2850000000000001E-4</v>
      </c>
      <c r="K798" s="27">
        <f t="shared" si="129"/>
        <v>3.2199999999999997E-5</v>
      </c>
      <c r="L798" s="26">
        <f t="shared" si="122"/>
        <v>64271.199999999997</v>
      </c>
      <c r="M798" s="26">
        <f t="shared" si="123"/>
        <v>48203.4</v>
      </c>
      <c r="N798" s="26">
        <v>30055.010000000002</v>
      </c>
      <c r="O798" s="26">
        <f t="shared" si="124"/>
        <v>-18148.39</v>
      </c>
      <c r="P798" s="26">
        <f t="shared" si="125"/>
        <v>18148.39</v>
      </c>
      <c r="Q798" s="26">
        <f t="shared" si="126"/>
        <v>0</v>
      </c>
      <c r="R798" s="24">
        <f t="shared" si="127"/>
        <v>4.8751999999999997E-3</v>
      </c>
      <c r="S798" s="25">
        <f t="shared" si="128"/>
        <v>20085</v>
      </c>
    </row>
    <row r="799" spans="1:19">
      <c r="A799" s="20" t="s">
        <v>865</v>
      </c>
      <c r="B799" s="20" t="s">
        <v>114</v>
      </c>
      <c r="C799" s="20" t="s">
        <v>117</v>
      </c>
      <c r="D799" s="20" t="s">
        <v>976</v>
      </c>
      <c r="E799" s="20" t="s">
        <v>2584</v>
      </c>
      <c r="F799" s="20" t="str">
        <f t="shared" si="120"/>
        <v>14103</v>
      </c>
      <c r="G799" s="20" t="s">
        <v>2640</v>
      </c>
      <c r="H799" s="23">
        <v>72263.850000000006</v>
      </c>
      <c r="I799" s="24">
        <f t="shared" si="121"/>
        <v>4.4299999999999999E-5</v>
      </c>
      <c r="J799" s="24">
        <v>3.924E-4</v>
      </c>
      <c r="K799" s="24">
        <f t="shared" si="129"/>
        <v>6.1699999999999995E-5</v>
      </c>
      <c r="L799" s="23">
        <f t="shared" si="122"/>
        <v>123153.2</v>
      </c>
      <c r="M799" s="23">
        <f t="shared" si="123"/>
        <v>92364.9</v>
      </c>
      <c r="N799" s="23">
        <v>202765.83</v>
      </c>
      <c r="O799" s="23">
        <f t="shared" si="124"/>
        <v>110400.93</v>
      </c>
      <c r="P799" s="23">
        <f t="shared" si="125"/>
        <v>0</v>
      </c>
      <c r="Q799" s="23">
        <f t="shared" si="126"/>
        <v>110400.93</v>
      </c>
      <c r="R799" s="24">
        <f t="shared" si="127"/>
        <v>0</v>
      </c>
      <c r="S799" s="25">
        <f t="shared" si="128"/>
        <v>0</v>
      </c>
    </row>
    <row r="800" spans="1:19">
      <c r="A800" s="21" t="s">
        <v>865</v>
      </c>
      <c r="B800" s="21" t="s">
        <v>114</v>
      </c>
      <c r="C800" s="21" t="s">
        <v>29</v>
      </c>
      <c r="D800" s="21" t="s">
        <v>977</v>
      </c>
      <c r="E800" s="21" t="s">
        <v>2584</v>
      </c>
      <c r="F800" s="21" t="str">
        <f t="shared" si="120"/>
        <v>14103</v>
      </c>
      <c r="G800" s="21" t="s">
        <v>2640</v>
      </c>
      <c r="H800" s="26">
        <v>12991.58</v>
      </c>
      <c r="I800" s="27">
        <f t="shared" si="121"/>
        <v>7.9999999999999996E-6</v>
      </c>
      <c r="J800" s="27">
        <v>3.0199999999999999E-5</v>
      </c>
      <c r="K800" s="27">
        <f t="shared" si="129"/>
        <v>9.0999999999999993E-6</v>
      </c>
      <c r="L800" s="26">
        <f t="shared" si="122"/>
        <v>18163.599999999999</v>
      </c>
      <c r="M800" s="26">
        <f t="shared" si="123"/>
        <v>13622.7</v>
      </c>
      <c r="N800" s="26">
        <v>-3976.3999999999996</v>
      </c>
      <c r="O800" s="26">
        <f t="shared" si="124"/>
        <v>-17599.099999999999</v>
      </c>
      <c r="P800" s="26">
        <f t="shared" si="125"/>
        <v>17599.099999999999</v>
      </c>
      <c r="Q800" s="26">
        <f t="shared" si="126"/>
        <v>0</v>
      </c>
      <c r="R800" s="24">
        <f t="shared" si="127"/>
        <v>4.7276000000000002E-3</v>
      </c>
      <c r="S800" s="25">
        <f t="shared" si="128"/>
        <v>19477</v>
      </c>
    </row>
    <row r="801" spans="1:19">
      <c r="A801" s="20" t="s">
        <v>865</v>
      </c>
      <c r="B801" s="20" t="s">
        <v>114</v>
      </c>
      <c r="C801" s="20" t="s">
        <v>31</v>
      </c>
      <c r="D801" s="20" t="s">
        <v>978</v>
      </c>
      <c r="E801" s="20" t="s">
        <v>2584</v>
      </c>
      <c r="F801" s="20" t="str">
        <f t="shared" si="120"/>
        <v>14103</v>
      </c>
      <c r="G801" s="20" t="s">
        <v>2640</v>
      </c>
      <c r="H801" s="23">
        <v>96276.21</v>
      </c>
      <c r="I801" s="24">
        <f t="shared" si="121"/>
        <v>5.8999999999999998E-5</v>
      </c>
      <c r="J801" s="24">
        <v>1.192E-4</v>
      </c>
      <c r="K801" s="24">
        <f t="shared" si="129"/>
        <v>6.2000000000000003E-5</v>
      </c>
      <c r="L801" s="23">
        <f t="shared" si="122"/>
        <v>123752</v>
      </c>
      <c r="M801" s="23">
        <f t="shared" si="123"/>
        <v>92814</v>
      </c>
      <c r="N801" s="23">
        <v>49186.619999999995</v>
      </c>
      <c r="O801" s="23">
        <f t="shared" si="124"/>
        <v>-43627.380000000005</v>
      </c>
      <c r="P801" s="23">
        <f t="shared" si="125"/>
        <v>43627.380000000005</v>
      </c>
      <c r="Q801" s="23">
        <f t="shared" si="126"/>
        <v>0</v>
      </c>
      <c r="R801" s="24">
        <f t="shared" si="127"/>
        <v>1.17196E-2</v>
      </c>
      <c r="S801" s="25">
        <f t="shared" si="128"/>
        <v>48284</v>
      </c>
    </row>
    <row r="802" spans="1:19">
      <c r="A802" s="21" t="s">
        <v>865</v>
      </c>
      <c r="B802" s="21" t="s">
        <v>114</v>
      </c>
      <c r="C802" s="21" t="s">
        <v>100</v>
      </c>
      <c r="D802" s="21" t="s">
        <v>979</v>
      </c>
      <c r="E802" s="21" t="s">
        <v>2584</v>
      </c>
      <c r="F802" s="21" t="str">
        <f t="shared" si="120"/>
        <v>14103</v>
      </c>
      <c r="G802" s="21" t="s">
        <v>2640</v>
      </c>
      <c r="H802" s="26">
        <v>4871846.7699999996</v>
      </c>
      <c r="I802" s="27">
        <f t="shared" si="121"/>
        <v>2.9862000000000001E-3</v>
      </c>
      <c r="J802" s="27">
        <v>2.3419000000000001E-3</v>
      </c>
      <c r="K802" s="27">
        <f t="shared" si="129"/>
        <v>2.954E-3</v>
      </c>
      <c r="L802" s="26">
        <f t="shared" si="122"/>
        <v>5896184</v>
      </c>
      <c r="M802" s="26">
        <f t="shared" si="123"/>
        <v>4422138</v>
      </c>
      <c r="N802" s="26">
        <v>4958080.34</v>
      </c>
      <c r="O802" s="26">
        <f t="shared" si="124"/>
        <v>535942.33999999985</v>
      </c>
      <c r="P802" s="26">
        <f t="shared" si="125"/>
        <v>0</v>
      </c>
      <c r="Q802" s="26">
        <f t="shared" si="126"/>
        <v>535942.33999999985</v>
      </c>
      <c r="R802" s="24">
        <f t="shared" si="127"/>
        <v>0</v>
      </c>
      <c r="S802" s="25">
        <f t="shared" si="128"/>
        <v>0</v>
      </c>
    </row>
    <row r="803" spans="1:19">
      <c r="A803" s="20" t="s">
        <v>865</v>
      </c>
      <c r="B803" s="20" t="s">
        <v>114</v>
      </c>
      <c r="C803" s="20" t="s">
        <v>37</v>
      </c>
      <c r="D803" s="20" t="s">
        <v>980</v>
      </c>
      <c r="E803" s="20" t="s">
        <v>2584</v>
      </c>
      <c r="F803" s="20" t="str">
        <f t="shared" si="120"/>
        <v>14103</v>
      </c>
      <c r="G803" s="20" t="s">
        <v>2640</v>
      </c>
      <c r="H803" s="23">
        <v>14125.95</v>
      </c>
      <c r="I803" s="24">
        <f t="shared" si="121"/>
        <v>8.6999999999999997E-6</v>
      </c>
      <c r="J803" s="24">
        <v>1.1239999999999999E-4</v>
      </c>
      <c r="K803" s="24">
        <f t="shared" si="129"/>
        <v>1.3900000000000001E-5</v>
      </c>
      <c r="L803" s="23">
        <f t="shared" si="122"/>
        <v>27744.400000000001</v>
      </c>
      <c r="M803" s="23">
        <f t="shared" si="123"/>
        <v>20808.3</v>
      </c>
      <c r="N803" s="23">
        <v>43724.89</v>
      </c>
      <c r="O803" s="23">
        <f t="shared" si="124"/>
        <v>22916.59</v>
      </c>
      <c r="P803" s="23">
        <f t="shared" si="125"/>
        <v>0</v>
      </c>
      <c r="Q803" s="23">
        <f t="shared" si="126"/>
        <v>22916.59</v>
      </c>
      <c r="R803" s="24">
        <f t="shared" si="127"/>
        <v>0</v>
      </c>
      <c r="S803" s="25">
        <f t="shared" si="128"/>
        <v>0</v>
      </c>
    </row>
    <row r="804" spans="1:19">
      <c r="A804" s="21" t="s">
        <v>865</v>
      </c>
      <c r="B804" s="21" t="s">
        <v>114</v>
      </c>
      <c r="C804" s="21" t="s">
        <v>181</v>
      </c>
      <c r="D804" s="21" t="s">
        <v>981</v>
      </c>
      <c r="E804" s="21" t="s">
        <v>2584</v>
      </c>
      <c r="F804" s="21" t="str">
        <f t="shared" si="120"/>
        <v>14103</v>
      </c>
      <c r="G804" s="21" t="s">
        <v>2640</v>
      </c>
      <c r="H804" s="26">
        <v>49541.32</v>
      </c>
      <c r="I804" s="27">
        <f t="shared" si="121"/>
        <v>3.04E-5</v>
      </c>
      <c r="J804" s="27">
        <v>1.9579999999999999E-4</v>
      </c>
      <c r="K804" s="27">
        <f t="shared" si="129"/>
        <v>3.8699999999999999E-5</v>
      </c>
      <c r="L804" s="26">
        <f t="shared" si="122"/>
        <v>77245.2</v>
      </c>
      <c r="M804" s="26">
        <f t="shared" si="123"/>
        <v>57933.9</v>
      </c>
      <c r="N804" s="26">
        <v>27990.84</v>
      </c>
      <c r="O804" s="26">
        <f t="shared" si="124"/>
        <v>-29943.06</v>
      </c>
      <c r="P804" s="26">
        <f t="shared" si="125"/>
        <v>29943.06</v>
      </c>
      <c r="Q804" s="26">
        <f t="shared" si="126"/>
        <v>0</v>
      </c>
      <c r="R804" s="24">
        <f t="shared" si="127"/>
        <v>8.0435999999999997E-3</v>
      </c>
      <c r="S804" s="25">
        <f t="shared" si="128"/>
        <v>33139</v>
      </c>
    </row>
    <row r="805" spans="1:19">
      <c r="A805" s="20" t="s">
        <v>865</v>
      </c>
      <c r="B805" s="20" t="s">
        <v>114</v>
      </c>
      <c r="C805" s="20" t="s">
        <v>195</v>
      </c>
      <c r="D805" s="20" t="s">
        <v>982</v>
      </c>
      <c r="E805" s="20" t="s">
        <v>2584</v>
      </c>
      <c r="F805" s="20" t="str">
        <f t="shared" si="120"/>
        <v>14103</v>
      </c>
      <c r="G805" s="20" t="s">
        <v>2640</v>
      </c>
      <c r="H805" s="23">
        <v>26288.31</v>
      </c>
      <c r="I805" s="24">
        <f t="shared" si="121"/>
        <v>1.6099999999999998E-5</v>
      </c>
      <c r="J805" s="24">
        <v>9.0099999999999995E-5</v>
      </c>
      <c r="K805" s="24">
        <f t="shared" si="129"/>
        <v>1.98E-5</v>
      </c>
      <c r="L805" s="23">
        <f t="shared" si="122"/>
        <v>39520.800000000003</v>
      </c>
      <c r="M805" s="23">
        <f t="shared" si="123"/>
        <v>29640.6</v>
      </c>
      <c r="N805" s="23">
        <v>59869.01</v>
      </c>
      <c r="O805" s="23">
        <f t="shared" si="124"/>
        <v>30228.410000000003</v>
      </c>
      <c r="P805" s="23">
        <f t="shared" si="125"/>
        <v>0</v>
      </c>
      <c r="Q805" s="23">
        <f t="shared" si="126"/>
        <v>30228.410000000003</v>
      </c>
      <c r="R805" s="24">
        <f t="shared" si="127"/>
        <v>0</v>
      </c>
      <c r="S805" s="25">
        <f t="shared" si="128"/>
        <v>0</v>
      </c>
    </row>
    <row r="806" spans="1:19">
      <c r="A806" s="21" t="s">
        <v>865</v>
      </c>
      <c r="B806" s="21" t="s">
        <v>114</v>
      </c>
      <c r="C806" s="21" t="s">
        <v>110</v>
      </c>
      <c r="D806" s="21" t="s">
        <v>983</v>
      </c>
      <c r="E806" s="21" t="s">
        <v>2584</v>
      </c>
      <c r="F806" s="21" t="str">
        <f t="shared" si="120"/>
        <v>14103</v>
      </c>
      <c r="G806" s="21" t="s">
        <v>2640</v>
      </c>
      <c r="H806" s="26">
        <v>175638.14</v>
      </c>
      <c r="I806" s="27">
        <f t="shared" si="121"/>
        <v>1.077E-4</v>
      </c>
      <c r="J806" s="27">
        <v>3.3960000000000001E-4</v>
      </c>
      <c r="K806" s="27">
        <f t="shared" si="129"/>
        <v>1.193E-4</v>
      </c>
      <c r="L806" s="26">
        <f t="shared" si="122"/>
        <v>238122.8</v>
      </c>
      <c r="M806" s="26">
        <f t="shared" si="123"/>
        <v>178592.1</v>
      </c>
      <c r="N806" s="26">
        <v>283621.80000000005</v>
      </c>
      <c r="O806" s="26">
        <f t="shared" si="124"/>
        <v>105029.70000000004</v>
      </c>
      <c r="P806" s="26">
        <f t="shared" si="125"/>
        <v>0</v>
      </c>
      <c r="Q806" s="26">
        <f t="shared" si="126"/>
        <v>105029.70000000004</v>
      </c>
      <c r="R806" s="24">
        <f t="shared" si="127"/>
        <v>0</v>
      </c>
      <c r="S806" s="25">
        <f t="shared" si="128"/>
        <v>0</v>
      </c>
    </row>
    <row r="807" spans="1:19">
      <c r="A807" s="20" t="s">
        <v>865</v>
      </c>
      <c r="B807" s="20" t="s">
        <v>114</v>
      </c>
      <c r="C807" s="20" t="s">
        <v>55</v>
      </c>
      <c r="D807" s="20" t="s">
        <v>984</v>
      </c>
      <c r="E807" s="20" t="s">
        <v>2584</v>
      </c>
      <c r="F807" s="20" t="str">
        <f t="shared" si="120"/>
        <v>14103</v>
      </c>
      <c r="G807" s="20" t="s">
        <v>2640</v>
      </c>
      <c r="H807" s="23">
        <v>24471.119999999999</v>
      </c>
      <c r="I807" s="24">
        <f t="shared" si="121"/>
        <v>1.5E-5</v>
      </c>
      <c r="J807" s="24">
        <v>1.2960000000000001E-4</v>
      </c>
      <c r="K807" s="24">
        <f t="shared" si="129"/>
        <v>2.0699999999999998E-5</v>
      </c>
      <c r="L807" s="23">
        <f t="shared" si="122"/>
        <v>41317.199999999997</v>
      </c>
      <c r="M807" s="23">
        <f t="shared" si="123"/>
        <v>30987.9</v>
      </c>
      <c r="N807" s="23">
        <v>39906.959999999999</v>
      </c>
      <c r="O807" s="23">
        <f t="shared" si="124"/>
        <v>8919.0599999999977</v>
      </c>
      <c r="P807" s="23">
        <f t="shared" si="125"/>
        <v>0</v>
      </c>
      <c r="Q807" s="23">
        <f t="shared" si="126"/>
        <v>8919.0599999999977</v>
      </c>
      <c r="R807" s="24">
        <f t="shared" si="127"/>
        <v>0</v>
      </c>
      <c r="S807" s="25">
        <f t="shared" si="128"/>
        <v>0</v>
      </c>
    </row>
    <row r="808" spans="1:19">
      <c r="A808" s="21" t="s">
        <v>865</v>
      </c>
      <c r="B808" s="21" t="s">
        <v>114</v>
      </c>
      <c r="C808" s="21" t="s">
        <v>267</v>
      </c>
      <c r="D808" s="21" t="s">
        <v>985</v>
      </c>
      <c r="E808" s="21" t="s">
        <v>2584</v>
      </c>
      <c r="F808" s="21" t="str">
        <f t="shared" si="120"/>
        <v>14103</v>
      </c>
      <c r="G808" s="21" t="s">
        <v>2640</v>
      </c>
      <c r="H808" s="26">
        <v>255286.23</v>
      </c>
      <c r="I808" s="27">
        <f t="shared" si="121"/>
        <v>1.5650000000000001E-4</v>
      </c>
      <c r="J808" s="27">
        <v>2.7460000000000001E-4</v>
      </c>
      <c r="K808" s="27">
        <f t="shared" si="129"/>
        <v>1.6239999999999999E-4</v>
      </c>
      <c r="L808" s="26">
        <f t="shared" si="122"/>
        <v>324150.40000000002</v>
      </c>
      <c r="M808" s="26">
        <f t="shared" si="123"/>
        <v>243112.8</v>
      </c>
      <c r="N808" s="26">
        <v>263427.26999999996</v>
      </c>
      <c r="O808" s="26">
        <f t="shared" si="124"/>
        <v>20314.469999999972</v>
      </c>
      <c r="P808" s="26">
        <f t="shared" si="125"/>
        <v>0</v>
      </c>
      <c r="Q808" s="26">
        <f t="shared" si="126"/>
        <v>20314.469999999972</v>
      </c>
      <c r="R808" s="24">
        <f t="shared" si="127"/>
        <v>0</v>
      </c>
      <c r="S808" s="25">
        <f t="shared" si="128"/>
        <v>0</v>
      </c>
    </row>
    <row r="809" spans="1:19">
      <c r="A809" s="20" t="s">
        <v>865</v>
      </c>
      <c r="B809" s="20" t="s">
        <v>114</v>
      </c>
      <c r="C809" s="20" t="s">
        <v>272</v>
      </c>
      <c r="D809" s="20" t="s">
        <v>986</v>
      </c>
      <c r="E809" s="20" t="s">
        <v>2584</v>
      </c>
      <c r="F809" s="20" t="str">
        <f t="shared" si="120"/>
        <v>14103</v>
      </c>
      <c r="G809" s="20" t="s">
        <v>2640</v>
      </c>
      <c r="H809" s="23">
        <v>8434.0400000000009</v>
      </c>
      <c r="I809" s="24">
        <f t="shared" si="121"/>
        <v>5.2000000000000002E-6</v>
      </c>
      <c r="J809" s="24">
        <v>8.4900000000000004E-5</v>
      </c>
      <c r="K809" s="24">
        <f t="shared" si="129"/>
        <v>9.2E-6</v>
      </c>
      <c r="L809" s="23">
        <f t="shared" si="122"/>
        <v>18363.2</v>
      </c>
      <c r="M809" s="23">
        <f t="shared" si="123"/>
        <v>13772.4</v>
      </c>
      <c r="N809" s="23">
        <v>2802.87</v>
      </c>
      <c r="O809" s="23">
        <f t="shared" si="124"/>
        <v>-10969.529999999999</v>
      </c>
      <c r="P809" s="23">
        <f t="shared" si="125"/>
        <v>10969.529999999999</v>
      </c>
      <c r="Q809" s="23">
        <f t="shared" si="126"/>
        <v>0</v>
      </c>
      <c r="R809" s="24">
        <f t="shared" si="127"/>
        <v>2.9467E-3</v>
      </c>
      <c r="S809" s="25">
        <f t="shared" si="128"/>
        <v>12140</v>
      </c>
    </row>
    <row r="810" spans="1:19">
      <c r="A810" s="21" t="s">
        <v>865</v>
      </c>
      <c r="B810" s="21" t="s">
        <v>114</v>
      </c>
      <c r="C810" s="21" t="s">
        <v>132</v>
      </c>
      <c r="D810" s="21" t="s">
        <v>987</v>
      </c>
      <c r="E810" s="21" t="s">
        <v>2584</v>
      </c>
      <c r="F810" s="21" t="str">
        <f t="shared" si="120"/>
        <v>14103</v>
      </c>
      <c r="G810" s="21" t="s">
        <v>2640</v>
      </c>
      <c r="H810" s="26">
        <v>236483.75</v>
      </c>
      <c r="I810" s="27">
        <f t="shared" si="121"/>
        <v>1.45E-4</v>
      </c>
      <c r="J810" s="27">
        <v>2.7080000000000002E-4</v>
      </c>
      <c r="K810" s="27">
        <f t="shared" si="129"/>
        <v>1.5129999999999999E-4</v>
      </c>
      <c r="L810" s="26">
        <f t="shared" si="122"/>
        <v>301994.8</v>
      </c>
      <c r="M810" s="26">
        <f t="shared" si="123"/>
        <v>226496.1</v>
      </c>
      <c r="N810" s="26">
        <v>128312.70999999999</v>
      </c>
      <c r="O810" s="26">
        <f t="shared" si="124"/>
        <v>-98183.390000000014</v>
      </c>
      <c r="P810" s="26">
        <f t="shared" si="125"/>
        <v>98183.390000000014</v>
      </c>
      <c r="Q810" s="26">
        <f t="shared" si="126"/>
        <v>0</v>
      </c>
      <c r="R810" s="24">
        <f t="shared" si="127"/>
        <v>2.63749E-2</v>
      </c>
      <c r="S810" s="25">
        <f t="shared" si="128"/>
        <v>108664</v>
      </c>
    </row>
    <row r="811" spans="1:19">
      <c r="A811" s="20" t="s">
        <v>865</v>
      </c>
      <c r="B811" s="20" t="s">
        <v>114</v>
      </c>
      <c r="C811" s="20" t="s">
        <v>276</v>
      </c>
      <c r="D811" s="20" t="s">
        <v>988</v>
      </c>
      <c r="E811" s="20" t="s">
        <v>2584</v>
      </c>
      <c r="F811" s="20" t="str">
        <f t="shared" si="120"/>
        <v>14103</v>
      </c>
      <c r="G811" s="20" t="s">
        <v>2640</v>
      </c>
      <c r="H811" s="23">
        <v>321706.03999999998</v>
      </c>
      <c r="I811" s="24">
        <f t="shared" si="121"/>
        <v>1.972E-4</v>
      </c>
      <c r="J811" s="24">
        <v>2.6449999999999998E-4</v>
      </c>
      <c r="K811" s="24">
        <f t="shared" si="129"/>
        <v>2.006E-4</v>
      </c>
      <c r="L811" s="23">
        <f t="shared" si="122"/>
        <v>400397.6</v>
      </c>
      <c r="M811" s="23">
        <f t="shared" si="123"/>
        <v>300298.2</v>
      </c>
      <c r="N811" s="23">
        <v>193775.12</v>
      </c>
      <c r="O811" s="23">
        <f t="shared" si="124"/>
        <v>-106523.08000000002</v>
      </c>
      <c r="P811" s="23">
        <f t="shared" si="125"/>
        <v>106523.08000000002</v>
      </c>
      <c r="Q811" s="23">
        <f t="shared" si="126"/>
        <v>0</v>
      </c>
      <c r="R811" s="24">
        <f t="shared" si="127"/>
        <v>2.86152E-2</v>
      </c>
      <c r="S811" s="25">
        <f t="shared" si="128"/>
        <v>117894</v>
      </c>
    </row>
    <row r="812" spans="1:19">
      <c r="A812" s="21" t="s">
        <v>865</v>
      </c>
      <c r="B812" s="21" t="s">
        <v>114</v>
      </c>
      <c r="C812" s="21" t="s">
        <v>59</v>
      </c>
      <c r="D812" s="21" t="s">
        <v>989</v>
      </c>
      <c r="E812" s="21" t="s">
        <v>2584</v>
      </c>
      <c r="F812" s="21" t="str">
        <f t="shared" si="120"/>
        <v>14103</v>
      </c>
      <c r="G812" s="21" t="s">
        <v>2640</v>
      </c>
      <c r="H812" s="26">
        <v>29459.02</v>
      </c>
      <c r="I812" s="27">
        <f t="shared" si="121"/>
        <v>1.8099999999999999E-5</v>
      </c>
      <c r="J812" s="27">
        <v>7.7200000000000006E-5</v>
      </c>
      <c r="K812" s="27">
        <f t="shared" si="129"/>
        <v>2.1100000000000001E-5</v>
      </c>
      <c r="L812" s="26">
        <f t="shared" si="122"/>
        <v>42115.6</v>
      </c>
      <c r="M812" s="26">
        <f t="shared" si="123"/>
        <v>31586.7</v>
      </c>
      <c r="N812" s="26">
        <v>17621.73</v>
      </c>
      <c r="O812" s="26">
        <f t="shared" si="124"/>
        <v>-13964.970000000001</v>
      </c>
      <c r="P812" s="26">
        <f t="shared" si="125"/>
        <v>13964.970000000001</v>
      </c>
      <c r="Q812" s="26">
        <f t="shared" si="126"/>
        <v>0</v>
      </c>
      <c r="R812" s="24">
        <f t="shared" si="127"/>
        <v>3.7513999999999998E-3</v>
      </c>
      <c r="S812" s="25">
        <f t="shared" si="128"/>
        <v>15455</v>
      </c>
    </row>
    <row r="813" spans="1:19">
      <c r="A813" s="20" t="s">
        <v>865</v>
      </c>
      <c r="B813" s="20" t="s">
        <v>114</v>
      </c>
      <c r="C813" s="20" t="s">
        <v>279</v>
      </c>
      <c r="D813" s="20" t="s">
        <v>990</v>
      </c>
      <c r="E813" s="20" t="s">
        <v>2584</v>
      </c>
      <c r="F813" s="20" t="str">
        <f t="shared" si="120"/>
        <v>14103</v>
      </c>
      <c r="G813" s="20" t="s">
        <v>2640</v>
      </c>
      <c r="H813" s="23">
        <v>14628.47</v>
      </c>
      <c r="I813" s="24">
        <f t="shared" si="121"/>
        <v>9.0000000000000002E-6</v>
      </c>
      <c r="J813" s="24">
        <v>8.8900000000000006E-5</v>
      </c>
      <c r="K813" s="24">
        <f t="shared" si="129"/>
        <v>1.2999999999999999E-5</v>
      </c>
      <c r="L813" s="23">
        <f t="shared" si="122"/>
        <v>25948</v>
      </c>
      <c r="M813" s="23">
        <f t="shared" si="123"/>
        <v>19461</v>
      </c>
      <c r="N813" s="23">
        <v>7995.0999999999995</v>
      </c>
      <c r="O813" s="23">
        <f t="shared" si="124"/>
        <v>-11465.900000000001</v>
      </c>
      <c r="P813" s="23">
        <f t="shared" si="125"/>
        <v>11465.900000000001</v>
      </c>
      <c r="Q813" s="23">
        <f t="shared" si="126"/>
        <v>0</v>
      </c>
      <c r="R813" s="24">
        <f t="shared" si="127"/>
        <v>3.0801000000000001E-3</v>
      </c>
      <c r="S813" s="25">
        <f t="shared" si="128"/>
        <v>12690</v>
      </c>
    </row>
    <row r="814" spans="1:19">
      <c r="A814" s="21" t="s">
        <v>865</v>
      </c>
      <c r="B814" s="21" t="s">
        <v>114</v>
      </c>
      <c r="C814" s="21" t="s">
        <v>73</v>
      </c>
      <c r="D814" s="21" t="s">
        <v>991</v>
      </c>
      <c r="E814" s="21" t="s">
        <v>2584</v>
      </c>
      <c r="F814" s="21" t="str">
        <f t="shared" si="120"/>
        <v>14103</v>
      </c>
      <c r="G814" s="21" t="s">
        <v>2640</v>
      </c>
      <c r="H814" s="26">
        <v>38178.67</v>
      </c>
      <c r="I814" s="27">
        <f t="shared" si="121"/>
        <v>2.34E-5</v>
      </c>
      <c r="J814" s="27">
        <v>1.237E-4</v>
      </c>
      <c r="K814" s="27">
        <f t="shared" si="129"/>
        <v>2.8399999999999999E-5</v>
      </c>
      <c r="L814" s="26">
        <f t="shared" si="122"/>
        <v>56686.400000000001</v>
      </c>
      <c r="M814" s="26">
        <f t="shared" si="123"/>
        <v>42514.8</v>
      </c>
      <c r="N814" s="26">
        <v>34072.97</v>
      </c>
      <c r="O814" s="26">
        <f t="shared" si="124"/>
        <v>-8441.8300000000017</v>
      </c>
      <c r="P814" s="26">
        <f t="shared" si="125"/>
        <v>8441.8300000000017</v>
      </c>
      <c r="Q814" s="26">
        <f t="shared" si="126"/>
        <v>0</v>
      </c>
      <c r="R814" s="24">
        <f t="shared" si="127"/>
        <v>2.2677000000000001E-3</v>
      </c>
      <c r="S814" s="25">
        <f t="shared" si="128"/>
        <v>9342</v>
      </c>
    </row>
    <row r="815" spans="1:19">
      <c r="A815" s="20" t="s">
        <v>865</v>
      </c>
      <c r="B815" s="20" t="s">
        <v>114</v>
      </c>
      <c r="C815" s="20" t="s">
        <v>10</v>
      </c>
      <c r="D815" s="20" t="s">
        <v>992</v>
      </c>
      <c r="E815" s="20" t="s">
        <v>2584</v>
      </c>
      <c r="F815" s="20" t="str">
        <f t="shared" si="120"/>
        <v>14103</v>
      </c>
      <c r="G815" s="20" t="s">
        <v>2640</v>
      </c>
      <c r="H815" s="23">
        <v>18645.13</v>
      </c>
      <c r="I815" s="24">
        <f t="shared" si="121"/>
        <v>1.1399999999999999E-5</v>
      </c>
      <c r="J815" s="24">
        <v>5.63E-5</v>
      </c>
      <c r="K815" s="24">
        <f t="shared" si="129"/>
        <v>1.36E-5</v>
      </c>
      <c r="L815" s="23">
        <f t="shared" si="122"/>
        <v>27145.599999999999</v>
      </c>
      <c r="M815" s="23">
        <f t="shared" si="123"/>
        <v>20359.2</v>
      </c>
      <c r="N815" s="23">
        <v>7260.25</v>
      </c>
      <c r="O815" s="23">
        <f t="shared" si="124"/>
        <v>-13098.95</v>
      </c>
      <c r="P815" s="23">
        <f t="shared" si="125"/>
        <v>13098.95</v>
      </c>
      <c r="Q815" s="23">
        <f t="shared" si="126"/>
        <v>0</v>
      </c>
      <c r="R815" s="24">
        <f t="shared" si="127"/>
        <v>3.5187999999999999E-3</v>
      </c>
      <c r="S815" s="25">
        <f t="shared" si="128"/>
        <v>14497</v>
      </c>
    </row>
    <row r="816" spans="1:19">
      <c r="A816" s="21" t="s">
        <v>865</v>
      </c>
      <c r="B816" s="21" t="s">
        <v>114</v>
      </c>
      <c r="C816" s="21" t="s">
        <v>993</v>
      </c>
      <c r="D816" s="21" t="s">
        <v>994</v>
      </c>
      <c r="E816" s="21" t="s">
        <v>2584</v>
      </c>
      <c r="F816" s="21" t="str">
        <f t="shared" si="120"/>
        <v>14103</v>
      </c>
      <c r="G816" s="21" t="s">
        <v>2640</v>
      </c>
      <c r="H816" s="26">
        <v>92330.43</v>
      </c>
      <c r="I816" s="27">
        <f t="shared" si="121"/>
        <v>5.66E-5</v>
      </c>
      <c r="J816" s="27">
        <v>7.6799999999999997E-5</v>
      </c>
      <c r="K816" s="27">
        <f t="shared" si="129"/>
        <v>5.7599999999999997E-5</v>
      </c>
      <c r="L816" s="26">
        <f t="shared" si="122"/>
        <v>114969.60000000001</v>
      </c>
      <c r="M816" s="26">
        <f t="shared" si="123"/>
        <v>86227.199999999997</v>
      </c>
      <c r="N816" s="26">
        <v>-151.11999999999171</v>
      </c>
      <c r="O816" s="26">
        <f t="shared" si="124"/>
        <v>-86378.319999999992</v>
      </c>
      <c r="P816" s="26">
        <f t="shared" si="125"/>
        <v>86378.319999999992</v>
      </c>
      <c r="Q816" s="26">
        <f t="shared" si="126"/>
        <v>0</v>
      </c>
      <c r="R816" s="24">
        <f t="shared" si="127"/>
        <v>2.3203700000000001E-2</v>
      </c>
      <c r="S816" s="25">
        <f t="shared" si="128"/>
        <v>95599</v>
      </c>
    </row>
    <row r="817" spans="1:19">
      <c r="A817" s="20" t="s">
        <v>865</v>
      </c>
      <c r="B817" s="20" t="s">
        <v>114</v>
      </c>
      <c r="C817" s="20" t="s">
        <v>863</v>
      </c>
      <c r="D817" s="20" t="s">
        <v>995</v>
      </c>
      <c r="E817" s="20" t="s">
        <v>2584</v>
      </c>
      <c r="F817" s="20" t="str">
        <f t="shared" si="120"/>
        <v>14103</v>
      </c>
      <c r="G817" s="20" t="s">
        <v>2640</v>
      </c>
      <c r="H817" s="23">
        <v>12696.39</v>
      </c>
      <c r="I817" s="24">
        <f t="shared" si="121"/>
        <v>7.7999999999999999E-6</v>
      </c>
      <c r="J817" s="24">
        <v>5.7200000000000001E-5</v>
      </c>
      <c r="K817" s="24">
        <f t="shared" si="129"/>
        <v>1.03E-5</v>
      </c>
      <c r="L817" s="23">
        <f t="shared" si="122"/>
        <v>20558.8</v>
      </c>
      <c r="M817" s="23">
        <f t="shared" si="123"/>
        <v>15419.1</v>
      </c>
      <c r="N817" s="23">
        <v>14939.13</v>
      </c>
      <c r="O817" s="23">
        <f t="shared" si="124"/>
        <v>-479.97000000000116</v>
      </c>
      <c r="P817" s="23">
        <f t="shared" si="125"/>
        <v>479.97000000000116</v>
      </c>
      <c r="Q817" s="23">
        <f t="shared" si="126"/>
        <v>0</v>
      </c>
      <c r="R817" s="24">
        <f t="shared" si="127"/>
        <v>1.2889999999999999E-4</v>
      </c>
      <c r="S817" s="25">
        <f t="shared" si="128"/>
        <v>531</v>
      </c>
    </row>
    <row r="818" spans="1:19">
      <c r="A818" s="21" t="s">
        <v>865</v>
      </c>
      <c r="B818" s="21" t="s">
        <v>114</v>
      </c>
      <c r="C818" s="21" t="s">
        <v>338</v>
      </c>
      <c r="D818" s="21" t="s">
        <v>996</v>
      </c>
      <c r="E818" s="21" t="s">
        <v>2584</v>
      </c>
      <c r="F818" s="21" t="str">
        <f t="shared" si="120"/>
        <v>14103</v>
      </c>
      <c r="G818" s="21" t="s">
        <v>2640</v>
      </c>
      <c r="H818" s="26">
        <v>29910.39</v>
      </c>
      <c r="I818" s="27">
        <f t="shared" si="121"/>
        <v>1.8300000000000001E-5</v>
      </c>
      <c r="J818" s="27">
        <v>8.2600000000000002E-5</v>
      </c>
      <c r="K818" s="27">
        <f t="shared" si="129"/>
        <v>2.1500000000000001E-5</v>
      </c>
      <c r="L818" s="26">
        <f t="shared" si="122"/>
        <v>42914</v>
      </c>
      <c r="M818" s="26">
        <f t="shared" si="123"/>
        <v>32185.5</v>
      </c>
      <c r="N818" s="26">
        <v>13946.25</v>
      </c>
      <c r="O818" s="26">
        <f t="shared" si="124"/>
        <v>-18239.25</v>
      </c>
      <c r="P818" s="26">
        <f t="shared" si="125"/>
        <v>18239.25</v>
      </c>
      <c r="Q818" s="26">
        <f t="shared" si="126"/>
        <v>0</v>
      </c>
      <c r="R818" s="24">
        <f t="shared" si="127"/>
        <v>4.8995999999999996E-3</v>
      </c>
      <c r="S818" s="25">
        <f t="shared" si="128"/>
        <v>20186</v>
      </c>
    </row>
    <row r="819" spans="1:19">
      <c r="A819" s="20" t="s">
        <v>865</v>
      </c>
      <c r="B819" s="20" t="s">
        <v>114</v>
      </c>
      <c r="C819" s="20" t="s">
        <v>828</v>
      </c>
      <c r="D819" s="20" t="s">
        <v>997</v>
      </c>
      <c r="E819" s="20" t="s">
        <v>2584</v>
      </c>
      <c r="F819" s="20" t="str">
        <f t="shared" si="120"/>
        <v>14103</v>
      </c>
      <c r="G819" s="20" t="s">
        <v>2640</v>
      </c>
      <c r="H819" s="23">
        <v>36905.949999999997</v>
      </c>
      <c r="I819" s="24">
        <f t="shared" si="121"/>
        <v>2.26E-5</v>
      </c>
      <c r="J819" s="24">
        <v>1.338E-4</v>
      </c>
      <c r="K819" s="24">
        <f t="shared" si="129"/>
        <v>2.8200000000000001E-5</v>
      </c>
      <c r="L819" s="23">
        <f t="shared" si="122"/>
        <v>56287.199999999997</v>
      </c>
      <c r="M819" s="23">
        <f t="shared" si="123"/>
        <v>42215.4</v>
      </c>
      <c r="N819" s="23">
        <v>20318.05</v>
      </c>
      <c r="O819" s="23">
        <f t="shared" si="124"/>
        <v>-21897.350000000002</v>
      </c>
      <c r="P819" s="23">
        <f t="shared" si="125"/>
        <v>21897.350000000002</v>
      </c>
      <c r="Q819" s="23">
        <f t="shared" si="126"/>
        <v>0</v>
      </c>
      <c r="R819" s="24">
        <f t="shared" si="127"/>
        <v>5.8823E-3</v>
      </c>
      <c r="S819" s="25">
        <f t="shared" si="128"/>
        <v>24235</v>
      </c>
    </row>
    <row r="820" spans="1:19">
      <c r="A820" s="21" t="s">
        <v>865</v>
      </c>
      <c r="B820" s="21" t="s">
        <v>191</v>
      </c>
      <c r="C820" s="21" t="s">
        <v>23</v>
      </c>
      <c r="D820" s="21" t="s">
        <v>95</v>
      </c>
      <c r="E820" s="21" t="s">
        <v>2584</v>
      </c>
      <c r="F820" s="21" t="str">
        <f t="shared" si="120"/>
        <v>14107</v>
      </c>
      <c r="G820" s="21" t="s">
        <v>2641</v>
      </c>
      <c r="H820" s="26">
        <v>13150.63</v>
      </c>
      <c r="I820" s="27">
        <f t="shared" si="121"/>
        <v>8.1000000000000004E-6</v>
      </c>
      <c r="J820" s="27">
        <v>6.0600000000000003E-5</v>
      </c>
      <c r="K820" s="27">
        <f t="shared" si="129"/>
        <v>1.0699999999999999E-5</v>
      </c>
      <c r="L820" s="26">
        <f t="shared" si="122"/>
        <v>21357.200000000001</v>
      </c>
      <c r="M820" s="26">
        <f t="shared" si="123"/>
        <v>16017.9</v>
      </c>
      <c r="N820" s="26">
        <v>13726.93</v>
      </c>
      <c r="O820" s="26">
        <f t="shared" si="124"/>
        <v>-2290.9699999999993</v>
      </c>
      <c r="P820" s="26">
        <f t="shared" si="125"/>
        <v>2290.9699999999993</v>
      </c>
      <c r="Q820" s="26">
        <f t="shared" si="126"/>
        <v>0</v>
      </c>
      <c r="R820" s="24">
        <f t="shared" si="127"/>
        <v>6.154E-4</v>
      </c>
      <c r="S820" s="25">
        <f t="shared" si="128"/>
        <v>2535</v>
      </c>
    </row>
    <row r="821" spans="1:19">
      <c r="A821" s="20" t="s">
        <v>865</v>
      </c>
      <c r="B821" s="20" t="s">
        <v>191</v>
      </c>
      <c r="C821" s="20" t="s">
        <v>192</v>
      </c>
      <c r="D821" s="20" t="s">
        <v>998</v>
      </c>
      <c r="E821" s="20" t="s">
        <v>2584</v>
      </c>
      <c r="F821" s="20" t="str">
        <f t="shared" si="120"/>
        <v>14107</v>
      </c>
      <c r="G821" s="20" t="s">
        <v>2641</v>
      </c>
      <c r="H821" s="23">
        <v>27296.81</v>
      </c>
      <c r="I821" s="24">
        <f t="shared" si="121"/>
        <v>1.6699999999999999E-5</v>
      </c>
      <c r="J821" s="24">
        <v>8.2999999999999998E-5</v>
      </c>
      <c r="K821" s="24">
        <f t="shared" si="129"/>
        <v>2.0000000000000002E-5</v>
      </c>
      <c r="L821" s="23">
        <f t="shared" si="122"/>
        <v>39920</v>
      </c>
      <c r="M821" s="23">
        <f t="shared" si="123"/>
        <v>29940</v>
      </c>
      <c r="N821" s="23">
        <v>4247.93</v>
      </c>
      <c r="O821" s="23">
        <f t="shared" si="124"/>
        <v>-25692.07</v>
      </c>
      <c r="P821" s="23">
        <f t="shared" si="125"/>
        <v>25692.07</v>
      </c>
      <c r="Q821" s="23">
        <f t="shared" si="126"/>
        <v>0</v>
      </c>
      <c r="R821" s="24">
        <f t="shared" si="127"/>
        <v>6.9015999999999999E-3</v>
      </c>
      <c r="S821" s="25">
        <f t="shared" si="128"/>
        <v>28434</v>
      </c>
    </row>
    <row r="822" spans="1:19">
      <c r="A822" s="21" t="s">
        <v>865</v>
      </c>
      <c r="B822" s="21" t="s">
        <v>191</v>
      </c>
      <c r="C822" s="21" t="s">
        <v>25</v>
      </c>
      <c r="D822" s="21" t="s">
        <v>999</v>
      </c>
      <c r="E822" s="21" t="s">
        <v>2584</v>
      </c>
      <c r="F822" s="21" t="str">
        <f t="shared" si="120"/>
        <v>14107</v>
      </c>
      <c r="G822" s="21" t="s">
        <v>2641</v>
      </c>
      <c r="H822" s="26">
        <v>81546.539999999994</v>
      </c>
      <c r="I822" s="27">
        <f t="shared" si="121"/>
        <v>5.0000000000000002E-5</v>
      </c>
      <c r="J822" s="27">
        <v>1.963E-4</v>
      </c>
      <c r="K822" s="27">
        <f t="shared" si="129"/>
        <v>5.7299999999999997E-5</v>
      </c>
      <c r="L822" s="26">
        <f t="shared" si="122"/>
        <v>114370.8</v>
      </c>
      <c r="M822" s="26">
        <f t="shared" si="123"/>
        <v>85778.1</v>
      </c>
      <c r="N822" s="26">
        <v>24841.919999999998</v>
      </c>
      <c r="O822" s="26">
        <f t="shared" si="124"/>
        <v>-60936.180000000008</v>
      </c>
      <c r="P822" s="26">
        <f t="shared" si="125"/>
        <v>60936.180000000008</v>
      </c>
      <c r="Q822" s="26">
        <f t="shared" si="126"/>
        <v>0</v>
      </c>
      <c r="R822" s="24">
        <f t="shared" si="127"/>
        <v>1.63692E-2</v>
      </c>
      <c r="S822" s="25">
        <f t="shared" si="128"/>
        <v>67441</v>
      </c>
    </row>
    <row r="823" spans="1:19">
      <c r="A823" s="20" t="s">
        <v>865</v>
      </c>
      <c r="B823" s="20" t="s">
        <v>191</v>
      </c>
      <c r="C823" s="20" t="s">
        <v>160</v>
      </c>
      <c r="D823" s="20" t="s">
        <v>815</v>
      </c>
      <c r="E823" s="20" t="s">
        <v>2584</v>
      </c>
      <c r="F823" s="20" t="str">
        <f t="shared" si="120"/>
        <v>14107</v>
      </c>
      <c r="G823" s="20" t="s">
        <v>2641</v>
      </c>
      <c r="H823" s="23">
        <v>58092.65</v>
      </c>
      <c r="I823" s="24">
        <f t="shared" si="121"/>
        <v>3.5599999999999998E-5</v>
      </c>
      <c r="J823" s="24">
        <v>1.7100000000000001E-4</v>
      </c>
      <c r="K823" s="24">
        <f t="shared" si="129"/>
        <v>4.2400000000000001E-5</v>
      </c>
      <c r="L823" s="23">
        <f t="shared" si="122"/>
        <v>84630.399999999994</v>
      </c>
      <c r="M823" s="23">
        <f t="shared" si="123"/>
        <v>63472.800000000003</v>
      </c>
      <c r="N823" s="23">
        <v>82483.78</v>
      </c>
      <c r="O823" s="23">
        <f t="shared" si="124"/>
        <v>19010.979999999996</v>
      </c>
      <c r="P823" s="23">
        <f t="shared" si="125"/>
        <v>0</v>
      </c>
      <c r="Q823" s="23">
        <f t="shared" si="126"/>
        <v>19010.979999999996</v>
      </c>
      <c r="R823" s="24">
        <f t="shared" si="127"/>
        <v>0</v>
      </c>
      <c r="S823" s="25">
        <f t="shared" si="128"/>
        <v>0</v>
      </c>
    </row>
    <row r="824" spans="1:19">
      <c r="A824" s="21" t="s">
        <v>865</v>
      </c>
      <c r="B824" s="21" t="s">
        <v>191</v>
      </c>
      <c r="C824" s="21" t="s">
        <v>253</v>
      </c>
      <c r="D824" s="21" t="s">
        <v>1000</v>
      </c>
      <c r="E824" s="21" t="s">
        <v>2584</v>
      </c>
      <c r="F824" s="21" t="str">
        <f t="shared" si="120"/>
        <v>14107</v>
      </c>
      <c r="G824" s="21" t="s">
        <v>2641</v>
      </c>
      <c r="H824" s="26">
        <v>398.88</v>
      </c>
      <c r="I824" s="27">
        <f t="shared" si="121"/>
        <v>1.9999999999999999E-7</v>
      </c>
      <c r="J824" s="27">
        <v>2.27E-5</v>
      </c>
      <c r="K824" s="27">
        <f t="shared" si="129"/>
        <v>1.3E-6</v>
      </c>
      <c r="L824" s="26">
        <f t="shared" si="122"/>
        <v>2594.8000000000002</v>
      </c>
      <c r="M824" s="26">
        <f t="shared" si="123"/>
        <v>1946.1</v>
      </c>
      <c r="N824" s="26">
        <v>84.82</v>
      </c>
      <c r="O824" s="26">
        <f t="shared" si="124"/>
        <v>-1861.28</v>
      </c>
      <c r="P824" s="26">
        <f t="shared" si="125"/>
        <v>1861.28</v>
      </c>
      <c r="Q824" s="26">
        <f t="shared" si="126"/>
        <v>0</v>
      </c>
      <c r="R824" s="24">
        <f t="shared" si="127"/>
        <v>5.0000000000000001E-4</v>
      </c>
      <c r="S824" s="25">
        <f t="shared" si="128"/>
        <v>2060</v>
      </c>
    </row>
    <row r="825" spans="1:19">
      <c r="A825" s="20" t="s">
        <v>865</v>
      </c>
      <c r="B825" s="20" t="s">
        <v>191</v>
      </c>
      <c r="C825" s="20" t="s">
        <v>45</v>
      </c>
      <c r="D825" s="20" t="s">
        <v>1001</v>
      </c>
      <c r="E825" s="20" t="s">
        <v>2584</v>
      </c>
      <c r="F825" s="20" t="str">
        <f t="shared" si="120"/>
        <v>14107</v>
      </c>
      <c r="G825" s="20" t="s">
        <v>2641</v>
      </c>
      <c r="H825" s="23">
        <v>2332.92</v>
      </c>
      <c r="I825" s="24">
        <f t="shared" si="121"/>
        <v>1.3999999999999999E-6</v>
      </c>
      <c r="J825" s="24">
        <v>3.2700000000000002E-5</v>
      </c>
      <c r="K825" s="24">
        <f t="shared" si="129"/>
        <v>3.0000000000000001E-6</v>
      </c>
      <c r="L825" s="23">
        <f t="shared" si="122"/>
        <v>5988</v>
      </c>
      <c r="M825" s="23">
        <f t="shared" si="123"/>
        <v>4491</v>
      </c>
      <c r="N825" s="23">
        <v>1531.5200000000004</v>
      </c>
      <c r="O825" s="23">
        <f t="shared" si="124"/>
        <v>-2959.4799999999996</v>
      </c>
      <c r="P825" s="23">
        <f t="shared" si="125"/>
        <v>2959.4799999999996</v>
      </c>
      <c r="Q825" s="23">
        <f t="shared" si="126"/>
        <v>0</v>
      </c>
      <c r="R825" s="24">
        <f t="shared" si="127"/>
        <v>7.9500000000000003E-4</v>
      </c>
      <c r="S825" s="25">
        <f t="shared" si="128"/>
        <v>3275</v>
      </c>
    </row>
    <row r="826" spans="1:19">
      <c r="A826" s="21" t="s">
        <v>865</v>
      </c>
      <c r="B826" s="21" t="s">
        <v>191</v>
      </c>
      <c r="C826" s="21" t="s">
        <v>106</v>
      </c>
      <c r="D826" s="21" t="s">
        <v>1002</v>
      </c>
      <c r="E826" s="21" t="s">
        <v>2584</v>
      </c>
      <c r="F826" s="21" t="str">
        <f t="shared" si="120"/>
        <v>14107</v>
      </c>
      <c r="G826" s="21" t="s">
        <v>2641</v>
      </c>
      <c r="H826" s="26">
        <v>10856.14</v>
      </c>
      <c r="I826" s="27">
        <f t="shared" si="121"/>
        <v>6.7000000000000002E-6</v>
      </c>
      <c r="J826" s="27">
        <v>3.26E-5</v>
      </c>
      <c r="K826" s="27">
        <f t="shared" si="129"/>
        <v>7.9999999999999996E-6</v>
      </c>
      <c r="L826" s="26">
        <f t="shared" si="122"/>
        <v>15968</v>
      </c>
      <c r="M826" s="26">
        <f t="shared" si="123"/>
        <v>11976</v>
      </c>
      <c r="N826" s="26">
        <v>10062.23</v>
      </c>
      <c r="O826" s="26">
        <f t="shared" si="124"/>
        <v>-1913.7700000000004</v>
      </c>
      <c r="P826" s="26">
        <f t="shared" si="125"/>
        <v>1913.7700000000004</v>
      </c>
      <c r="Q826" s="26">
        <f t="shared" si="126"/>
        <v>0</v>
      </c>
      <c r="R826" s="24">
        <f t="shared" si="127"/>
        <v>5.1409999999999997E-4</v>
      </c>
      <c r="S826" s="25">
        <f t="shared" si="128"/>
        <v>2118</v>
      </c>
    </row>
    <row r="827" spans="1:19">
      <c r="A827" s="20" t="s">
        <v>865</v>
      </c>
      <c r="B827" s="20" t="s">
        <v>191</v>
      </c>
      <c r="C827" s="20" t="s">
        <v>108</v>
      </c>
      <c r="D827" s="20" t="s">
        <v>1003</v>
      </c>
      <c r="E827" s="20" t="s">
        <v>2584</v>
      </c>
      <c r="F827" s="20" t="str">
        <f t="shared" si="120"/>
        <v>14107</v>
      </c>
      <c r="G827" s="20" t="s">
        <v>2641</v>
      </c>
      <c r="H827" s="23">
        <v>37761</v>
      </c>
      <c r="I827" s="24">
        <f t="shared" si="121"/>
        <v>2.3099999999999999E-5</v>
      </c>
      <c r="J827" s="24">
        <v>1.5770000000000001E-4</v>
      </c>
      <c r="K827" s="24">
        <f t="shared" si="129"/>
        <v>2.9799999999999999E-5</v>
      </c>
      <c r="L827" s="23">
        <f t="shared" si="122"/>
        <v>59480.800000000003</v>
      </c>
      <c r="M827" s="23">
        <f t="shared" si="123"/>
        <v>44610.6</v>
      </c>
      <c r="N827" s="23">
        <v>20057.530000000002</v>
      </c>
      <c r="O827" s="23">
        <f t="shared" si="124"/>
        <v>-24553.069999999996</v>
      </c>
      <c r="P827" s="23">
        <f t="shared" si="125"/>
        <v>24553.069999999996</v>
      </c>
      <c r="Q827" s="23">
        <f t="shared" si="126"/>
        <v>0</v>
      </c>
      <c r="R827" s="24">
        <f t="shared" si="127"/>
        <v>6.5957000000000003E-3</v>
      </c>
      <c r="S827" s="25">
        <f t="shared" si="128"/>
        <v>27174</v>
      </c>
    </row>
    <row r="828" spans="1:19">
      <c r="A828" s="21" t="s">
        <v>865</v>
      </c>
      <c r="B828" s="21" t="s">
        <v>191</v>
      </c>
      <c r="C828" s="21" t="s">
        <v>130</v>
      </c>
      <c r="D828" s="21" t="s">
        <v>1004</v>
      </c>
      <c r="E828" s="21" t="s">
        <v>2584</v>
      </c>
      <c r="F828" s="21" t="str">
        <f t="shared" si="120"/>
        <v>14107</v>
      </c>
      <c r="G828" s="21" t="s">
        <v>2641</v>
      </c>
      <c r="H828" s="26">
        <v>2260.19</v>
      </c>
      <c r="I828" s="27">
        <f t="shared" si="121"/>
        <v>1.3999999999999999E-6</v>
      </c>
      <c r="J828" s="27">
        <v>8.3399999999999994E-5</v>
      </c>
      <c r="K828" s="27">
        <f t="shared" si="129"/>
        <v>5.4999999999999999E-6</v>
      </c>
      <c r="L828" s="26">
        <f t="shared" si="122"/>
        <v>10978</v>
      </c>
      <c r="M828" s="26">
        <f t="shared" si="123"/>
        <v>8233.5</v>
      </c>
      <c r="N828" s="26">
        <v>8807.869999999999</v>
      </c>
      <c r="O828" s="26">
        <f t="shared" si="124"/>
        <v>574.36999999999898</v>
      </c>
      <c r="P828" s="26">
        <f t="shared" si="125"/>
        <v>0</v>
      </c>
      <c r="Q828" s="26">
        <f t="shared" si="126"/>
        <v>574.36999999999898</v>
      </c>
      <c r="R828" s="24">
        <f t="shared" si="127"/>
        <v>0</v>
      </c>
      <c r="S828" s="25">
        <f t="shared" si="128"/>
        <v>0</v>
      </c>
    </row>
    <row r="829" spans="1:19">
      <c r="A829" s="20" t="s">
        <v>865</v>
      </c>
      <c r="B829" s="20" t="s">
        <v>191</v>
      </c>
      <c r="C829" s="20" t="s">
        <v>134</v>
      </c>
      <c r="D829" s="20" t="s">
        <v>1005</v>
      </c>
      <c r="E829" s="20" t="s">
        <v>2584</v>
      </c>
      <c r="F829" s="20" t="str">
        <f t="shared" si="120"/>
        <v>14107</v>
      </c>
      <c r="G829" s="20" t="s">
        <v>2641</v>
      </c>
      <c r="H829" s="23">
        <v>527362.82999999996</v>
      </c>
      <c r="I829" s="24">
        <f t="shared" si="121"/>
        <v>3.232E-4</v>
      </c>
      <c r="J829" s="24">
        <v>2.9349999999999998E-4</v>
      </c>
      <c r="K829" s="24">
        <f t="shared" si="129"/>
        <v>3.2170000000000001E-4</v>
      </c>
      <c r="L829" s="23">
        <f t="shared" si="122"/>
        <v>642113.19999999995</v>
      </c>
      <c r="M829" s="23">
        <f t="shared" si="123"/>
        <v>481584.9</v>
      </c>
      <c r="N829" s="23">
        <v>1031778.63</v>
      </c>
      <c r="O829" s="23">
        <f t="shared" si="124"/>
        <v>550193.73</v>
      </c>
      <c r="P829" s="23">
        <f t="shared" si="125"/>
        <v>0</v>
      </c>
      <c r="Q829" s="23">
        <f t="shared" si="126"/>
        <v>550193.73</v>
      </c>
      <c r="R829" s="24">
        <f t="shared" si="127"/>
        <v>0</v>
      </c>
      <c r="S829" s="25">
        <f t="shared" si="128"/>
        <v>0</v>
      </c>
    </row>
    <row r="830" spans="1:19">
      <c r="A830" s="21" t="s">
        <v>865</v>
      </c>
      <c r="B830" s="21" t="s">
        <v>191</v>
      </c>
      <c r="C830" s="21" t="s">
        <v>197</v>
      </c>
      <c r="D830" s="21" t="s">
        <v>1006</v>
      </c>
      <c r="E830" s="21" t="s">
        <v>2584</v>
      </c>
      <c r="F830" s="21" t="str">
        <f t="shared" si="120"/>
        <v>14107</v>
      </c>
      <c r="G830" s="21" t="s">
        <v>2641</v>
      </c>
      <c r="H830" s="26">
        <v>13864.82</v>
      </c>
      <c r="I830" s="27">
        <f t="shared" si="121"/>
        <v>8.4999999999999999E-6</v>
      </c>
      <c r="J830" s="27">
        <v>6.7600000000000003E-5</v>
      </c>
      <c r="K830" s="27">
        <f t="shared" si="129"/>
        <v>1.15E-5</v>
      </c>
      <c r="L830" s="26">
        <f t="shared" si="122"/>
        <v>22954</v>
      </c>
      <c r="M830" s="26">
        <f t="shared" si="123"/>
        <v>17215.5</v>
      </c>
      <c r="N830" s="26">
        <v>25518.73</v>
      </c>
      <c r="O830" s="26">
        <f t="shared" si="124"/>
        <v>8303.23</v>
      </c>
      <c r="P830" s="26">
        <f t="shared" si="125"/>
        <v>0</v>
      </c>
      <c r="Q830" s="26">
        <f t="shared" si="126"/>
        <v>8303.23</v>
      </c>
      <c r="R830" s="24">
        <f t="shared" si="127"/>
        <v>0</v>
      </c>
      <c r="S830" s="25">
        <f t="shared" si="128"/>
        <v>0</v>
      </c>
    </row>
    <row r="831" spans="1:19">
      <c r="A831" s="20" t="s">
        <v>865</v>
      </c>
      <c r="B831" s="20" t="s">
        <v>191</v>
      </c>
      <c r="C831" s="20" t="s">
        <v>282</v>
      </c>
      <c r="D831" s="20" t="s">
        <v>1007</v>
      </c>
      <c r="E831" s="20" t="s">
        <v>2584</v>
      </c>
      <c r="F831" s="20" t="str">
        <f t="shared" si="120"/>
        <v>14107</v>
      </c>
      <c r="G831" s="20" t="s">
        <v>2641</v>
      </c>
      <c r="H831" s="23">
        <v>2875.57</v>
      </c>
      <c r="I831" s="24">
        <f t="shared" si="121"/>
        <v>1.7999999999999999E-6</v>
      </c>
      <c r="J831" s="24">
        <v>4.9100000000000001E-5</v>
      </c>
      <c r="K831" s="24">
        <f t="shared" si="129"/>
        <v>4.1999999999999996E-6</v>
      </c>
      <c r="L831" s="23">
        <f t="shared" si="122"/>
        <v>8383.2000000000007</v>
      </c>
      <c r="M831" s="23">
        <f t="shared" si="123"/>
        <v>6287.4</v>
      </c>
      <c r="N831" s="23">
        <v>7586.0199999999995</v>
      </c>
      <c r="O831" s="23">
        <f t="shared" si="124"/>
        <v>1298.6199999999999</v>
      </c>
      <c r="P831" s="23">
        <f t="shared" si="125"/>
        <v>0</v>
      </c>
      <c r="Q831" s="23">
        <f t="shared" si="126"/>
        <v>1298.6199999999999</v>
      </c>
      <c r="R831" s="24">
        <f t="shared" si="127"/>
        <v>0</v>
      </c>
      <c r="S831" s="25">
        <f t="shared" si="128"/>
        <v>0</v>
      </c>
    </row>
    <row r="832" spans="1:19">
      <c r="A832" s="21" t="s">
        <v>865</v>
      </c>
      <c r="B832" s="21" t="s">
        <v>191</v>
      </c>
      <c r="C832" s="21" t="s">
        <v>8</v>
      </c>
      <c r="D832" s="21" t="s">
        <v>1008</v>
      </c>
      <c r="E832" s="21" t="s">
        <v>2584</v>
      </c>
      <c r="F832" s="21" t="str">
        <f t="shared" si="120"/>
        <v>14107</v>
      </c>
      <c r="G832" s="21" t="s">
        <v>2641</v>
      </c>
      <c r="H832" s="26">
        <v>17873.93</v>
      </c>
      <c r="I832" s="27">
        <f t="shared" si="121"/>
        <v>1.1E-5</v>
      </c>
      <c r="J832" s="27">
        <v>4.1300000000000001E-5</v>
      </c>
      <c r="K832" s="27">
        <f t="shared" si="129"/>
        <v>1.2500000000000001E-5</v>
      </c>
      <c r="L832" s="26">
        <f t="shared" si="122"/>
        <v>24950</v>
      </c>
      <c r="M832" s="26">
        <f t="shared" si="123"/>
        <v>18712.5</v>
      </c>
      <c r="N832" s="26">
        <v>1287.2699999999991</v>
      </c>
      <c r="O832" s="26">
        <f t="shared" si="124"/>
        <v>-17425.23</v>
      </c>
      <c r="P832" s="26">
        <f t="shared" si="125"/>
        <v>17425.23</v>
      </c>
      <c r="Q832" s="26">
        <f t="shared" si="126"/>
        <v>0</v>
      </c>
      <c r="R832" s="24">
        <f t="shared" si="127"/>
        <v>4.6809E-3</v>
      </c>
      <c r="S832" s="25">
        <f t="shared" si="128"/>
        <v>19285</v>
      </c>
    </row>
    <row r="833" spans="1:19">
      <c r="A833" s="20" t="s">
        <v>865</v>
      </c>
      <c r="B833" s="20" t="s">
        <v>191</v>
      </c>
      <c r="C833" s="20" t="s">
        <v>287</v>
      </c>
      <c r="D833" s="20" t="s">
        <v>1009</v>
      </c>
      <c r="E833" s="20" t="s">
        <v>2584</v>
      </c>
      <c r="F833" s="20" t="str">
        <f t="shared" si="120"/>
        <v>14107</v>
      </c>
      <c r="G833" s="20" t="s">
        <v>2641</v>
      </c>
      <c r="H833" s="23">
        <v>104047.21</v>
      </c>
      <c r="I833" s="24">
        <f t="shared" si="121"/>
        <v>6.3800000000000006E-5</v>
      </c>
      <c r="J833" s="24">
        <v>6.2000000000000003E-5</v>
      </c>
      <c r="K833" s="24">
        <f t="shared" si="129"/>
        <v>6.3700000000000003E-5</v>
      </c>
      <c r="L833" s="23">
        <f t="shared" si="122"/>
        <v>127145.2</v>
      </c>
      <c r="M833" s="23">
        <f t="shared" si="123"/>
        <v>95358.9</v>
      </c>
      <c r="N833" s="23">
        <v>-127477.68</v>
      </c>
      <c r="O833" s="23">
        <f t="shared" si="124"/>
        <v>-222836.58</v>
      </c>
      <c r="P833" s="23">
        <f t="shared" si="125"/>
        <v>222836.58</v>
      </c>
      <c r="Q833" s="23">
        <f t="shared" si="126"/>
        <v>0</v>
      </c>
      <c r="R833" s="24">
        <f t="shared" si="127"/>
        <v>5.9860400000000001E-2</v>
      </c>
      <c r="S833" s="25">
        <f t="shared" si="128"/>
        <v>246624</v>
      </c>
    </row>
    <row r="834" spans="1:19">
      <c r="A834" s="21" t="s">
        <v>865</v>
      </c>
      <c r="B834" s="21" t="s">
        <v>191</v>
      </c>
      <c r="C834" s="21" t="s">
        <v>205</v>
      </c>
      <c r="D834" s="21" t="s">
        <v>1010</v>
      </c>
      <c r="E834" s="21" t="s">
        <v>2584</v>
      </c>
      <c r="F834" s="21" t="str">
        <f t="shared" si="120"/>
        <v>14107</v>
      </c>
      <c r="G834" s="21" t="s">
        <v>2641</v>
      </c>
      <c r="H834" s="26">
        <v>6344.43</v>
      </c>
      <c r="I834" s="27">
        <f t="shared" si="121"/>
        <v>3.8999999999999999E-6</v>
      </c>
      <c r="J834" s="27">
        <v>5.4700000000000001E-5</v>
      </c>
      <c r="K834" s="27">
        <f t="shared" si="129"/>
        <v>6.3999999999999997E-6</v>
      </c>
      <c r="L834" s="26">
        <f t="shared" si="122"/>
        <v>12774.4</v>
      </c>
      <c r="M834" s="26">
        <f t="shared" si="123"/>
        <v>9580.7999999999993</v>
      </c>
      <c r="N834" s="26">
        <v>2700.3</v>
      </c>
      <c r="O834" s="26">
        <f t="shared" si="124"/>
        <v>-6880.4999999999991</v>
      </c>
      <c r="P834" s="26">
        <f t="shared" si="125"/>
        <v>6880.4999999999991</v>
      </c>
      <c r="Q834" s="26">
        <f t="shared" si="126"/>
        <v>0</v>
      </c>
      <c r="R834" s="24">
        <f t="shared" si="127"/>
        <v>1.8483E-3</v>
      </c>
      <c r="S834" s="25">
        <f t="shared" si="128"/>
        <v>7614</v>
      </c>
    </row>
    <row r="835" spans="1:19">
      <c r="A835" s="20" t="s">
        <v>865</v>
      </c>
      <c r="B835" s="20" t="s">
        <v>191</v>
      </c>
      <c r="C835" s="20" t="s">
        <v>81</v>
      </c>
      <c r="D835" s="20" t="s">
        <v>1011</v>
      </c>
      <c r="E835" s="20" t="s">
        <v>2584</v>
      </c>
      <c r="F835" s="20" t="str">
        <f t="shared" si="120"/>
        <v>14107</v>
      </c>
      <c r="G835" s="20" t="s">
        <v>2641</v>
      </c>
      <c r="H835" s="23">
        <v>16141.97</v>
      </c>
      <c r="I835" s="24">
        <f t="shared" si="121"/>
        <v>9.9000000000000001E-6</v>
      </c>
      <c r="J835" s="24">
        <v>6.7799999999999995E-5</v>
      </c>
      <c r="K835" s="24">
        <f t="shared" si="129"/>
        <v>1.2799999999999999E-5</v>
      </c>
      <c r="L835" s="23">
        <f t="shared" si="122"/>
        <v>25548.799999999999</v>
      </c>
      <c r="M835" s="23">
        <f t="shared" si="123"/>
        <v>19161.599999999999</v>
      </c>
      <c r="N835" s="23">
        <v>9872.84</v>
      </c>
      <c r="O835" s="23">
        <f t="shared" si="124"/>
        <v>-9288.7599999999984</v>
      </c>
      <c r="P835" s="23">
        <f t="shared" si="125"/>
        <v>9288.7599999999984</v>
      </c>
      <c r="Q835" s="23">
        <f t="shared" si="126"/>
        <v>0</v>
      </c>
      <c r="R835" s="24">
        <f t="shared" si="127"/>
        <v>2.4951999999999999E-3</v>
      </c>
      <c r="S835" s="25">
        <f t="shared" si="128"/>
        <v>10280</v>
      </c>
    </row>
    <row r="836" spans="1:19">
      <c r="A836" s="21" t="s">
        <v>865</v>
      </c>
      <c r="B836" s="21" t="s">
        <v>191</v>
      </c>
      <c r="C836" s="21" t="s">
        <v>83</v>
      </c>
      <c r="D836" s="21" t="s">
        <v>1012</v>
      </c>
      <c r="E836" s="21" t="s">
        <v>2584</v>
      </c>
      <c r="F836" s="21" t="str">
        <f t="shared" si="120"/>
        <v>14107</v>
      </c>
      <c r="G836" s="21" t="s">
        <v>2641</v>
      </c>
      <c r="H836" s="26">
        <v>1334493.3500000001</v>
      </c>
      <c r="I836" s="27">
        <f t="shared" si="121"/>
        <v>8.1800000000000004E-4</v>
      </c>
      <c r="J836" s="27">
        <v>4.9439999999999998E-4</v>
      </c>
      <c r="K836" s="27">
        <f t="shared" si="129"/>
        <v>8.0179999999999997E-4</v>
      </c>
      <c r="L836" s="26">
        <f t="shared" si="122"/>
        <v>1600392.8</v>
      </c>
      <c r="M836" s="26">
        <f t="shared" si="123"/>
        <v>1200294.6000000001</v>
      </c>
      <c r="N836" s="26">
        <v>525952.75</v>
      </c>
      <c r="O836" s="26">
        <f t="shared" si="124"/>
        <v>-674341.85000000009</v>
      </c>
      <c r="P836" s="26">
        <f t="shared" si="125"/>
        <v>674341.85000000009</v>
      </c>
      <c r="Q836" s="26">
        <f t="shared" si="126"/>
        <v>0</v>
      </c>
      <c r="R836" s="24">
        <f t="shared" si="127"/>
        <v>0.18114769999999999</v>
      </c>
      <c r="S836" s="25">
        <f t="shared" si="128"/>
        <v>746328</v>
      </c>
    </row>
    <row r="837" spans="1:19">
      <c r="A837" s="20" t="s">
        <v>865</v>
      </c>
      <c r="B837" s="20" t="s">
        <v>191</v>
      </c>
      <c r="C837" s="20" t="s">
        <v>302</v>
      </c>
      <c r="D837" s="20" t="s">
        <v>1013</v>
      </c>
      <c r="E837" s="20" t="s">
        <v>2584</v>
      </c>
      <c r="F837" s="20" t="str">
        <f t="shared" si="120"/>
        <v>14107</v>
      </c>
      <c r="G837" s="20" t="s">
        <v>2641</v>
      </c>
      <c r="H837" s="23">
        <v>938902.28</v>
      </c>
      <c r="I837" s="24">
        <f t="shared" si="121"/>
        <v>5.7549999999999995E-4</v>
      </c>
      <c r="J837" s="24">
        <v>9.3769999999999997E-4</v>
      </c>
      <c r="K837" s="24">
        <f t="shared" si="129"/>
        <v>5.9360000000000001E-4</v>
      </c>
      <c r="L837" s="23">
        <f t="shared" si="122"/>
        <v>1184825.6000000001</v>
      </c>
      <c r="M837" s="23">
        <f t="shared" si="123"/>
        <v>888619.2</v>
      </c>
      <c r="N837" s="23">
        <v>833696.99</v>
      </c>
      <c r="O837" s="23">
        <f t="shared" si="124"/>
        <v>-54922.209999999963</v>
      </c>
      <c r="P837" s="23">
        <f t="shared" si="125"/>
        <v>54922.209999999963</v>
      </c>
      <c r="Q837" s="23">
        <f t="shared" si="126"/>
        <v>0</v>
      </c>
      <c r="R837" s="24">
        <f t="shared" si="127"/>
        <v>1.47537E-2</v>
      </c>
      <c r="S837" s="25">
        <f t="shared" si="128"/>
        <v>60785</v>
      </c>
    </row>
    <row r="838" spans="1:19">
      <c r="A838" s="21" t="s">
        <v>865</v>
      </c>
      <c r="B838" s="21" t="s">
        <v>191</v>
      </c>
      <c r="C838" s="21" t="s">
        <v>306</v>
      </c>
      <c r="D838" s="21" t="s">
        <v>1014</v>
      </c>
      <c r="E838" s="21" t="s">
        <v>2584</v>
      </c>
      <c r="F838" s="21" t="str">
        <f t="shared" si="120"/>
        <v>14107</v>
      </c>
      <c r="G838" s="21" t="s">
        <v>2641</v>
      </c>
      <c r="H838" s="26">
        <v>12296.97</v>
      </c>
      <c r="I838" s="27">
        <f t="shared" si="121"/>
        <v>7.5000000000000002E-6</v>
      </c>
      <c r="J838" s="27">
        <v>6.7199999999999994E-5</v>
      </c>
      <c r="K838" s="27">
        <f t="shared" si="129"/>
        <v>1.0499999999999999E-5</v>
      </c>
      <c r="L838" s="26">
        <f t="shared" si="122"/>
        <v>20958</v>
      </c>
      <c r="M838" s="26">
        <f t="shared" si="123"/>
        <v>15718.5</v>
      </c>
      <c r="N838" s="26">
        <v>3874.59</v>
      </c>
      <c r="O838" s="26">
        <f t="shared" si="124"/>
        <v>-11843.91</v>
      </c>
      <c r="P838" s="26">
        <f t="shared" si="125"/>
        <v>11843.91</v>
      </c>
      <c r="Q838" s="26">
        <f t="shared" si="126"/>
        <v>0</v>
      </c>
      <c r="R838" s="24">
        <f t="shared" si="127"/>
        <v>3.1816000000000001E-3</v>
      </c>
      <c r="S838" s="25">
        <f t="shared" si="128"/>
        <v>13108</v>
      </c>
    </row>
    <row r="839" spans="1:19">
      <c r="A839" s="20" t="s">
        <v>865</v>
      </c>
      <c r="B839" s="20" t="s">
        <v>191</v>
      </c>
      <c r="C839" s="20" t="s">
        <v>308</v>
      </c>
      <c r="D839" s="20" t="s">
        <v>1015</v>
      </c>
      <c r="E839" s="20" t="s">
        <v>2584</v>
      </c>
      <c r="F839" s="20" t="str">
        <f t="shared" si="120"/>
        <v>14107</v>
      </c>
      <c r="G839" s="20" t="s">
        <v>2641</v>
      </c>
      <c r="H839" s="23">
        <v>98340.31</v>
      </c>
      <c r="I839" s="24">
        <f t="shared" si="121"/>
        <v>6.0300000000000002E-5</v>
      </c>
      <c r="J839" s="24">
        <v>9.4300000000000002E-5</v>
      </c>
      <c r="K839" s="24">
        <f t="shared" si="129"/>
        <v>6.2000000000000003E-5</v>
      </c>
      <c r="L839" s="23">
        <f t="shared" si="122"/>
        <v>123752</v>
      </c>
      <c r="M839" s="23">
        <f t="shared" si="123"/>
        <v>92814</v>
      </c>
      <c r="N839" s="23">
        <v>53054.45</v>
      </c>
      <c r="O839" s="23">
        <f t="shared" si="124"/>
        <v>-39759.550000000003</v>
      </c>
      <c r="P839" s="23">
        <f t="shared" si="125"/>
        <v>39759.550000000003</v>
      </c>
      <c r="Q839" s="23">
        <f t="shared" si="126"/>
        <v>0</v>
      </c>
      <c r="R839" s="24">
        <f t="shared" si="127"/>
        <v>1.06806E-2</v>
      </c>
      <c r="S839" s="25">
        <f t="shared" si="128"/>
        <v>44004</v>
      </c>
    </row>
    <row r="840" spans="1:19">
      <c r="A840" s="21" t="s">
        <v>865</v>
      </c>
      <c r="B840" s="21" t="s">
        <v>191</v>
      </c>
      <c r="C840" s="21" t="s">
        <v>312</v>
      </c>
      <c r="D840" s="21" t="s">
        <v>1016</v>
      </c>
      <c r="E840" s="21" t="s">
        <v>2584</v>
      </c>
      <c r="F840" s="21" t="str">
        <f t="shared" si="120"/>
        <v>14107</v>
      </c>
      <c r="G840" s="21" t="s">
        <v>2641</v>
      </c>
      <c r="H840" s="26">
        <v>5890.04</v>
      </c>
      <c r="I840" s="27">
        <f t="shared" si="121"/>
        <v>3.5999999999999998E-6</v>
      </c>
      <c r="J840" s="27">
        <v>5.2299999999999997E-5</v>
      </c>
      <c r="K840" s="27">
        <f t="shared" si="129"/>
        <v>6.0000000000000002E-6</v>
      </c>
      <c r="L840" s="26">
        <f t="shared" si="122"/>
        <v>11976</v>
      </c>
      <c r="M840" s="26">
        <f t="shared" si="123"/>
        <v>8982</v>
      </c>
      <c r="N840" s="26">
        <v>5953.71</v>
      </c>
      <c r="O840" s="26">
        <f t="shared" si="124"/>
        <v>-3028.29</v>
      </c>
      <c r="P840" s="26">
        <f t="shared" si="125"/>
        <v>3028.29</v>
      </c>
      <c r="Q840" s="26">
        <f t="shared" si="126"/>
        <v>0</v>
      </c>
      <c r="R840" s="24">
        <f t="shared" si="127"/>
        <v>8.1349999999999999E-4</v>
      </c>
      <c r="S840" s="25">
        <f t="shared" si="128"/>
        <v>3351</v>
      </c>
    </row>
    <row r="841" spans="1:19">
      <c r="A841" s="20" t="s">
        <v>865</v>
      </c>
      <c r="B841" s="20" t="s">
        <v>191</v>
      </c>
      <c r="C841" s="20" t="s">
        <v>316</v>
      </c>
      <c r="D841" s="20" t="s">
        <v>1017</v>
      </c>
      <c r="E841" s="20" t="s">
        <v>2584</v>
      </c>
      <c r="F841" s="20" t="str">
        <f t="shared" si="120"/>
        <v>14107</v>
      </c>
      <c r="G841" s="20" t="s">
        <v>2641</v>
      </c>
      <c r="H841" s="23">
        <v>21751.31</v>
      </c>
      <c r="I841" s="24">
        <f t="shared" si="121"/>
        <v>1.33E-5</v>
      </c>
      <c r="J841" s="24">
        <v>1.087E-4</v>
      </c>
      <c r="K841" s="24">
        <f t="shared" si="129"/>
        <v>1.8099999999999999E-5</v>
      </c>
      <c r="L841" s="23">
        <f t="shared" si="122"/>
        <v>36127.599999999999</v>
      </c>
      <c r="M841" s="23">
        <f t="shared" si="123"/>
        <v>27095.7</v>
      </c>
      <c r="N841" s="23">
        <v>31104.29</v>
      </c>
      <c r="O841" s="23">
        <f t="shared" si="124"/>
        <v>4008.59</v>
      </c>
      <c r="P841" s="23">
        <f t="shared" si="125"/>
        <v>0</v>
      </c>
      <c r="Q841" s="23">
        <f t="shared" si="126"/>
        <v>4008.59</v>
      </c>
      <c r="R841" s="24">
        <f t="shared" si="127"/>
        <v>0</v>
      </c>
      <c r="S841" s="25">
        <f t="shared" si="128"/>
        <v>0</v>
      </c>
    </row>
    <row r="842" spans="1:19">
      <c r="A842" s="21" t="s">
        <v>865</v>
      </c>
      <c r="B842" s="21" t="s">
        <v>191</v>
      </c>
      <c r="C842" s="21" t="s">
        <v>207</v>
      </c>
      <c r="D842" s="21" t="s">
        <v>1018</v>
      </c>
      <c r="E842" s="21" t="s">
        <v>2584</v>
      </c>
      <c r="F842" s="21" t="str">
        <f t="shared" si="120"/>
        <v>14107</v>
      </c>
      <c r="G842" s="21" t="s">
        <v>2641</v>
      </c>
      <c r="H842" s="26">
        <v>33648.53</v>
      </c>
      <c r="I842" s="27">
        <f t="shared" si="121"/>
        <v>2.0599999999999999E-5</v>
      </c>
      <c r="J842" s="27">
        <v>3.96E-5</v>
      </c>
      <c r="K842" s="27">
        <f t="shared" si="129"/>
        <v>2.16E-5</v>
      </c>
      <c r="L842" s="26">
        <f t="shared" si="122"/>
        <v>43113.599999999999</v>
      </c>
      <c r="M842" s="26">
        <f t="shared" si="123"/>
        <v>32335.200000000001</v>
      </c>
      <c r="N842" s="26">
        <v>38696.659999999996</v>
      </c>
      <c r="O842" s="26">
        <f t="shared" si="124"/>
        <v>6361.4599999999955</v>
      </c>
      <c r="P842" s="26">
        <f t="shared" si="125"/>
        <v>0</v>
      </c>
      <c r="Q842" s="26">
        <f t="shared" si="126"/>
        <v>6361.4599999999955</v>
      </c>
      <c r="R842" s="24">
        <f t="shared" si="127"/>
        <v>0</v>
      </c>
      <c r="S842" s="25">
        <f t="shared" si="128"/>
        <v>0</v>
      </c>
    </row>
    <row r="843" spans="1:19">
      <c r="A843" s="20" t="s">
        <v>865</v>
      </c>
      <c r="B843" s="20" t="s">
        <v>191</v>
      </c>
      <c r="C843" s="20" t="s">
        <v>231</v>
      </c>
      <c r="D843" s="20" t="s">
        <v>1019</v>
      </c>
      <c r="E843" s="20" t="s">
        <v>2584</v>
      </c>
      <c r="F843" s="20" t="str">
        <f t="shared" si="120"/>
        <v>14107</v>
      </c>
      <c r="G843" s="20" t="s">
        <v>2641</v>
      </c>
      <c r="H843" s="23">
        <v>64447.55</v>
      </c>
      <c r="I843" s="24">
        <f t="shared" si="121"/>
        <v>3.9499999999999998E-5</v>
      </c>
      <c r="J843" s="24">
        <v>1.405E-4</v>
      </c>
      <c r="K843" s="24">
        <f t="shared" si="129"/>
        <v>4.46E-5</v>
      </c>
      <c r="L843" s="23">
        <f t="shared" si="122"/>
        <v>89021.6</v>
      </c>
      <c r="M843" s="23">
        <f t="shared" si="123"/>
        <v>66766.2</v>
      </c>
      <c r="N843" s="23">
        <v>34266.980000000003</v>
      </c>
      <c r="O843" s="23">
        <f t="shared" si="124"/>
        <v>-32499.219999999994</v>
      </c>
      <c r="P843" s="23">
        <f t="shared" si="125"/>
        <v>32499.219999999994</v>
      </c>
      <c r="Q843" s="23">
        <f t="shared" si="126"/>
        <v>0</v>
      </c>
      <c r="R843" s="24">
        <f t="shared" si="127"/>
        <v>8.7302000000000005E-3</v>
      </c>
      <c r="S843" s="25">
        <f t="shared" si="128"/>
        <v>35968</v>
      </c>
    </row>
    <row r="844" spans="1:19">
      <c r="A844" s="21" t="s">
        <v>865</v>
      </c>
      <c r="B844" s="21" t="s">
        <v>191</v>
      </c>
      <c r="C844" s="21" t="s">
        <v>322</v>
      </c>
      <c r="D844" s="21" t="s">
        <v>1020</v>
      </c>
      <c r="E844" s="21" t="s">
        <v>2584</v>
      </c>
      <c r="F844" s="21" t="str">
        <f t="shared" si="120"/>
        <v>14107</v>
      </c>
      <c r="G844" s="21" t="s">
        <v>2641</v>
      </c>
      <c r="H844" s="26">
        <v>3042.86</v>
      </c>
      <c r="I844" s="27">
        <f t="shared" si="121"/>
        <v>1.9E-6</v>
      </c>
      <c r="J844" s="27">
        <v>4.6E-5</v>
      </c>
      <c r="K844" s="27">
        <f t="shared" si="129"/>
        <v>4.0999999999999997E-6</v>
      </c>
      <c r="L844" s="26">
        <f t="shared" si="122"/>
        <v>8183.6</v>
      </c>
      <c r="M844" s="26">
        <f t="shared" si="123"/>
        <v>6137.7</v>
      </c>
      <c r="N844" s="26">
        <v>823.3900000000001</v>
      </c>
      <c r="O844" s="26">
        <f t="shared" si="124"/>
        <v>-5314.3099999999995</v>
      </c>
      <c r="P844" s="26">
        <f t="shared" si="125"/>
        <v>5314.3099999999995</v>
      </c>
      <c r="Q844" s="26">
        <f t="shared" si="126"/>
        <v>0</v>
      </c>
      <c r="R844" s="24">
        <f t="shared" si="127"/>
        <v>1.4276E-3</v>
      </c>
      <c r="S844" s="25">
        <f t="shared" si="128"/>
        <v>5881</v>
      </c>
    </row>
    <row r="845" spans="1:19">
      <c r="A845" s="20" t="s">
        <v>865</v>
      </c>
      <c r="B845" s="20" t="s">
        <v>191</v>
      </c>
      <c r="C845" s="20" t="s">
        <v>330</v>
      </c>
      <c r="D845" s="20" t="s">
        <v>1021</v>
      </c>
      <c r="E845" s="20" t="s">
        <v>2584</v>
      </c>
      <c r="F845" s="20" t="str">
        <f t="shared" si="120"/>
        <v>14107</v>
      </c>
      <c r="G845" s="20" t="s">
        <v>2641</v>
      </c>
      <c r="H845" s="23">
        <v>3999.8</v>
      </c>
      <c r="I845" s="24">
        <f t="shared" si="121"/>
        <v>2.5000000000000002E-6</v>
      </c>
      <c r="J845" s="24">
        <v>7.7899999999999996E-5</v>
      </c>
      <c r="K845" s="24">
        <f t="shared" si="129"/>
        <v>6.2999999999999998E-6</v>
      </c>
      <c r="L845" s="23">
        <f t="shared" si="122"/>
        <v>12574.8</v>
      </c>
      <c r="M845" s="23">
        <f t="shared" si="123"/>
        <v>9431.1</v>
      </c>
      <c r="N845" s="23">
        <v>624.91000000000008</v>
      </c>
      <c r="O845" s="23">
        <f t="shared" si="124"/>
        <v>-8806.19</v>
      </c>
      <c r="P845" s="23">
        <f t="shared" si="125"/>
        <v>8806.19</v>
      </c>
      <c r="Q845" s="23">
        <f t="shared" si="126"/>
        <v>0</v>
      </c>
      <c r="R845" s="24">
        <f t="shared" si="127"/>
        <v>2.3655999999999998E-3</v>
      </c>
      <c r="S845" s="25">
        <f t="shared" si="128"/>
        <v>9746</v>
      </c>
    </row>
    <row r="846" spans="1:19">
      <c r="A846" s="21" t="s">
        <v>865</v>
      </c>
      <c r="B846" s="21" t="s">
        <v>191</v>
      </c>
      <c r="C846" s="21" t="s">
        <v>855</v>
      </c>
      <c r="D846" s="21" t="s">
        <v>1022</v>
      </c>
      <c r="E846" s="21" t="s">
        <v>2584</v>
      </c>
      <c r="F846" s="21" t="str">
        <f t="shared" ref="F846:F909" si="130">CONCATENATE(A846,B846)</f>
        <v>14107</v>
      </c>
      <c r="G846" s="21" t="s">
        <v>2641</v>
      </c>
      <c r="H846" s="26">
        <v>12029.2</v>
      </c>
      <c r="I846" s="27">
        <f t="shared" ref="I846:I909" si="131">ROUND(H846/$H$2315, 7)</f>
        <v>7.4000000000000003E-6</v>
      </c>
      <c r="J846" s="27">
        <v>8.4599999999999996E-5</v>
      </c>
      <c r="K846" s="27">
        <f t="shared" si="129"/>
        <v>1.13E-5</v>
      </c>
      <c r="L846" s="26">
        <f t="shared" ref="L846:L909" si="132">ROUND(1996000000*K846, 2)</f>
        <v>22554.799999999999</v>
      </c>
      <c r="M846" s="26">
        <f t="shared" ref="M846:M909" si="133">ROUND(L846*0.75, 2)</f>
        <v>16916.099999999999</v>
      </c>
      <c r="N846" s="26">
        <v>23905.37</v>
      </c>
      <c r="O846" s="26">
        <f t="shared" ref="O846:O909" si="134">N846-M846</f>
        <v>6989.27</v>
      </c>
      <c r="P846" s="26">
        <f t="shared" ref="P846:P909" si="135">IF(M846-N846&gt;0,M846-N846,0)</f>
        <v>0</v>
      </c>
      <c r="Q846" s="26">
        <f t="shared" ref="Q846:Q909" si="136">IF(M846-N846&lt;0,N846-M846,0)</f>
        <v>6989.27</v>
      </c>
      <c r="R846" s="24">
        <f t="shared" ref="R846:R909" si="137">ROUND(P846/$P$2315*100, 7)</f>
        <v>0</v>
      </c>
      <c r="S846" s="25">
        <f t="shared" ref="S846:S909" si="138">ROUNDDOWN(412000000*R846/100, 0)</f>
        <v>0</v>
      </c>
    </row>
    <row r="847" spans="1:19">
      <c r="A847" s="20" t="s">
        <v>865</v>
      </c>
      <c r="B847" s="20" t="s">
        <v>191</v>
      </c>
      <c r="C847" s="20" t="s">
        <v>5</v>
      </c>
      <c r="D847" s="20" t="s">
        <v>1023</v>
      </c>
      <c r="E847" s="20" t="s">
        <v>2584</v>
      </c>
      <c r="F847" s="20" t="str">
        <f t="shared" si="130"/>
        <v>14107</v>
      </c>
      <c r="G847" s="20" t="s">
        <v>2641</v>
      </c>
      <c r="H847" s="23">
        <v>14009.97</v>
      </c>
      <c r="I847" s="24">
        <f t="shared" si="131"/>
        <v>8.6000000000000007E-6</v>
      </c>
      <c r="J847" s="24">
        <v>7.1400000000000001E-5</v>
      </c>
      <c r="K847" s="24">
        <f t="shared" ref="K847:K910" si="139">ROUND(ROUND(I847*0.95, 10)+ROUND(J847*0.05, 10), 7)</f>
        <v>1.17E-5</v>
      </c>
      <c r="L847" s="23">
        <f t="shared" si="132"/>
        <v>23353.200000000001</v>
      </c>
      <c r="M847" s="23">
        <f t="shared" si="133"/>
        <v>17514.900000000001</v>
      </c>
      <c r="N847" s="23">
        <v>5805.7200000000012</v>
      </c>
      <c r="O847" s="23">
        <f t="shared" si="134"/>
        <v>-11709.18</v>
      </c>
      <c r="P847" s="23">
        <f t="shared" si="135"/>
        <v>11709.18</v>
      </c>
      <c r="Q847" s="23">
        <f t="shared" si="136"/>
        <v>0</v>
      </c>
      <c r="R847" s="24">
        <f t="shared" si="137"/>
        <v>3.1454E-3</v>
      </c>
      <c r="S847" s="25">
        <f t="shared" si="138"/>
        <v>12959</v>
      </c>
    </row>
    <row r="848" spans="1:19">
      <c r="A848" s="21" t="s">
        <v>865</v>
      </c>
      <c r="B848" s="21" t="s">
        <v>191</v>
      </c>
      <c r="C848" s="21" t="s">
        <v>457</v>
      </c>
      <c r="D848" s="21" t="s">
        <v>1024</v>
      </c>
      <c r="E848" s="21" t="s">
        <v>2584</v>
      </c>
      <c r="F848" s="21" t="str">
        <f t="shared" si="130"/>
        <v>14107</v>
      </c>
      <c r="G848" s="21" t="s">
        <v>2641</v>
      </c>
      <c r="H848" s="26">
        <v>975.98</v>
      </c>
      <c r="I848" s="27">
        <f t="shared" si="131"/>
        <v>5.9999999999999997E-7</v>
      </c>
      <c r="J848" s="27">
        <v>2.7800000000000001E-5</v>
      </c>
      <c r="K848" s="27">
        <f t="shared" si="139"/>
        <v>1.9999999999999999E-6</v>
      </c>
      <c r="L848" s="26">
        <f t="shared" si="132"/>
        <v>3992</v>
      </c>
      <c r="M848" s="26">
        <f t="shared" si="133"/>
        <v>2994</v>
      </c>
      <c r="N848" s="26">
        <v>202.72</v>
      </c>
      <c r="O848" s="26">
        <f t="shared" si="134"/>
        <v>-2791.28</v>
      </c>
      <c r="P848" s="26">
        <f t="shared" si="135"/>
        <v>2791.28</v>
      </c>
      <c r="Q848" s="26">
        <f t="shared" si="136"/>
        <v>0</v>
      </c>
      <c r="R848" s="24">
        <f t="shared" si="137"/>
        <v>7.4980000000000001E-4</v>
      </c>
      <c r="S848" s="25">
        <f t="shared" si="138"/>
        <v>3089</v>
      </c>
    </row>
    <row r="849" spans="1:19">
      <c r="A849" s="20" t="s">
        <v>865</v>
      </c>
      <c r="B849" s="20" t="s">
        <v>191</v>
      </c>
      <c r="C849" s="20" t="s">
        <v>641</v>
      </c>
      <c r="D849" s="20" t="s">
        <v>1025</v>
      </c>
      <c r="E849" s="20" t="s">
        <v>2584</v>
      </c>
      <c r="F849" s="20" t="str">
        <f t="shared" si="130"/>
        <v>14107</v>
      </c>
      <c r="G849" s="20" t="s">
        <v>2641</v>
      </c>
      <c r="H849" s="23">
        <v>28942.23</v>
      </c>
      <c r="I849" s="24">
        <f t="shared" si="131"/>
        <v>1.77E-5</v>
      </c>
      <c r="J849" s="24">
        <v>1.1230000000000001E-4</v>
      </c>
      <c r="K849" s="24">
        <f t="shared" si="139"/>
        <v>2.2399999999999999E-5</v>
      </c>
      <c r="L849" s="23">
        <f t="shared" si="132"/>
        <v>44710.400000000001</v>
      </c>
      <c r="M849" s="23">
        <f t="shared" si="133"/>
        <v>33532.800000000003</v>
      </c>
      <c r="N849" s="23">
        <v>24980.73</v>
      </c>
      <c r="O849" s="23">
        <f t="shared" si="134"/>
        <v>-8552.0700000000033</v>
      </c>
      <c r="P849" s="23">
        <f t="shared" si="135"/>
        <v>8552.0700000000033</v>
      </c>
      <c r="Q849" s="23">
        <f t="shared" si="136"/>
        <v>0</v>
      </c>
      <c r="R849" s="24">
        <f t="shared" si="137"/>
        <v>2.2972999999999999E-3</v>
      </c>
      <c r="S849" s="25">
        <f t="shared" si="138"/>
        <v>9464</v>
      </c>
    </row>
    <row r="850" spans="1:19">
      <c r="A850" s="21" t="s">
        <v>865</v>
      </c>
      <c r="B850" s="21" t="s">
        <v>191</v>
      </c>
      <c r="C850" s="21" t="s">
        <v>809</v>
      </c>
      <c r="D850" s="21" t="s">
        <v>1026</v>
      </c>
      <c r="E850" s="21" t="s">
        <v>2584</v>
      </c>
      <c r="F850" s="21" t="str">
        <f t="shared" si="130"/>
        <v>14107</v>
      </c>
      <c r="G850" s="21" t="s">
        <v>2641</v>
      </c>
      <c r="H850" s="26">
        <v>1038.55</v>
      </c>
      <c r="I850" s="27">
        <f t="shared" si="131"/>
        <v>5.9999999999999997E-7</v>
      </c>
      <c r="J850" s="27">
        <v>4.2200000000000003E-5</v>
      </c>
      <c r="K850" s="27">
        <f t="shared" si="139"/>
        <v>2.7E-6</v>
      </c>
      <c r="L850" s="26">
        <f t="shared" si="132"/>
        <v>5389.2</v>
      </c>
      <c r="M850" s="26">
        <f t="shared" si="133"/>
        <v>4041.9</v>
      </c>
      <c r="N850" s="26">
        <v>4505.670000000001</v>
      </c>
      <c r="O850" s="26">
        <f t="shared" si="134"/>
        <v>463.77000000000089</v>
      </c>
      <c r="P850" s="26">
        <f t="shared" si="135"/>
        <v>0</v>
      </c>
      <c r="Q850" s="26">
        <f t="shared" si="136"/>
        <v>463.77000000000089</v>
      </c>
      <c r="R850" s="24">
        <f t="shared" si="137"/>
        <v>0</v>
      </c>
      <c r="S850" s="25">
        <f t="shared" si="138"/>
        <v>0</v>
      </c>
    </row>
    <row r="851" spans="1:19">
      <c r="A851" s="20" t="s">
        <v>865</v>
      </c>
      <c r="B851" s="20" t="s">
        <v>191</v>
      </c>
      <c r="C851" s="20" t="s">
        <v>156</v>
      </c>
      <c r="D851" s="20" t="s">
        <v>1027</v>
      </c>
      <c r="E851" s="20" t="s">
        <v>2584</v>
      </c>
      <c r="F851" s="20" t="str">
        <f t="shared" si="130"/>
        <v>14107</v>
      </c>
      <c r="G851" s="20" t="s">
        <v>2641</v>
      </c>
      <c r="H851" s="23">
        <v>18018.16</v>
      </c>
      <c r="I851" s="24">
        <f t="shared" si="131"/>
        <v>1.1E-5</v>
      </c>
      <c r="J851" s="24">
        <v>6.19E-5</v>
      </c>
      <c r="K851" s="24">
        <f t="shared" si="139"/>
        <v>1.3499999999999999E-5</v>
      </c>
      <c r="L851" s="23">
        <f t="shared" si="132"/>
        <v>26946</v>
      </c>
      <c r="M851" s="23">
        <f t="shared" si="133"/>
        <v>20209.5</v>
      </c>
      <c r="N851" s="23">
        <v>-23200.899999999998</v>
      </c>
      <c r="O851" s="23">
        <f t="shared" si="134"/>
        <v>-43410.399999999994</v>
      </c>
      <c r="P851" s="23">
        <f t="shared" si="135"/>
        <v>43410.399999999994</v>
      </c>
      <c r="Q851" s="23">
        <f t="shared" si="136"/>
        <v>0</v>
      </c>
      <c r="R851" s="24">
        <f t="shared" si="137"/>
        <v>1.1661299999999999E-2</v>
      </c>
      <c r="S851" s="25">
        <f t="shared" si="138"/>
        <v>48044</v>
      </c>
    </row>
    <row r="852" spans="1:19">
      <c r="A852" s="21" t="s">
        <v>865</v>
      </c>
      <c r="B852" s="21" t="s">
        <v>211</v>
      </c>
      <c r="C852" s="21" t="s">
        <v>17</v>
      </c>
      <c r="D852" s="21" t="s">
        <v>1028</v>
      </c>
      <c r="E852" s="21" t="s">
        <v>2584</v>
      </c>
      <c r="F852" s="21" t="str">
        <f t="shared" si="130"/>
        <v>14109</v>
      </c>
      <c r="G852" s="21" t="s">
        <v>2642</v>
      </c>
      <c r="H852" s="26">
        <v>1334.72</v>
      </c>
      <c r="I852" s="27">
        <f t="shared" si="131"/>
        <v>7.9999999999999996E-7</v>
      </c>
      <c r="J852" s="27">
        <v>3.8000000000000002E-5</v>
      </c>
      <c r="K852" s="27">
        <f t="shared" si="139"/>
        <v>2.7E-6</v>
      </c>
      <c r="L852" s="26">
        <f t="shared" si="132"/>
        <v>5389.2</v>
      </c>
      <c r="M852" s="26">
        <f t="shared" si="133"/>
        <v>4041.9</v>
      </c>
      <c r="N852" s="26">
        <v>1960.85</v>
      </c>
      <c r="O852" s="26">
        <f t="shared" si="134"/>
        <v>-2081.0500000000002</v>
      </c>
      <c r="P852" s="26">
        <f t="shared" si="135"/>
        <v>2081.0500000000002</v>
      </c>
      <c r="Q852" s="26">
        <f t="shared" si="136"/>
        <v>0</v>
      </c>
      <c r="R852" s="24">
        <f t="shared" si="137"/>
        <v>5.5900000000000004E-4</v>
      </c>
      <c r="S852" s="25">
        <f t="shared" si="138"/>
        <v>2303</v>
      </c>
    </row>
    <row r="853" spans="1:19">
      <c r="A853" s="20" t="s">
        <v>865</v>
      </c>
      <c r="B853" s="20" t="s">
        <v>211</v>
      </c>
      <c r="C853" s="20" t="s">
        <v>124</v>
      </c>
      <c r="D853" s="20" t="s">
        <v>1029</v>
      </c>
      <c r="E853" s="20" t="s">
        <v>2584</v>
      </c>
      <c r="F853" s="20" t="str">
        <f t="shared" si="130"/>
        <v>14109</v>
      </c>
      <c r="G853" s="20" t="s">
        <v>2642</v>
      </c>
      <c r="H853" s="23">
        <v>169141.72</v>
      </c>
      <c r="I853" s="24">
        <f t="shared" si="131"/>
        <v>1.037E-4</v>
      </c>
      <c r="J853" s="24">
        <v>2.542E-4</v>
      </c>
      <c r="K853" s="24">
        <f t="shared" si="139"/>
        <v>1.1120000000000001E-4</v>
      </c>
      <c r="L853" s="23">
        <f t="shared" si="132"/>
        <v>221955.20000000001</v>
      </c>
      <c r="M853" s="23">
        <f t="shared" si="133"/>
        <v>166466.4</v>
      </c>
      <c r="N853" s="23">
        <v>448469.07</v>
      </c>
      <c r="O853" s="23">
        <f t="shared" si="134"/>
        <v>282002.67000000004</v>
      </c>
      <c r="P853" s="23">
        <f t="shared" si="135"/>
        <v>0</v>
      </c>
      <c r="Q853" s="23">
        <f t="shared" si="136"/>
        <v>282002.67000000004</v>
      </c>
      <c r="R853" s="24">
        <f t="shared" si="137"/>
        <v>0</v>
      </c>
      <c r="S853" s="25">
        <f t="shared" si="138"/>
        <v>0</v>
      </c>
    </row>
    <row r="854" spans="1:19">
      <c r="A854" s="21" t="s">
        <v>865</v>
      </c>
      <c r="B854" s="21" t="s">
        <v>211</v>
      </c>
      <c r="C854" s="21" t="s">
        <v>245</v>
      </c>
      <c r="D854" s="21" t="s">
        <v>1030</v>
      </c>
      <c r="E854" s="21" t="s">
        <v>2584</v>
      </c>
      <c r="F854" s="21" t="str">
        <f t="shared" si="130"/>
        <v>14109</v>
      </c>
      <c r="G854" s="21" t="s">
        <v>2642</v>
      </c>
      <c r="H854" s="26">
        <v>186601.26</v>
      </c>
      <c r="I854" s="27">
        <f t="shared" si="131"/>
        <v>1.144E-4</v>
      </c>
      <c r="J854" s="27">
        <v>2.564E-4</v>
      </c>
      <c r="K854" s="27">
        <f t="shared" si="139"/>
        <v>1.215E-4</v>
      </c>
      <c r="L854" s="26">
        <f t="shared" si="132"/>
        <v>242514</v>
      </c>
      <c r="M854" s="26">
        <f t="shared" si="133"/>
        <v>181885.5</v>
      </c>
      <c r="N854" s="26">
        <v>201194.87</v>
      </c>
      <c r="O854" s="26">
        <f t="shared" si="134"/>
        <v>19309.369999999995</v>
      </c>
      <c r="P854" s="26">
        <f t="shared" si="135"/>
        <v>0</v>
      </c>
      <c r="Q854" s="26">
        <f t="shared" si="136"/>
        <v>19309.369999999995</v>
      </c>
      <c r="R854" s="24">
        <f t="shared" si="137"/>
        <v>0</v>
      </c>
      <c r="S854" s="25">
        <f t="shared" si="138"/>
        <v>0</v>
      </c>
    </row>
    <row r="855" spans="1:19">
      <c r="A855" s="20" t="s">
        <v>865</v>
      </c>
      <c r="B855" s="20" t="s">
        <v>211</v>
      </c>
      <c r="C855" s="20" t="s">
        <v>216</v>
      </c>
      <c r="D855" s="20" t="s">
        <v>1031</v>
      </c>
      <c r="E855" s="20" t="s">
        <v>2584</v>
      </c>
      <c r="F855" s="20" t="str">
        <f t="shared" si="130"/>
        <v>14109</v>
      </c>
      <c r="G855" s="20" t="s">
        <v>2642</v>
      </c>
      <c r="H855" s="23">
        <v>64029.42</v>
      </c>
      <c r="I855" s="24">
        <f t="shared" si="131"/>
        <v>3.9199999999999997E-5</v>
      </c>
      <c r="J855" s="24">
        <v>2.0790000000000001E-4</v>
      </c>
      <c r="K855" s="24">
        <f t="shared" si="139"/>
        <v>4.7599999999999998E-5</v>
      </c>
      <c r="L855" s="23">
        <f t="shared" si="132"/>
        <v>95009.600000000006</v>
      </c>
      <c r="M855" s="23">
        <f t="shared" si="133"/>
        <v>71257.2</v>
      </c>
      <c r="N855" s="23">
        <v>66450.52</v>
      </c>
      <c r="O855" s="23">
        <f t="shared" si="134"/>
        <v>-4806.679999999993</v>
      </c>
      <c r="P855" s="23">
        <f t="shared" si="135"/>
        <v>4806.679999999993</v>
      </c>
      <c r="Q855" s="23">
        <f t="shared" si="136"/>
        <v>0</v>
      </c>
      <c r="R855" s="24">
        <f t="shared" si="137"/>
        <v>1.2911999999999999E-3</v>
      </c>
      <c r="S855" s="25">
        <f t="shared" si="138"/>
        <v>5319</v>
      </c>
    </row>
    <row r="856" spans="1:19">
      <c r="A856" s="21" t="s">
        <v>865</v>
      </c>
      <c r="B856" s="21" t="s">
        <v>211</v>
      </c>
      <c r="C856" s="21" t="s">
        <v>249</v>
      </c>
      <c r="D856" s="21" t="s">
        <v>1032</v>
      </c>
      <c r="E856" s="21" t="s">
        <v>2584</v>
      </c>
      <c r="F856" s="21" t="str">
        <f t="shared" si="130"/>
        <v>14109</v>
      </c>
      <c r="G856" s="21" t="s">
        <v>2642</v>
      </c>
      <c r="H856" s="26">
        <v>36610.080000000002</v>
      </c>
      <c r="I856" s="27">
        <f t="shared" si="131"/>
        <v>2.2399999999999999E-5</v>
      </c>
      <c r="J856" s="27">
        <v>9.5099999999999994E-5</v>
      </c>
      <c r="K856" s="27">
        <f t="shared" si="139"/>
        <v>2.5999999999999998E-5</v>
      </c>
      <c r="L856" s="26">
        <f t="shared" si="132"/>
        <v>51896</v>
      </c>
      <c r="M856" s="26">
        <f t="shared" si="133"/>
        <v>38922</v>
      </c>
      <c r="N856" s="26">
        <v>4002.6299999999992</v>
      </c>
      <c r="O856" s="26">
        <f t="shared" si="134"/>
        <v>-34919.370000000003</v>
      </c>
      <c r="P856" s="26">
        <f t="shared" si="135"/>
        <v>34919.370000000003</v>
      </c>
      <c r="Q856" s="26">
        <f t="shared" si="136"/>
        <v>0</v>
      </c>
      <c r="R856" s="24">
        <f t="shared" si="137"/>
        <v>9.3804000000000005E-3</v>
      </c>
      <c r="S856" s="25">
        <f t="shared" si="138"/>
        <v>38647</v>
      </c>
    </row>
    <row r="857" spans="1:19">
      <c r="A857" s="20" t="s">
        <v>865</v>
      </c>
      <c r="B857" s="20" t="s">
        <v>211</v>
      </c>
      <c r="C857" s="20" t="s">
        <v>47</v>
      </c>
      <c r="D857" s="20" t="s">
        <v>1033</v>
      </c>
      <c r="E857" s="20" t="s">
        <v>2584</v>
      </c>
      <c r="F857" s="20" t="str">
        <f t="shared" si="130"/>
        <v>14109</v>
      </c>
      <c r="G857" s="20" t="s">
        <v>2642</v>
      </c>
      <c r="H857" s="23">
        <v>15016.78</v>
      </c>
      <c r="I857" s="24">
        <f t="shared" si="131"/>
        <v>9.2E-6</v>
      </c>
      <c r="J857" s="24">
        <v>1.728E-4</v>
      </c>
      <c r="K857" s="24">
        <f t="shared" si="139"/>
        <v>1.7399999999999999E-5</v>
      </c>
      <c r="L857" s="23">
        <f t="shared" si="132"/>
        <v>34730.400000000001</v>
      </c>
      <c r="M857" s="23">
        <f t="shared" si="133"/>
        <v>26047.8</v>
      </c>
      <c r="N857" s="23">
        <v>36578.57</v>
      </c>
      <c r="O857" s="23">
        <f t="shared" si="134"/>
        <v>10530.77</v>
      </c>
      <c r="P857" s="23">
        <f t="shared" si="135"/>
        <v>0</v>
      </c>
      <c r="Q857" s="23">
        <f t="shared" si="136"/>
        <v>10530.77</v>
      </c>
      <c r="R857" s="24">
        <f t="shared" si="137"/>
        <v>0</v>
      </c>
      <c r="S857" s="25">
        <f t="shared" si="138"/>
        <v>0</v>
      </c>
    </row>
    <row r="858" spans="1:19">
      <c r="A858" s="21" t="s">
        <v>865</v>
      </c>
      <c r="B858" s="21" t="s">
        <v>211</v>
      </c>
      <c r="C858" s="21" t="s">
        <v>63</v>
      </c>
      <c r="D858" s="21" t="s">
        <v>1034</v>
      </c>
      <c r="E858" s="21" t="s">
        <v>2584</v>
      </c>
      <c r="F858" s="21" t="str">
        <f t="shared" si="130"/>
        <v>14109</v>
      </c>
      <c r="G858" s="21" t="s">
        <v>2642</v>
      </c>
      <c r="H858" s="26">
        <v>185375.92</v>
      </c>
      <c r="I858" s="27">
        <f t="shared" si="131"/>
        <v>1.136E-4</v>
      </c>
      <c r="J858" s="27">
        <v>3.0699999999999998E-4</v>
      </c>
      <c r="K858" s="27">
        <f t="shared" si="139"/>
        <v>1.2329999999999999E-4</v>
      </c>
      <c r="L858" s="26">
        <f t="shared" si="132"/>
        <v>246106.8</v>
      </c>
      <c r="M858" s="26">
        <f t="shared" si="133"/>
        <v>184580.1</v>
      </c>
      <c r="N858" s="26">
        <v>210372</v>
      </c>
      <c r="O858" s="26">
        <f t="shared" si="134"/>
        <v>25791.899999999994</v>
      </c>
      <c r="P858" s="26">
        <f t="shared" si="135"/>
        <v>0</v>
      </c>
      <c r="Q858" s="26">
        <f t="shared" si="136"/>
        <v>25791.899999999994</v>
      </c>
      <c r="R858" s="24">
        <f t="shared" si="137"/>
        <v>0</v>
      </c>
      <c r="S858" s="25">
        <f t="shared" si="138"/>
        <v>0</v>
      </c>
    </row>
    <row r="859" spans="1:19">
      <c r="A859" s="20" t="s">
        <v>865</v>
      </c>
      <c r="B859" s="20" t="s">
        <v>211</v>
      </c>
      <c r="C859" s="20" t="s">
        <v>65</v>
      </c>
      <c r="D859" s="20" t="s">
        <v>1035</v>
      </c>
      <c r="E859" s="20" t="s">
        <v>2584</v>
      </c>
      <c r="F859" s="20" t="str">
        <f t="shared" si="130"/>
        <v>14109</v>
      </c>
      <c r="G859" s="20" t="s">
        <v>2642</v>
      </c>
      <c r="H859" s="23">
        <v>100676.77</v>
      </c>
      <c r="I859" s="24">
        <f t="shared" si="131"/>
        <v>6.1699999999999995E-5</v>
      </c>
      <c r="J859" s="24">
        <v>1.6359999999999999E-4</v>
      </c>
      <c r="K859" s="24">
        <f t="shared" si="139"/>
        <v>6.6799999999999997E-5</v>
      </c>
      <c r="L859" s="23">
        <f t="shared" si="132"/>
        <v>133332.79999999999</v>
      </c>
      <c r="M859" s="23">
        <f t="shared" si="133"/>
        <v>99999.6</v>
      </c>
      <c r="N859" s="23">
        <v>75727.400000000009</v>
      </c>
      <c r="O859" s="23">
        <f t="shared" si="134"/>
        <v>-24272.199999999997</v>
      </c>
      <c r="P859" s="23">
        <f t="shared" si="135"/>
        <v>24272.199999999997</v>
      </c>
      <c r="Q859" s="23">
        <f t="shared" si="136"/>
        <v>0</v>
      </c>
      <c r="R859" s="24">
        <f t="shared" si="137"/>
        <v>6.5202000000000003E-3</v>
      </c>
      <c r="S859" s="25">
        <f t="shared" si="138"/>
        <v>26863</v>
      </c>
    </row>
    <row r="860" spans="1:19">
      <c r="A860" s="21" t="s">
        <v>865</v>
      </c>
      <c r="B860" s="21" t="s">
        <v>211</v>
      </c>
      <c r="C860" s="21" t="s">
        <v>67</v>
      </c>
      <c r="D860" s="21" t="s">
        <v>1036</v>
      </c>
      <c r="E860" s="21" t="s">
        <v>2584</v>
      </c>
      <c r="F860" s="21" t="str">
        <f t="shared" si="130"/>
        <v>14109</v>
      </c>
      <c r="G860" s="21" t="s">
        <v>2642</v>
      </c>
      <c r="H860" s="26">
        <v>33472.9</v>
      </c>
      <c r="I860" s="27">
        <f t="shared" si="131"/>
        <v>2.05E-5</v>
      </c>
      <c r="J860" s="27">
        <v>9.6000000000000002E-5</v>
      </c>
      <c r="K860" s="27">
        <f t="shared" si="139"/>
        <v>2.4300000000000001E-5</v>
      </c>
      <c r="L860" s="26">
        <f t="shared" si="132"/>
        <v>48502.8</v>
      </c>
      <c r="M860" s="26">
        <f t="shared" si="133"/>
        <v>36377.1</v>
      </c>
      <c r="N860" s="26">
        <v>5327.3899999999994</v>
      </c>
      <c r="O860" s="26">
        <f t="shared" si="134"/>
        <v>-31049.71</v>
      </c>
      <c r="P860" s="26">
        <f t="shared" si="135"/>
        <v>31049.71</v>
      </c>
      <c r="Q860" s="26">
        <f t="shared" si="136"/>
        <v>0</v>
      </c>
      <c r="R860" s="24">
        <f t="shared" si="137"/>
        <v>8.3409000000000001E-3</v>
      </c>
      <c r="S860" s="25">
        <f t="shared" si="138"/>
        <v>34364</v>
      </c>
    </row>
    <row r="861" spans="1:19">
      <c r="A861" s="20" t="s">
        <v>865</v>
      </c>
      <c r="B861" s="20" t="s">
        <v>211</v>
      </c>
      <c r="C861" s="20" t="s">
        <v>75</v>
      </c>
      <c r="D861" s="20" t="s">
        <v>1037</v>
      </c>
      <c r="E861" s="20" t="s">
        <v>2584</v>
      </c>
      <c r="F861" s="20" t="str">
        <f t="shared" si="130"/>
        <v>14109</v>
      </c>
      <c r="G861" s="20" t="s">
        <v>2642</v>
      </c>
      <c r="H861" s="23">
        <v>26325.09</v>
      </c>
      <c r="I861" s="24">
        <f t="shared" si="131"/>
        <v>1.6099999999999998E-5</v>
      </c>
      <c r="J861" s="24">
        <v>1.0670000000000001E-4</v>
      </c>
      <c r="K861" s="24">
        <f t="shared" si="139"/>
        <v>2.0599999999999999E-5</v>
      </c>
      <c r="L861" s="23">
        <f t="shared" si="132"/>
        <v>41117.599999999999</v>
      </c>
      <c r="M861" s="23">
        <f t="shared" si="133"/>
        <v>30838.2</v>
      </c>
      <c r="N861" s="23">
        <v>33022.6</v>
      </c>
      <c r="O861" s="23">
        <f t="shared" si="134"/>
        <v>2184.3999999999978</v>
      </c>
      <c r="P861" s="23">
        <f t="shared" si="135"/>
        <v>0</v>
      </c>
      <c r="Q861" s="23">
        <f t="shared" si="136"/>
        <v>2184.3999999999978</v>
      </c>
      <c r="R861" s="24">
        <f t="shared" si="137"/>
        <v>0</v>
      </c>
      <c r="S861" s="25">
        <f t="shared" si="138"/>
        <v>0</v>
      </c>
    </row>
    <row r="862" spans="1:19">
      <c r="A862" s="21" t="s">
        <v>865</v>
      </c>
      <c r="B862" s="21" t="s">
        <v>211</v>
      </c>
      <c r="C862" s="21" t="s">
        <v>79</v>
      </c>
      <c r="D862" s="21" t="s">
        <v>1038</v>
      </c>
      <c r="E862" s="21" t="s">
        <v>2584</v>
      </c>
      <c r="F862" s="21" t="str">
        <f t="shared" si="130"/>
        <v>14109</v>
      </c>
      <c r="G862" s="21" t="s">
        <v>2642</v>
      </c>
      <c r="H862" s="26">
        <v>8434.2800000000007</v>
      </c>
      <c r="I862" s="27">
        <f t="shared" si="131"/>
        <v>5.2000000000000002E-6</v>
      </c>
      <c r="J862" s="27">
        <v>5.2599999999999998E-5</v>
      </c>
      <c r="K862" s="27">
        <f t="shared" si="139"/>
        <v>7.6000000000000001E-6</v>
      </c>
      <c r="L862" s="26">
        <f t="shared" si="132"/>
        <v>15169.6</v>
      </c>
      <c r="M862" s="26">
        <f t="shared" si="133"/>
        <v>11377.2</v>
      </c>
      <c r="N862" s="26">
        <v>-2074.7299999999991</v>
      </c>
      <c r="O862" s="26">
        <f t="shared" si="134"/>
        <v>-13451.93</v>
      </c>
      <c r="P862" s="26">
        <f t="shared" si="135"/>
        <v>13451.93</v>
      </c>
      <c r="Q862" s="26">
        <f t="shared" si="136"/>
        <v>0</v>
      </c>
      <c r="R862" s="24">
        <f t="shared" si="137"/>
        <v>3.6135999999999998E-3</v>
      </c>
      <c r="S862" s="25">
        <f t="shared" si="138"/>
        <v>14888</v>
      </c>
    </row>
    <row r="863" spans="1:19">
      <c r="A863" s="20" t="s">
        <v>865</v>
      </c>
      <c r="B863" s="20" t="s">
        <v>211</v>
      </c>
      <c r="C863" s="20" t="s">
        <v>310</v>
      </c>
      <c r="D863" s="20" t="s">
        <v>1039</v>
      </c>
      <c r="E863" s="20" t="s">
        <v>2584</v>
      </c>
      <c r="F863" s="20" t="str">
        <f t="shared" si="130"/>
        <v>14109</v>
      </c>
      <c r="G863" s="20" t="s">
        <v>2642</v>
      </c>
      <c r="H863" s="23">
        <v>24113.03</v>
      </c>
      <c r="I863" s="24">
        <f t="shared" si="131"/>
        <v>1.4800000000000001E-5</v>
      </c>
      <c r="J863" s="24">
        <v>1.082E-4</v>
      </c>
      <c r="K863" s="24">
        <f t="shared" si="139"/>
        <v>1.95E-5</v>
      </c>
      <c r="L863" s="23">
        <f t="shared" si="132"/>
        <v>38922</v>
      </c>
      <c r="M863" s="23">
        <f t="shared" si="133"/>
        <v>29191.5</v>
      </c>
      <c r="N863" s="23">
        <v>7676.9800000000005</v>
      </c>
      <c r="O863" s="23">
        <f t="shared" si="134"/>
        <v>-21514.52</v>
      </c>
      <c r="P863" s="23">
        <f t="shared" si="135"/>
        <v>21514.52</v>
      </c>
      <c r="Q863" s="23">
        <f t="shared" si="136"/>
        <v>0</v>
      </c>
      <c r="R863" s="24">
        <f t="shared" si="137"/>
        <v>5.7793999999999996E-3</v>
      </c>
      <c r="S863" s="25">
        <f t="shared" si="138"/>
        <v>23811</v>
      </c>
    </row>
    <row r="864" spans="1:19">
      <c r="A864" s="21" t="s">
        <v>865</v>
      </c>
      <c r="B864" s="21" t="s">
        <v>211</v>
      </c>
      <c r="C864" s="21" t="s">
        <v>233</v>
      </c>
      <c r="D864" s="21" t="s">
        <v>1040</v>
      </c>
      <c r="E864" s="21" t="s">
        <v>2584</v>
      </c>
      <c r="F864" s="21" t="str">
        <f t="shared" si="130"/>
        <v>14109</v>
      </c>
      <c r="G864" s="21" t="s">
        <v>2642</v>
      </c>
      <c r="H864" s="26">
        <v>103752.85</v>
      </c>
      <c r="I864" s="27">
        <f t="shared" si="131"/>
        <v>6.3600000000000001E-5</v>
      </c>
      <c r="J864" s="27">
        <v>3.2029999999999998E-4</v>
      </c>
      <c r="K864" s="27">
        <f t="shared" si="139"/>
        <v>7.64E-5</v>
      </c>
      <c r="L864" s="26">
        <f t="shared" si="132"/>
        <v>152494.39999999999</v>
      </c>
      <c r="M864" s="26">
        <f t="shared" si="133"/>
        <v>114370.8</v>
      </c>
      <c r="N864" s="26">
        <v>50093.68</v>
      </c>
      <c r="O864" s="26">
        <f t="shared" si="134"/>
        <v>-64277.120000000003</v>
      </c>
      <c r="P864" s="26">
        <f t="shared" si="135"/>
        <v>64277.120000000003</v>
      </c>
      <c r="Q864" s="26">
        <f t="shared" si="136"/>
        <v>0</v>
      </c>
      <c r="R864" s="24">
        <f t="shared" si="137"/>
        <v>1.7266699999999999E-2</v>
      </c>
      <c r="S864" s="25">
        <f t="shared" si="138"/>
        <v>71138</v>
      </c>
    </row>
    <row r="865" spans="1:19">
      <c r="A865" s="20" t="s">
        <v>865</v>
      </c>
      <c r="B865" s="20" t="s">
        <v>211</v>
      </c>
      <c r="C865" s="20" t="s">
        <v>320</v>
      </c>
      <c r="D865" s="20" t="s">
        <v>1041</v>
      </c>
      <c r="E865" s="20" t="s">
        <v>2584</v>
      </c>
      <c r="F865" s="20" t="str">
        <f t="shared" si="130"/>
        <v>14109</v>
      </c>
      <c r="G865" s="20" t="s">
        <v>2642</v>
      </c>
      <c r="H865" s="23">
        <v>13205.44</v>
      </c>
      <c r="I865" s="24">
        <f t="shared" si="131"/>
        <v>8.1000000000000004E-6</v>
      </c>
      <c r="J865" s="24">
        <v>8.9499999999999994E-5</v>
      </c>
      <c r="K865" s="24">
        <f t="shared" si="139"/>
        <v>1.22E-5</v>
      </c>
      <c r="L865" s="23">
        <f t="shared" si="132"/>
        <v>24351.200000000001</v>
      </c>
      <c r="M865" s="23">
        <f t="shared" si="133"/>
        <v>18263.400000000001</v>
      </c>
      <c r="N865" s="23">
        <v>15650.369999999999</v>
      </c>
      <c r="O865" s="23">
        <f t="shared" si="134"/>
        <v>-2613.0300000000025</v>
      </c>
      <c r="P865" s="23">
        <f t="shared" si="135"/>
        <v>2613.0300000000025</v>
      </c>
      <c r="Q865" s="23">
        <f t="shared" si="136"/>
        <v>0</v>
      </c>
      <c r="R865" s="24">
        <f t="shared" si="137"/>
        <v>7.0189999999999998E-4</v>
      </c>
      <c r="S865" s="25">
        <f t="shared" si="138"/>
        <v>2891</v>
      </c>
    </row>
    <row r="866" spans="1:19">
      <c r="A866" s="21" t="s">
        <v>865</v>
      </c>
      <c r="B866" s="21" t="s">
        <v>211</v>
      </c>
      <c r="C866" s="21" t="s">
        <v>324</v>
      </c>
      <c r="D866" s="21" t="s">
        <v>1042</v>
      </c>
      <c r="E866" s="21" t="s">
        <v>2584</v>
      </c>
      <c r="F866" s="21" t="str">
        <f t="shared" si="130"/>
        <v>14109</v>
      </c>
      <c r="G866" s="21" t="s">
        <v>2642</v>
      </c>
      <c r="H866" s="26">
        <v>3258.94</v>
      </c>
      <c r="I866" s="27">
        <f t="shared" si="131"/>
        <v>1.9999999999999999E-6</v>
      </c>
      <c r="J866" s="27">
        <v>8.4300000000000003E-5</v>
      </c>
      <c r="K866" s="27">
        <f t="shared" si="139"/>
        <v>6.1E-6</v>
      </c>
      <c r="L866" s="26">
        <f t="shared" si="132"/>
        <v>12175.6</v>
      </c>
      <c r="M866" s="26">
        <f t="shared" si="133"/>
        <v>9131.7000000000007</v>
      </c>
      <c r="N866" s="26">
        <v>2030.32</v>
      </c>
      <c r="O866" s="26">
        <f t="shared" si="134"/>
        <v>-7101.380000000001</v>
      </c>
      <c r="P866" s="26">
        <f t="shared" si="135"/>
        <v>7101.380000000001</v>
      </c>
      <c r="Q866" s="26">
        <f t="shared" si="136"/>
        <v>0</v>
      </c>
      <c r="R866" s="24">
        <f t="shared" si="137"/>
        <v>1.9076E-3</v>
      </c>
      <c r="S866" s="25">
        <f t="shared" si="138"/>
        <v>7859</v>
      </c>
    </row>
    <row r="867" spans="1:19">
      <c r="A867" s="20" t="s">
        <v>865</v>
      </c>
      <c r="B867" s="20" t="s">
        <v>211</v>
      </c>
      <c r="C867" s="20" t="s">
        <v>326</v>
      </c>
      <c r="D867" s="20" t="s">
        <v>1043</v>
      </c>
      <c r="E867" s="20" t="s">
        <v>2584</v>
      </c>
      <c r="F867" s="20" t="str">
        <f t="shared" si="130"/>
        <v>14109</v>
      </c>
      <c r="G867" s="20" t="s">
        <v>2642</v>
      </c>
      <c r="H867" s="23">
        <v>3175.79</v>
      </c>
      <c r="I867" s="24">
        <f t="shared" si="131"/>
        <v>1.9E-6</v>
      </c>
      <c r="J867" s="24">
        <v>2.7699999999999999E-5</v>
      </c>
      <c r="K867" s="24">
        <f t="shared" si="139"/>
        <v>3.1999999999999999E-6</v>
      </c>
      <c r="L867" s="23">
        <f t="shared" si="132"/>
        <v>6387.2</v>
      </c>
      <c r="M867" s="23">
        <f t="shared" si="133"/>
        <v>4790.3999999999996</v>
      </c>
      <c r="N867" s="23">
        <v>2056.02</v>
      </c>
      <c r="O867" s="23">
        <f t="shared" si="134"/>
        <v>-2734.3799999999997</v>
      </c>
      <c r="P867" s="23">
        <f t="shared" si="135"/>
        <v>2734.3799999999997</v>
      </c>
      <c r="Q867" s="23">
        <f t="shared" si="136"/>
        <v>0</v>
      </c>
      <c r="R867" s="24">
        <f t="shared" si="137"/>
        <v>7.3450000000000002E-4</v>
      </c>
      <c r="S867" s="25">
        <f t="shared" si="138"/>
        <v>3026</v>
      </c>
    </row>
    <row r="868" spans="1:19">
      <c r="A868" s="21" t="s">
        <v>865</v>
      </c>
      <c r="B868" s="21" t="s">
        <v>211</v>
      </c>
      <c r="C868" s="21" t="s">
        <v>328</v>
      </c>
      <c r="D868" s="21" t="s">
        <v>1044</v>
      </c>
      <c r="E868" s="21" t="s">
        <v>2584</v>
      </c>
      <c r="F868" s="21" t="str">
        <f t="shared" si="130"/>
        <v>14109</v>
      </c>
      <c r="G868" s="21" t="s">
        <v>2642</v>
      </c>
      <c r="H868" s="26">
        <v>3750.08</v>
      </c>
      <c r="I868" s="27">
        <f t="shared" si="131"/>
        <v>2.3E-6</v>
      </c>
      <c r="J868" s="27">
        <v>7.1099999999999994E-5</v>
      </c>
      <c r="K868" s="27">
        <f t="shared" si="139"/>
        <v>5.6999999999999996E-6</v>
      </c>
      <c r="L868" s="26">
        <f t="shared" si="132"/>
        <v>11377.2</v>
      </c>
      <c r="M868" s="26">
        <f t="shared" si="133"/>
        <v>8532.9</v>
      </c>
      <c r="N868" s="26">
        <v>1390.49</v>
      </c>
      <c r="O868" s="26">
        <f t="shared" si="134"/>
        <v>-7142.41</v>
      </c>
      <c r="P868" s="26">
        <f t="shared" si="135"/>
        <v>7142.41</v>
      </c>
      <c r="Q868" s="26">
        <f t="shared" si="136"/>
        <v>0</v>
      </c>
      <c r="R868" s="24">
        <f t="shared" si="137"/>
        <v>1.9187E-3</v>
      </c>
      <c r="S868" s="25">
        <f t="shared" si="138"/>
        <v>7905</v>
      </c>
    </row>
    <row r="869" spans="1:19">
      <c r="A869" s="20" t="s">
        <v>865</v>
      </c>
      <c r="B869" s="20" t="s">
        <v>211</v>
      </c>
      <c r="C869" s="20" t="s">
        <v>913</v>
      </c>
      <c r="D869" s="20" t="s">
        <v>1045</v>
      </c>
      <c r="E869" s="20" t="s">
        <v>2584</v>
      </c>
      <c r="F869" s="20" t="str">
        <f t="shared" si="130"/>
        <v>14109</v>
      </c>
      <c r="G869" s="20" t="s">
        <v>2642</v>
      </c>
      <c r="H869" s="23">
        <v>337595.95</v>
      </c>
      <c r="I869" s="24">
        <f t="shared" si="131"/>
        <v>2.0689999999999999E-4</v>
      </c>
      <c r="J869" s="24">
        <v>2.017E-4</v>
      </c>
      <c r="K869" s="24">
        <f t="shared" si="139"/>
        <v>2.0660000000000001E-4</v>
      </c>
      <c r="L869" s="23">
        <f t="shared" si="132"/>
        <v>412373.6</v>
      </c>
      <c r="M869" s="23">
        <f t="shared" si="133"/>
        <v>309280.2</v>
      </c>
      <c r="N869" s="23">
        <v>261236.71999999997</v>
      </c>
      <c r="O869" s="23">
        <f t="shared" si="134"/>
        <v>-48043.48000000004</v>
      </c>
      <c r="P869" s="23">
        <f t="shared" si="135"/>
        <v>48043.48000000004</v>
      </c>
      <c r="Q869" s="23">
        <f t="shared" si="136"/>
        <v>0</v>
      </c>
      <c r="R869" s="24">
        <f t="shared" si="137"/>
        <v>1.29059E-2</v>
      </c>
      <c r="S869" s="25">
        <f t="shared" si="138"/>
        <v>53172</v>
      </c>
    </row>
    <row r="870" spans="1:19">
      <c r="A870" s="21" t="s">
        <v>865</v>
      </c>
      <c r="B870" s="21" t="s">
        <v>211</v>
      </c>
      <c r="C870" s="21" t="s">
        <v>857</v>
      </c>
      <c r="D870" s="21" t="s">
        <v>1046</v>
      </c>
      <c r="E870" s="21" t="s">
        <v>2584</v>
      </c>
      <c r="F870" s="21" t="str">
        <f t="shared" si="130"/>
        <v>14109</v>
      </c>
      <c r="G870" s="21" t="s">
        <v>2642</v>
      </c>
      <c r="H870" s="26">
        <v>4373.9399999999996</v>
      </c>
      <c r="I870" s="27">
        <f t="shared" si="131"/>
        <v>2.7E-6</v>
      </c>
      <c r="J870" s="27">
        <v>2.6999999999999999E-5</v>
      </c>
      <c r="K870" s="27">
        <f t="shared" si="139"/>
        <v>3.8999999999999999E-6</v>
      </c>
      <c r="L870" s="26">
        <f t="shared" si="132"/>
        <v>7784.4</v>
      </c>
      <c r="M870" s="26">
        <f t="shared" si="133"/>
        <v>5838.3</v>
      </c>
      <c r="N870" s="26">
        <v>8204.34</v>
      </c>
      <c r="O870" s="26">
        <f t="shared" si="134"/>
        <v>2366.04</v>
      </c>
      <c r="P870" s="26">
        <f t="shared" si="135"/>
        <v>0</v>
      </c>
      <c r="Q870" s="26">
        <f t="shared" si="136"/>
        <v>2366.04</v>
      </c>
      <c r="R870" s="24">
        <f t="shared" si="137"/>
        <v>0</v>
      </c>
      <c r="S870" s="25">
        <f t="shared" si="138"/>
        <v>0</v>
      </c>
    </row>
    <row r="871" spans="1:19">
      <c r="A871" s="20" t="s">
        <v>865</v>
      </c>
      <c r="B871" s="20" t="s">
        <v>211</v>
      </c>
      <c r="C871" s="20" t="s">
        <v>1047</v>
      </c>
      <c r="D871" s="20" t="s">
        <v>1048</v>
      </c>
      <c r="E871" s="20" t="s">
        <v>2584</v>
      </c>
      <c r="F871" s="20" t="str">
        <f t="shared" si="130"/>
        <v>14109</v>
      </c>
      <c r="G871" s="20" t="s">
        <v>2642</v>
      </c>
      <c r="H871" s="23">
        <v>485351.19</v>
      </c>
      <c r="I871" s="24">
        <f t="shared" si="131"/>
        <v>2.9750000000000002E-4</v>
      </c>
      <c r="J871" s="24">
        <v>2.608E-4</v>
      </c>
      <c r="K871" s="24">
        <f t="shared" si="139"/>
        <v>2.9569999999999998E-4</v>
      </c>
      <c r="L871" s="23">
        <f t="shared" si="132"/>
        <v>590217.19999999995</v>
      </c>
      <c r="M871" s="23">
        <f t="shared" si="133"/>
        <v>442662.9</v>
      </c>
      <c r="N871" s="23">
        <v>424951.93999999994</v>
      </c>
      <c r="O871" s="23">
        <f t="shared" si="134"/>
        <v>-17710.960000000079</v>
      </c>
      <c r="P871" s="23">
        <f t="shared" si="135"/>
        <v>17710.960000000079</v>
      </c>
      <c r="Q871" s="23">
        <f t="shared" si="136"/>
        <v>0</v>
      </c>
      <c r="R871" s="24">
        <f t="shared" si="137"/>
        <v>4.7577000000000001E-3</v>
      </c>
      <c r="S871" s="25">
        <f t="shared" si="138"/>
        <v>19601</v>
      </c>
    </row>
    <row r="872" spans="1:19">
      <c r="A872" s="21" t="s">
        <v>865</v>
      </c>
      <c r="B872" s="21" t="s">
        <v>211</v>
      </c>
      <c r="C872" s="21" t="s">
        <v>747</v>
      </c>
      <c r="D872" s="21" t="s">
        <v>1049</v>
      </c>
      <c r="E872" s="21" t="s">
        <v>2584</v>
      </c>
      <c r="F872" s="21" t="str">
        <f t="shared" si="130"/>
        <v>14109</v>
      </c>
      <c r="G872" s="21" t="s">
        <v>2642</v>
      </c>
      <c r="H872" s="26">
        <v>28554.37</v>
      </c>
      <c r="I872" s="27">
        <f t="shared" si="131"/>
        <v>1.7499999999999998E-5</v>
      </c>
      <c r="J872" s="27">
        <v>9.4500000000000007E-5</v>
      </c>
      <c r="K872" s="27">
        <f t="shared" si="139"/>
        <v>2.1399999999999998E-5</v>
      </c>
      <c r="L872" s="26">
        <f t="shared" si="132"/>
        <v>42714.400000000001</v>
      </c>
      <c r="M872" s="26">
        <f t="shared" si="133"/>
        <v>32035.8</v>
      </c>
      <c r="N872" s="26">
        <v>15974.02</v>
      </c>
      <c r="O872" s="26">
        <f t="shared" si="134"/>
        <v>-16061.779999999999</v>
      </c>
      <c r="P872" s="26">
        <f t="shared" si="135"/>
        <v>16061.779999999999</v>
      </c>
      <c r="Q872" s="26">
        <f t="shared" si="136"/>
        <v>0</v>
      </c>
      <c r="R872" s="24">
        <f t="shared" si="137"/>
        <v>4.3147000000000003E-3</v>
      </c>
      <c r="S872" s="25">
        <f t="shared" si="138"/>
        <v>17776</v>
      </c>
    </row>
    <row r="873" spans="1:19">
      <c r="A873" s="20" t="s">
        <v>865</v>
      </c>
      <c r="B873" s="20" t="s">
        <v>211</v>
      </c>
      <c r="C873" s="20" t="s">
        <v>87</v>
      </c>
      <c r="D873" s="20" t="s">
        <v>1050</v>
      </c>
      <c r="E873" s="20" t="s">
        <v>2584</v>
      </c>
      <c r="F873" s="20" t="str">
        <f t="shared" si="130"/>
        <v>14109</v>
      </c>
      <c r="G873" s="20" t="s">
        <v>2642</v>
      </c>
      <c r="H873" s="23">
        <v>651497.30000000005</v>
      </c>
      <c r="I873" s="24">
        <f t="shared" si="131"/>
        <v>3.993E-4</v>
      </c>
      <c r="J873" s="24">
        <v>6.7940000000000003E-4</v>
      </c>
      <c r="K873" s="24">
        <f t="shared" si="139"/>
        <v>4.1330000000000002E-4</v>
      </c>
      <c r="L873" s="23">
        <f t="shared" si="132"/>
        <v>824946.8</v>
      </c>
      <c r="M873" s="23">
        <f t="shared" si="133"/>
        <v>618710.1</v>
      </c>
      <c r="N873" s="23">
        <v>248898.34999999998</v>
      </c>
      <c r="O873" s="23">
        <f t="shared" si="134"/>
        <v>-369811.75</v>
      </c>
      <c r="P873" s="23">
        <f t="shared" si="135"/>
        <v>369811.75</v>
      </c>
      <c r="Q873" s="23">
        <f t="shared" si="136"/>
        <v>0</v>
      </c>
      <c r="R873" s="24">
        <f t="shared" si="137"/>
        <v>9.9342100000000003E-2</v>
      </c>
      <c r="S873" s="25">
        <f t="shared" si="138"/>
        <v>409289</v>
      </c>
    </row>
    <row r="874" spans="1:19">
      <c r="A874" s="21" t="s">
        <v>865</v>
      </c>
      <c r="B874" s="21" t="s">
        <v>236</v>
      </c>
      <c r="C874" s="21" t="s">
        <v>92</v>
      </c>
      <c r="D874" s="21" t="s">
        <v>1051</v>
      </c>
      <c r="E874" s="21" t="s">
        <v>2584</v>
      </c>
      <c r="F874" s="21" t="str">
        <f t="shared" si="130"/>
        <v>14110</v>
      </c>
      <c r="G874" s="21" t="s">
        <v>2643</v>
      </c>
      <c r="H874" s="26">
        <v>79824.12</v>
      </c>
      <c r="I874" s="27">
        <f t="shared" si="131"/>
        <v>4.8900000000000003E-5</v>
      </c>
      <c r="J874" s="27">
        <v>9.6500000000000001E-5</v>
      </c>
      <c r="K874" s="27">
        <f t="shared" si="139"/>
        <v>5.13E-5</v>
      </c>
      <c r="L874" s="26">
        <f t="shared" si="132"/>
        <v>102394.8</v>
      </c>
      <c r="M874" s="26">
        <f t="shared" si="133"/>
        <v>76796.100000000006</v>
      </c>
      <c r="N874" s="26">
        <v>11168.25</v>
      </c>
      <c r="O874" s="26">
        <f t="shared" si="134"/>
        <v>-65627.850000000006</v>
      </c>
      <c r="P874" s="26">
        <f t="shared" si="135"/>
        <v>65627.850000000006</v>
      </c>
      <c r="Q874" s="26">
        <f t="shared" si="136"/>
        <v>0</v>
      </c>
      <c r="R874" s="24">
        <f t="shared" si="137"/>
        <v>1.7629499999999999E-2</v>
      </c>
      <c r="S874" s="25">
        <f t="shared" si="138"/>
        <v>72633</v>
      </c>
    </row>
    <row r="875" spans="1:19">
      <c r="A875" s="20" t="s">
        <v>865</v>
      </c>
      <c r="B875" s="20" t="s">
        <v>236</v>
      </c>
      <c r="C875" s="20" t="s">
        <v>115</v>
      </c>
      <c r="D875" s="20" t="s">
        <v>1052</v>
      </c>
      <c r="E875" s="20" t="s">
        <v>2584</v>
      </c>
      <c r="F875" s="20" t="str">
        <f t="shared" si="130"/>
        <v>14110</v>
      </c>
      <c r="G875" s="20" t="s">
        <v>2643</v>
      </c>
      <c r="H875" s="23">
        <v>3775759</v>
      </c>
      <c r="I875" s="24">
        <f t="shared" si="131"/>
        <v>2.3143E-3</v>
      </c>
      <c r="J875" s="24">
        <v>1.6964E-3</v>
      </c>
      <c r="K875" s="24">
        <f t="shared" si="139"/>
        <v>2.2834000000000001E-3</v>
      </c>
      <c r="L875" s="23">
        <f t="shared" si="132"/>
        <v>4557666.4000000004</v>
      </c>
      <c r="M875" s="23">
        <f t="shared" si="133"/>
        <v>3418249.8</v>
      </c>
      <c r="N875" s="23">
        <v>2628655.4900000002</v>
      </c>
      <c r="O875" s="23">
        <f t="shared" si="134"/>
        <v>-789594.30999999959</v>
      </c>
      <c r="P875" s="23">
        <f t="shared" si="135"/>
        <v>789594.30999999959</v>
      </c>
      <c r="Q875" s="23">
        <f t="shared" si="136"/>
        <v>0</v>
      </c>
      <c r="R875" s="24">
        <f t="shared" si="137"/>
        <v>0.21210789999999999</v>
      </c>
      <c r="S875" s="25">
        <f t="shared" si="138"/>
        <v>873884</v>
      </c>
    </row>
    <row r="876" spans="1:19">
      <c r="A876" s="21" t="s">
        <v>865</v>
      </c>
      <c r="B876" s="21" t="s">
        <v>236</v>
      </c>
      <c r="C876" s="21" t="s">
        <v>21</v>
      </c>
      <c r="D876" s="21" t="s">
        <v>1053</v>
      </c>
      <c r="E876" s="21" t="s">
        <v>2584</v>
      </c>
      <c r="F876" s="21" t="str">
        <f t="shared" si="130"/>
        <v>14110</v>
      </c>
      <c r="G876" s="21" t="s">
        <v>2643</v>
      </c>
      <c r="H876" s="26">
        <v>26077.1</v>
      </c>
      <c r="I876" s="27">
        <f t="shared" si="131"/>
        <v>1.5999999999999999E-5</v>
      </c>
      <c r="J876" s="27">
        <v>1.9100000000000001E-4</v>
      </c>
      <c r="K876" s="27">
        <f t="shared" si="139"/>
        <v>2.48E-5</v>
      </c>
      <c r="L876" s="26">
        <f t="shared" si="132"/>
        <v>49500.800000000003</v>
      </c>
      <c r="M876" s="26">
        <f t="shared" si="133"/>
        <v>37125.599999999999</v>
      </c>
      <c r="N876" s="26">
        <v>13628.220000000001</v>
      </c>
      <c r="O876" s="26">
        <f t="shared" si="134"/>
        <v>-23497.379999999997</v>
      </c>
      <c r="P876" s="26">
        <f t="shared" si="135"/>
        <v>23497.379999999997</v>
      </c>
      <c r="Q876" s="26">
        <f t="shared" si="136"/>
        <v>0</v>
      </c>
      <c r="R876" s="24">
        <f t="shared" si="137"/>
        <v>6.3121000000000002E-3</v>
      </c>
      <c r="S876" s="25">
        <f t="shared" si="138"/>
        <v>26005</v>
      </c>
    </row>
    <row r="877" spans="1:19">
      <c r="A877" s="20" t="s">
        <v>865</v>
      </c>
      <c r="B877" s="20" t="s">
        <v>236</v>
      </c>
      <c r="C877" s="20" t="s">
        <v>119</v>
      </c>
      <c r="D877" s="20" t="s">
        <v>1054</v>
      </c>
      <c r="E877" s="20" t="s">
        <v>2584</v>
      </c>
      <c r="F877" s="20" t="str">
        <f t="shared" si="130"/>
        <v>14110</v>
      </c>
      <c r="G877" s="20" t="s">
        <v>2643</v>
      </c>
      <c r="H877" s="23">
        <v>247483.91</v>
      </c>
      <c r="I877" s="24">
        <f t="shared" si="131"/>
        <v>1.517E-4</v>
      </c>
      <c r="J877" s="24">
        <v>3.102E-4</v>
      </c>
      <c r="K877" s="24">
        <f t="shared" si="139"/>
        <v>1.596E-4</v>
      </c>
      <c r="L877" s="23">
        <f t="shared" si="132"/>
        <v>318561.59999999998</v>
      </c>
      <c r="M877" s="23">
        <f t="shared" si="133"/>
        <v>238921.2</v>
      </c>
      <c r="N877" s="23">
        <v>250727.31</v>
      </c>
      <c r="O877" s="23">
        <f t="shared" si="134"/>
        <v>11806.109999999986</v>
      </c>
      <c r="P877" s="23">
        <f t="shared" si="135"/>
        <v>0</v>
      </c>
      <c r="Q877" s="23">
        <f t="shared" si="136"/>
        <v>11806.109999999986</v>
      </c>
      <c r="R877" s="24">
        <f t="shared" si="137"/>
        <v>0</v>
      </c>
      <c r="S877" s="25">
        <f t="shared" si="138"/>
        <v>0</v>
      </c>
    </row>
    <row r="878" spans="1:19">
      <c r="A878" s="21" t="s">
        <v>865</v>
      </c>
      <c r="B878" s="21" t="s">
        <v>236</v>
      </c>
      <c r="C878" s="21" t="s">
        <v>33</v>
      </c>
      <c r="D878" s="21" t="s">
        <v>1055</v>
      </c>
      <c r="E878" s="21" t="s">
        <v>2584</v>
      </c>
      <c r="F878" s="21" t="str">
        <f t="shared" si="130"/>
        <v>14110</v>
      </c>
      <c r="G878" s="21" t="s">
        <v>2643</v>
      </c>
      <c r="H878" s="26">
        <v>1138.3</v>
      </c>
      <c r="I878" s="27">
        <f t="shared" si="131"/>
        <v>6.9999999999999997E-7</v>
      </c>
      <c r="J878" s="27">
        <v>4.4499999999999997E-5</v>
      </c>
      <c r="K878" s="27">
        <f t="shared" si="139"/>
        <v>2.9000000000000002E-6</v>
      </c>
      <c r="L878" s="26">
        <f t="shared" si="132"/>
        <v>5788.4</v>
      </c>
      <c r="M878" s="26">
        <f t="shared" si="133"/>
        <v>4341.3</v>
      </c>
      <c r="N878" s="26">
        <v>972.95</v>
      </c>
      <c r="O878" s="26">
        <f t="shared" si="134"/>
        <v>-3368.3500000000004</v>
      </c>
      <c r="P878" s="26">
        <f t="shared" si="135"/>
        <v>3368.3500000000004</v>
      </c>
      <c r="Q878" s="26">
        <f t="shared" si="136"/>
        <v>0</v>
      </c>
      <c r="R878" s="24">
        <f t="shared" si="137"/>
        <v>9.0479999999999998E-4</v>
      </c>
      <c r="S878" s="25">
        <f t="shared" si="138"/>
        <v>3727</v>
      </c>
    </row>
    <row r="879" spans="1:19">
      <c r="A879" s="20" t="s">
        <v>865</v>
      </c>
      <c r="B879" s="20" t="s">
        <v>236</v>
      </c>
      <c r="C879" s="20" t="s">
        <v>98</v>
      </c>
      <c r="D879" s="20" t="s">
        <v>1056</v>
      </c>
      <c r="E879" s="20" t="s">
        <v>2584</v>
      </c>
      <c r="F879" s="20" t="str">
        <f t="shared" si="130"/>
        <v>14110</v>
      </c>
      <c r="G879" s="20" t="s">
        <v>2643</v>
      </c>
      <c r="H879" s="23">
        <v>9452.9699999999993</v>
      </c>
      <c r="I879" s="24">
        <f t="shared" si="131"/>
        <v>5.8000000000000004E-6</v>
      </c>
      <c r="J879" s="24">
        <v>4.9700000000000002E-5</v>
      </c>
      <c r="K879" s="24">
        <f t="shared" si="139"/>
        <v>7.9999999999999996E-6</v>
      </c>
      <c r="L879" s="23">
        <f t="shared" si="132"/>
        <v>15968</v>
      </c>
      <c r="M879" s="23">
        <f t="shared" si="133"/>
        <v>11976</v>
      </c>
      <c r="N879" s="23">
        <v>42837.72</v>
      </c>
      <c r="O879" s="23">
        <f t="shared" si="134"/>
        <v>30861.72</v>
      </c>
      <c r="P879" s="23">
        <f t="shared" si="135"/>
        <v>0</v>
      </c>
      <c r="Q879" s="23">
        <f t="shared" si="136"/>
        <v>30861.72</v>
      </c>
      <c r="R879" s="24">
        <f t="shared" si="137"/>
        <v>0</v>
      </c>
      <c r="S879" s="25">
        <f t="shared" si="138"/>
        <v>0</v>
      </c>
    </row>
    <row r="880" spans="1:19">
      <c r="A880" s="21" t="s">
        <v>865</v>
      </c>
      <c r="B880" s="21" t="s">
        <v>236</v>
      </c>
      <c r="C880" s="21" t="s">
        <v>41</v>
      </c>
      <c r="D880" s="21" t="s">
        <v>1057</v>
      </c>
      <c r="E880" s="21" t="s">
        <v>2584</v>
      </c>
      <c r="F880" s="21" t="str">
        <f t="shared" si="130"/>
        <v>14110</v>
      </c>
      <c r="G880" s="21" t="s">
        <v>2643</v>
      </c>
      <c r="H880" s="26">
        <v>4098.24</v>
      </c>
      <c r="I880" s="27">
        <f t="shared" si="131"/>
        <v>2.5000000000000002E-6</v>
      </c>
      <c r="J880" s="27">
        <v>5.5699999999999999E-5</v>
      </c>
      <c r="K880" s="27">
        <f t="shared" si="139"/>
        <v>5.2000000000000002E-6</v>
      </c>
      <c r="L880" s="26">
        <f t="shared" si="132"/>
        <v>10379.200000000001</v>
      </c>
      <c r="M880" s="26">
        <f t="shared" si="133"/>
        <v>7784.4</v>
      </c>
      <c r="N880" s="26">
        <v>5122.9100000000008</v>
      </c>
      <c r="O880" s="26">
        <f t="shared" si="134"/>
        <v>-2661.4899999999989</v>
      </c>
      <c r="P880" s="26">
        <f t="shared" si="135"/>
        <v>2661.4899999999989</v>
      </c>
      <c r="Q880" s="26">
        <f t="shared" si="136"/>
        <v>0</v>
      </c>
      <c r="R880" s="24">
        <f t="shared" si="137"/>
        <v>7.1500000000000003E-4</v>
      </c>
      <c r="S880" s="25">
        <f t="shared" si="138"/>
        <v>2945</v>
      </c>
    </row>
    <row r="881" spans="1:19">
      <c r="A881" s="20" t="s">
        <v>865</v>
      </c>
      <c r="B881" s="20" t="s">
        <v>236</v>
      </c>
      <c r="C881" s="20" t="s">
        <v>126</v>
      </c>
      <c r="D881" s="20" t="s">
        <v>1058</v>
      </c>
      <c r="E881" s="20" t="s">
        <v>2584</v>
      </c>
      <c r="F881" s="20" t="str">
        <f t="shared" si="130"/>
        <v>14110</v>
      </c>
      <c r="G881" s="20" t="s">
        <v>2643</v>
      </c>
      <c r="H881" s="23">
        <v>247623.63</v>
      </c>
      <c r="I881" s="24">
        <f t="shared" si="131"/>
        <v>1.518E-4</v>
      </c>
      <c r="J881" s="24">
        <v>3.3770000000000002E-4</v>
      </c>
      <c r="K881" s="24">
        <f t="shared" si="139"/>
        <v>1.6110000000000001E-4</v>
      </c>
      <c r="L881" s="23">
        <f t="shared" si="132"/>
        <v>321555.59999999998</v>
      </c>
      <c r="M881" s="23">
        <f t="shared" si="133"/>
        <v>241166.7</v>
      </c>
      <c r="N881" s="23">
        <v>174416.56</v>
      </c>
      <c r="O881" s="23">
        <f t="shared" si="134"/>
        <v>-66750.140000000014</v>
      </c>
      <c r="P881" s="23">
        <f t="shared" si="135"/>
        <v>66750.140000000014</v>
      </c>
      <c r="Q881" s="23">
        <f t="shared" si="136"/>
        <v>0</v>
      </c>
      <c r="R881" s="24">
        <f t="shared" si="137"/>
        <v>1.7930999999999999E-2</v>
      </c>
      <c r="S881" s="25">
        <f t="shared" si="138"/>
        <v>73875</v>
      </c>
    </row>
    <row r="882" spans="1:19">
      <c r="A882" s="21" t="s">
        <v>865</v>
      </c>
      <c r="B882" s="21" t="s">
        <v>236</v>
      </c>
      <c r="C882" s="21" t="s">
        <v>49</v>
      </c>
      <c r="D882" s="21" t="s">
        <v>1059</v>
      </c>
      <c r="E882" s="21" t="s">
        <v>2584</v>
      </c>
      <c r="F882" s="21" t="str">
        <f t="shared" si="130"/>
        <v>14110</v>
      </c>
      <c r="G882" s="21" t="s">
        <v>2643</v>
      </c>
      <c r="H882" s="26">
        <v>33341.760000000002</v>
      </c>
      <c r="I882" s="27">
        <f t="shared" si="131"/>
        <v>2.0400000000000001E-5</v>
      </c>
      <c r="J882" s="27">
        <v>1.5080000000000001E-4</v>
      </c>
      <c r="K882" s="27">
        <f t="shared" si="139"/>
        <v>2.69E-5</v>
      </c>
      <c r="L882" s="26">
        <f t="shared" si="132"/>
        <v>53692.4</v>
      </c>
      <c r="M882" s="26">
        <f t="shared" si="133"/>
        <v>40269.300000000003</v>
      </c>
      <c r="N882" s="26">
        <v>1405.1400000000003</v>
      </c>
      <c r="O882" s="26">
        <f t="shared" si="134"/>
        <v>-38864.160000000003</v>
      </c>
      <c r="P882" s="26">
        <f t="shared" si="135"/>
        <v>38864.160000000003</v>
      </c>
      <c r="Q882" s="26">
        <f t="shared" si="136"/>
        <v>0</v>
      </c>
      <c r="R882" s="24">
        <f t="shared" si="137"/>
        <v>1.044E-2</v>
      </c>
      <c r="S882" s="25">
        <f t="shared" si="138"/>
        <v>43012</v>
      </c>
    </row>
    <row r="883" spans="1:19">
      <c r="A883" s="20" t="s">
        <v>865</v>
      </c>
      <c r="B883" s="20" t="s">
        <v>236</v>
      </c>
      <c r="C883" s="20" t="s">
        <v>259</v>
      </c>
      <c r="D883" s="20" t="s">
        <v>1060</v>
      </c>
      <c r="E883" s="20" t="s">
        <v>2584</v>
      </c>
      <c r="F883" s="20" t="str">
        <f t="shared" si="130"/>
        <v>14110</v>
      </c>
      <c r="G883" s="20" t="s">
        <v>2643</v>
      </c>
      <c r="H883" s="23">
        <v>41298.58</v>
      </c>
      <c r="I883" s="24">
        <f t="shared" si="131"/>
        <v>2.5299999999999998E-5</v>
      </c>
      <c r="J883" s="24">
        <v>8.25E-5</v>
      </c>
      <c r="K883" s="24">
        <f t="shared" si="139"/>
        <v>2.8200000000000001E-5</v>
      </c>
      <c r="L883" s="23">
        <f t="shared" si="132"/>
        <v>56287.199999999997</v>
      </c>
      <c r="M883" s="23">
        <f t="shared" si="133"/>
        <v>42215.4</v>
      </c>
      <c r="N883" s="23">
        <v>32691.069999999996</v>
      </c>
      <c r="O883" s="23">
        <f t="shared" si="134"/>
        <v>-9524.3300000000054</v>
      </c>
      <c r="P883" s="23">
        <f t="shared" si="135"/>
        <v>9524.3300000000054</v>
      </c>
      <c r="Q883" s="23">
        <f t="shared" si="136"/>
        <v>0</v>
      </c>
      <c r="R883" s="24">
        <f t="shared" si="137"/>
        <v>2.5585E-3</v>
      </c>
      <c r="S883" s="25">
        <f t="shared" si="138"/>
        <v>10541</v>
      </c>
    </row>
    <row r="884" spans="1:19">
      <c r="A884" s="21" t="s">
        <v>865</v>
      </c>
      <c r="B884" s="21" t="s">
        <v>236</v>
      </c>
      <c r="C884" s="21" t="s">
        <v>57</v>
      </c>
      <c r="D884" s="21" t="s">
        <v>1061</v>
      </c>
      <c r="E884" s="21" t="s">
        <v>2584</v>
      </c>
      <c r="F884" s="21" t="str">
        <f t="shared" si="130"/>
        <v>14110</v>
      </c>
      <c r="G884" s="21" t="s">
        <v>2643</v>
      </c>
      <c r="H884" s="26">
        <v>7531.35</v>
      </c>
      <c r="I884" s="27">
        <f t="shared" si="131"/>
        <v>4.6E-6</v>
      </c>
      <c r="J884" s="27">
        <v>7.0500000000000006E-5</v>
      </c>
      <c r="K884" s="27">
        <f t="shared" si="139"/>
        <v>7.9000000000000006E-6</v>
      </c>
      <c r="L884" s="26">
        <f t="shared" si="132"/>
        <v>15768.4</v>
      </c>
      <c r="M884" s="26">
        <f t="shared" si="133"/>
        <v>11826.3</v>
      </c>
      <c r="N884" s="26">
        <v>5436.03</v>
      </c>
      <c r="O884" s="26">
        <f t="shared" si="134"/>
        <v>-6390.2699999999995</v>
      </c>
      <c r="P884" s="26">
        <f t="shared" si="135"/>
        <v>6390.2699999999995</v>
      </c>
      <c r="Q884" s="26">
        <f t="shared" si="136"/>
        <v>0</v>
      </c>
      <c r="R884" s="24">
        <f t="shared" si="137"/>
        <v>1.7166E-3</v>
      </c>
      <c r="S884" s="25">
        <f t="shared" si="138"/>
        <v>7072</v>
      </c>
    </row>
    <row r="885" spans="1:19">
      <c r="A885" s="20" t="s">
        <v>865</v>
      </c>
      <c r="B885" s="20" t="s">
        <v>236</v>
      </c>
      <c r="C885" s="20" t="s">
        <v>224</v>
      </c>
      <c r="D885" s="20" t="s">
        <v>1062</v>
      </c>
      <c r="E885" s="20" t="s">
        <v>2584</v>
      </c>
      <c r="F885" s="20" t="str">
        <f t="shared" si="130"/>
        <v>14110</v>
      </c>
      <c r="G885" s="20" t="s">
        <v>2643</v>
      </c>
      <c r="H885" s="23">
        <v>40295.4</v>
      </c>
      <c r="I885" s="24">
        <f t="shared" si="131"/>
        <v>2.4700000000000001E-5</v>
      </c>
      <c r="J885" s="24">
        <v>1.4990000000000001E-4</v>
      </c>
      <c r="K885" s="24">
        <f t="shared" si="139"/>
        <v>3.1000000000000001E-5</v>
      </c>
      <c r="L885" s="23">
        <f t="shared" si="132"/>
        <v>61876</v>
      </c>
      <c r="M885" s="23">
        <f t="shared" si="133"/>
        <v>46407</v>
      </c>
      <c r="N885" s="23">
        <v>26327.01</v>
      </c>
      <c r="O885" s="23">
        <f t="shared" si="134"/>
        <v>-20079.990000000002</v>
      </c>
      <c r="P885" s="23">
        <f t="shared" si="135"/>
        <v>20079.990000000002</v>
      </c>
      <c r="Q885" s="23">
        <f t="shared" si="136"/>
        <v>0</v>
      </c>
      <c r="R885" s="24">
        <f t="shared" si="137"/>
        <v>5.3940999999999998E-3</v>
      </c>
      <c r="S885" s="25">
        <f t="shared" si="138"/>
        <v>22223</v>
      </c>
    </row>
    <row r="886" spans="1:19">
      <c r="A886" s="21" t="s">
        <v>865</v>
      </c>
      <c r="B886" s="21" t="s">
        <v>236</v>
      </c>
      <c r="C886" s="21" t="s">
        <v>77</v>
      </c>
      <c r="D886" s="21" t="s">
        <v>1063</v>
      </c>
      <c r="E886" s="21" t="s">
        <v>2584</v>
      </c>
      <c r="F886" s="21" t="str">
        <f t="shared" si="130"/>
        <v>14110</v>
      </c>
      <c r="G886" s="21" t="s">
        <v>2643</v>
      </c>
      <c r="H886" s="26">
        <v>11819.53</v>
      </c>
      <c r="I886" s="27">
        <f t="shared" si="131"/>
        <v>7.1999999999999997E-6</v>
      </c>
      <c r="J886" s="27">
        <v>5.2500000000000002E-5</v>
      </c>
      <c r="K886" s="27">
        <f t="shared" si="139"/>
        <v>9.5000000000000005E-6</v>
      </c>
      <c r="L886" s="26">
        <f t="shared" si="132"/>
        <v>18962</v>
      </c>
      <c r="M886" s="26">
        <f t="shared" si="133"/>
        <v>14221.5</v>
      </c>
      <c r="N886" s="26">
        <v>6870.98</v>
      </c>
      <c r="O886" s="26">
        <f t="shared" si="134"/>
        <v>-7350.52</v>
      </c>
      <c r="P886" s="26">
        <f t="shared" si="135"/>
        <v>7350.52</v>
      </c>
      <c r="Q886" s="26">
        <f t="shared" si="136"/>
        <v>0</v>
      </c>
      <c r="R886" s="24">
        <f t="shared" si="137"/>
        <v>1.9746E-3</v>
      </c>
      <c r="S886" s="25">
        <f t="shared" si="138"/>
        <v>8135</v>
      </c>
    </row>
    <row r="887" spans="1:19">
      <c r="A887" s="20" t="s">
        <v>865</v>
      </c>
      <c r="B887" s="20" t="s">
        <v>236</v>
      </c>
      <c r="C887" s="20" t="s">
        <v>85</v>
      </c>
      <c r="D887" s="20" t="s">
        <v>1064</v>
      </c>
      <c r="E887" s="20" t="s">
        <v>2584</v>
      </c>
      <c r="F887" s="20" t="str">
        <f t="shared" si="130"/>
        <v>14110</v>
      </c>
      <c r="G887" s="20" t="s">
        <v>2643</v>
      </c>
      <c r="H887" s="23">
        <v>49940.62</v>
      </c>
      <c r="I887" s="24">
        <f t="shared" si="131"/>
        <v>3.0599999999999998E-5</v>
      </c>
      <c r="J887" s="24">
        <v>1.038E-4</v>
      </c>
      <c r="K887" s="24">
        <f t="shared" si="139"/>
        <v>3.43E-5</v>
      </c>
      <c r="L887" s="23">
        <f t="shared" si="132"/>
        <v>68462.8</v>
      </c>
      <c r="M887" s="23">
        <f t="shared" si="133"/>
        <v>51347.1</v>
      </c>
      <c r="N887" s="23">
        <v>-5352.68</v>
      </c>
      <c r="O887" s="23">
        <f t="shared" si="134"/>
        <v>-56699.78</v>
      </c>
      <c r="P887" s="23">
        <f t="shared" si="135"/>
        <v>56699.78</v>
      </c>
      <c r="Q887" s="23">
        <f t="shared" si="136"/>
        <v>0</v>
      </c>
      <c r="R887" s="24">
        <f t="shared" si="137"/>
        <v>1.52312E-2</v>
      </c>
      <c r="S887" s="25">
        <f t="shared" si="138"/>
        <v>62752</v>
      </c>
    </row>
    <row r="888" spans="1:19">
      <c r="A888" s="21" t="s">
        <v>865</v>
      </c>
      <c r="B888" s="21" t="s">
        <v>236</v>
      </c>
      <c r="C888" s="21" t="s">
        <v>295</v>
      </c>
      <c r="D888" s="21" t="s">
        <v>1065</v>
      </c>
      <c r="E888" s="21" t="s">
        <v>2584</v>
      </c>
      <c r="F888" s="21" t="str">
        <f t="shared" si="130"/>
        <v>14110</v>
      </c>
      <c r="G888" s="21" t="s">
        <v>2643</v>
      </c>
      <c r="H888" s="26">
        <v>19321.89</v>
      </c>
      <c r="I888" s="27">
        <f t="shared" si="131"/>
        <v>1.1800000000000001E-5</v>
      </c>
      <c r="J888" s="27">
        <v>1.3699999999999999E-5</v>
      </c>
      <c r="K888" s="27">
        <f t="shared" si="139"/>
        <v>1.19E-5</v>
      </c>
      <c r="L888" s="26">
        <f t="shared" si="132"/>
        <v>23752.400000000001</v>
      </c>
      <c r="M888" s="26">
        <f t="shared" si="133"/>
        <v>17814.3</v>
      </c>
      <c r="N888" s="26">
        <v>42193.69</v>
      </c>
      <c r="O888" s="26">
        <f t="shared" si="134"/>
        <v>24379.390000000003</v>
      </c>
      <c r="P888" s="26">
        <f t="shared" si="135"/>
        <v>0</v>
      </c>
      <c r="Q888" s="26">
        <f t="shared" si="136"/>
        <v>24379.390000000003</v>
      </c>
      <c r="R888" s="24">
        <f t="shared" si="137"/>
        <v>0</v>
      </c>
      <c r="S888" s="25">
        <f t="shared" si="138"/>
        <v>0</v>
      </c>
    </row>
    <row r="889" spans="1:19">
      <c r="A889" s="20" t="s">
        <v>865</v>
      </c>
      <c r="B889" s="20" t="s">
        <v>236</v>
      </c>
      <c r="C889" s="20" t="s">
        <v>185</v>
      </c>
      <c r="D889" s="20" t="s">
        <v>1066</v>
      </c>
      <c r="E889" s="20" t="s">
        <v>2584</v>
      </c>
      <c r="F889" s="20" t="str">
        <f t="shared" si="130"/>
        <v>14110</v>
      </c>
      <c r="G889" s="20" t="s">
        <v>2643</v>
      </c>
      <c r="H889" s="23">
        <v>1530163.91</v>
      </c>
      <c r="I889" s="24">
        <f t="shared" si="131"/>
        <v>9.3789999999999998E-4</v>
      </c>
      <c r="J889" s="24">
        <v>8.2919999999999999E-4</v>
      </c>
      <c r="K889" s="24">
        <f t="shared" si="139"/>
        <v>9.3249999999999995E-4</v>
      </c>
      <c r="L889" s="23">
        <f t="shared" si="132"/>
        <v>1861270</v>
      </c>
      <c r="M889" s="23">
        <f t="shared" si="133"/>
        <v>1395952.5</v>
      </c>
      <c r="N889" s="23">
        <v>489005.11</v>
      </c>
      <c r="O889" s="23">
        <f t="shared" si="134"/>
        <v>-906947.39</v>
      </c>
      <c r="P889" s="23">
        <f t="shared" si="135"/>
        <v>906947.39</v>
      </c>
      <c r="Q889" s="23">
        <f t="shared" si="136"/>
        <v>0</v>
      </c>
      <c r="R889" s="24">
        <f t="shared" si="137"/>
        <v>0.2436323</v>
      </c>
      <c r="S889" s="25">
        <f t="shared" si="138"/>
        <v>1003765</v>
      </c>
    </row>
    <row r="890" spans="1:19">
      <c r="A890" s="21" t="s">
        <v>865</v>
      </c>
      <c r="B890" s="21" t="s">
        <v>236</v>
      </c>
      <c r="C890" s="21" t="s">
        <v>229</v>
      </c>
      <c r="D890" s="21" t="s">
        <v>1067</v>
      </c>
      <c r="E890" s="21" t="s">
        <v>2584</v>
      </c>
      <c r="F890" s="21" t="str">
        <f t="shared" si="130"/>
        <v>14110</v>
      </c>
      <c r="G890" s="21" t="s">
        <v>2643</v>
      </c>
      <c r="H890" s="26">
        <v>202882.84</v>
      </c>
      <c r="I890" s="27">
        <f t="shared" si="131"/>
        <v>1.2439999999999999E-4</v>
      </c>
      <c r="J890" s="27">
        <v>1.974E-4</v>
      </c>
      <c r="K890" s="27">
        <f t="shared" si="139"/>
        <v>1.281E-4</v>
      </c>
      <c r="L890" s="26">
        <f t="shared" si="132"/>
        <v>255687.6</v>
      </c>
      <c r="M890" s="26">
        <f t="shared" si="133"/>
        <v>191765.7</v>
      </c>
      <c r="N890" s="26">
        <v>168404.87</v>
      </c>
      <c r="O890" s="26">
        <f t="shared" si="134"/>
        <v>-23360.830000000016</v>
      </c>
      <c r="P890" s="26">
        <f t="shared" si="135"/>
        <v>23360.830000000016</v>
      </c>
      <c r="Q890" s="26">
        <f t="shared" si="136"/>
        <v>0</v>
      </c>
      <c r="R890" s="24">
        <f t="shared" si="137"/>
        <v>6.2754000000000004E-3</v>
      </c>
      <c r="S890" s="25">
        <f t="shared" si="138"/>
        <v>25854</v>
      </c>
    </row>
    <row r="891" spans="1:19">
      <c r="A891" s="20" t="s">
        <v>865</v>
      </c>
      <c r="B891" s="20" t="s">
        <v>236</v>
      </c>
      <c r="C891" s="20" t="s">
        <v>314</v>
      </c>
      <c r="D891" s="20" t="s">
        <v>1068</v>
      </c>
      <c r="E891" s="20" t="s">
        <v>2584</v>
      </c>
      <c r="F891" s="20" t="str">
        <f t="shared" si="130"/>
        <v>14110</v>
      </c>
      <c r="G891" s="20" t="s">
        <v>2643</v>
      </c>
      <c r="H891" s="23">
        <v>8399.99</v>
      </c>
      <c r="I891" s="24">
        <f t="shared" si="131"/>
        <v>5.1000000000000003E-6</v>
      </c>
      <c r="J891" s="24">
        <v>5.7899999999999998E-5</v>
      </c>
      <c r="K891" s="24">
        <f t="shared" si="139"/>
        <v>7.7000000000000008E-6</v>
      </c>
      <c r="L891" s="23">
        <f t="shared" si="132"/>
        <v>15369.2</v>
      </c>
      <c r="M891" s="23">
        <f t="shared" si="133"/>
        <v>11526.9</v>
      </c>
      <c r="N891" s="23">
        <v>1652.32</v>
      </c>
      <c r="O891" s="23">
        <f t="shared" si="134"/>
        <v>-9874.58</v>
      </c>
      <c r="P891" s="23">
        <f t="shared" si="135"/>
        <v>9874.58</v>
      </c>
      <c r="Q891" s="23">
        <f t="shared" si="136"/>
        <v>0</v>
      </c>
      <c r="R891" s="24">
        <f t="shared" si="137"/>
        <v>2.6526000000000002E-3</v>
      </c>
      <c r="S891" s="25">
        <f t="shared" si="138"/>
        <v>10928</v>
      </c>
    </row>
    <row r="892" spans="1:19">
      <c r="A892" s="21" t="s">
        <v>865</v>
      </c>
      <c r="B892" s="21" t="s">
        <v>236</v>
      </c>
      <c r="C892" s="21" t="s">
        <v>318</v>
      </c>
      <c r="D892" s="21" t="s">
        <v>1069</v>
      </c>
      <c r="E892" s="21" t="s">
        <v>2584</v>
      </c>
      <c r="F892" s="21" t="str">
        <f t="shared" si="130"/>
        <v>14110</v>
      </c>
      <c r="G892" s="21" t="s">
        <v>2643</v>
      </c>
      <c r="H892" s="26">
        <v>6798.45</v>
      </c>
      <c r="I892" s="27">
        <f t="shared" si="131"/>
        <v>4.1999999999999996E-6</v>
      </c>
      <c r="J892" s="27">
        <v>3.15E-5</v>
      </c>
      <c r="K892" s="27">
        <f t="shared" si="139"/>
        <v>5.5999999999999997E-6</v>
      </c>
      <c r="L892" s="26">
        <f t="shared" si="132"/>
        <v>11177.6</v>
      </c>
      <c r="M892" s="26">
        <f t="shared" si="133"/>
        <v>8383.2000000000007</v>
      </c>
      <c r="N892" s="26">
        <v>9308.36</v>
      </c>
      <c r="O892" s="26">
        <f t="shared" si="134"/>
        <v>925.15999999999985</v>
      </c>
      <c r="P892" s="26">
        <f t="shared" si="135"/>
        <v>0</v>
      </c>
      <c r="Q892" s="26">
        <f t="shared" si="136"/>
        <v>925.15999999999985</v>
      </c>
      <c r="R892" s="24">
        <f t="shared" si="137"/>
        <v>0</v>
      </c>
      <c r="S892" s="25">
        <f t="shared" si="138"/>
        <v>0</v>
      </c>
    </row>
    <row r="893" spans="1:19">
      <c r="A893" s="20" t="s">
        <v>865</v>
      </c>
      <c r="B893" s="20" t="s">
        <v>236</v>
      </c>
      <c r="C893" s="20" t="s">
        <v>1</v>
      </c>
      <c r="D893" s="20" t="s">
        <v>1070</v>
      </c>
      <c r="E893" s="20" t="s">
        <v>2584</v>
      </c>
      <c r="F893" s="20" t="str">
        <f t="shared" si="130"/>
        <v>14110</v>
      </c>
      <c r="G893" s="20" t="s">
        <v>2643</v>
      </c>
      <c r="H893" s="23">
        <v>13730.64</v>
      </c>
      <c r="I893" s="24">
        <f t="shared" si="131"/>
        <v>8.3999999999999992E-6</v>
      </c>
      <c r="J893" s="24">
        <v>9.8900000000000005E-5</v>
      </c>
      <c r="K893" s="24">
        <f t="shared" si="139"/>
        <v>1.29E-5</v>
      </c>
      <c r="L893" s="23">
        <f t="shared" si="132"/>
        <v>25748.400000000001</v>
      </c>
      <c r="M893" s="23">
        <f t="shared" si="133"/>
        <v>19311.3</v>
      </c>
      <c r="N893" s="23">
        <v>30326.86</v>
      </c>
      <c r="O893" s="23">
        <f t="shared" si="134"/>
        <v>11015.560000000001</v>
      </c>
      <c r="P893" s="23">
        <f t="shared" si="135"/>
        <v>0</v>
      </c>
      <c r="Q893" s="23">
        <f t="shared" si="136"/>
        <v>11015.560000000001</v>
      </c>
      <c r="R893" s="24">
        <f t="shared" si="137"/>
        <v>0</v>
      </c>
      <c r="S893" s="25">
        <f t="shared" si="138"/>
        <v>0</v>
      </c>
    </row>
    <row r="894" spans="1:19">
      <c r="A894" s="21" t="s">
        <v>865</v>
      </c>
      <c r="B894" s="21" t="s">
        <v>236</v>
      </c>
      <c r="C894" s="21" t="s">
        <v>921</v>
      </c>
      <c r="D894" s="21" t="s">
        <v>1071</v>
      </c>
      <c r="E894" s="21" t="s">
        <v>2584</v>
      </c>
      <c r="F894" s="21" t="str">
        <f t="shared" si="130"/>
        <v>14110</v>
      </c>
      <c r="G894" s="21" t="s">
        <v>2643</v>
      </c>
      <c r="H894" s="26">
        <v>19107.96</v>
      </c>
      <c r="I894" s="27">
        <f t="shared" si="131"/>
        <v>1.17E-5</v>
      </c>
      <c r="J894" s="27">
        <v>7.0500000000000006E-5</v>
      </c>
      <c r="K894" s="27">
        <f t="shared" si="139"/>
        <v>1.4600000000000001E-5</v>
      </c>
      <c r="L894" s="26">
        <f t="shared" si="132"/>
        <v>29141.599999999999</v>
      </c>
      <c r="M894" s="26">
        <f t="shared" si="133"/>
        <v>21856.2</v>
      </c>
      <c r="N894" s="26">
        <v>9807.36</v>
      </c>
      <c r="O894" s="26">
        <f t="shared" si="134"/>
        <v>-12048.84</v>
      </c>
      <c r="P894" s="26">
        <f t="shared" si="135"/>
        <v>12048.84</v>
      </c>
      <c r="Q894" s="26">
        <f t="shared" si="136"/>
        <v>0</v>
      </c>
      <c r="R894" s="24">
        <f t="shared" si="137"/>
        <v>3.2366999999999999E-3</v>
      </c>
      <c r="S894" s="25">
        <f t="shared" si="138"/>
        <v>13335</v>
      </c>
    </row>
    <row r="895" spans="1:19">
      <c r="A895" s="20" t="s">
        <v>865</v>
      </c>
      <c r="B895" s="20" t="s">
        <v>236</v>
      </c>
      <c r="C895" s="20" t="s">
        <v>859</v>
      </c>
      <c r="D895" s="20" t="s">
        <v>1072</v>
      </c>
      <c r="E895" s="20" t="s">
        <v>2584</v>
      </c>
      <c r="F895" s="20" t="str">
        <f t="shared" si="130"/>
        <v>14110</v>
      </c>
      <c r="G895" s="20" t="s">
        <v>2643</v>
      </c>
      <c r="H895" s="23">
        <v>87783.87</v>
      </c>
      <c r="I895" s="24">
        <f t="shared" si="131"/>
        <v>5.38E-5</v>
      </c>
      <c r="J895" s="24">
        <v>1.0280000000000001E-4</v>
      </c>
      <c r="K895" s="24">
        <f t="shared" si="139"/>
        <v>5.63E-5</v>
      </c>
      <c r="L895" s="23">
        <f t="shared" si="132"/>
        <v>112374.8</v>
      </c>
      <c r="M895" s="23">
        <f t="shared" si="133"/>
        <v>84281.1</v>
      </c>
      <c r="N895" s="23">
        <v>35880.729999999996</v>
      </c>
      <c r="O895" s="23">
        <f t="shared" si="134"/>
        <v>-48400.37000000001</v>
      </c>
      <c r="P895" s="23">
        <f t="shared" si="135"/>
        <v>48400.37000000001</v>
      </c>
      <c r="Q895" s="23">
        <f t="shared" si="136"/>
        <v>0</v>
      </c>
      <c r="R895" s="24">
        <f t="shared" si="137"/>
        <v>1.30017E-2</v>
      </c>
      <c r="S895" s="25">
        <f t="shared" si="138"/>
        <v>53567</v>
      </c>
    </row>
    <row r="896" spans="1:19">
      <c r="A896" s="21" t="s">
        <v>865</v>
      </c>
      <c r="B896" s="21" t="s">
        <v>236</v>
      </c>
      <c r="C896" s="21" t="s">
        <v>861</v>
      </c>
      <c r="D896" s="21" t="s">
        <v>1073</v>
      </c>
      <c r="E896" s="21" t="s">
        <v>2584</v>
      </c>
      <c r="F896" s="21" t="str">
        <f t="shared" si="130"/>
        <v>14110</v>
      </c>
      <c r="G896" s="21" t="s">
        <v>2643</v>
      </c>
      <c r="H896" s="26">
        <v>424096.03</v>
      </c>
      <c r="I896" s="27">
        <f t="shared" si="131"/>
        <v>2.5989999999999997E-4</v>
      </c>
      <c r="J896" s="27">
        <v>4.683E-4</v>
      </c>
      <c r="K896" s="27">
        <f t="shared" si="139"/>
        <v>2.7030000000000001E-4</v>
      </c>
      <c r="L896" s="26">
        <f t="shared" si="132"/>
        <v>539518.80000000005</v>
      </c>
      <c r="M896" s="26">
        <f t="shared" si="133"/>
        <v>404639.1</v>
      </c>
      <c r="N896" s="26">
        <v>575612.08000000007</v>
      </c>
      <c r="O896" s="26">
        <f t="shared" si="134"/>
        <v>170972.9800000001</v>
      </c>
      <c r="P896" s="26">
        <f t="shared" si="135"/>
        <v>0</v>
      </c>
      <c r="Q896" s="26">
        <f t="shared" si="136"/>
        <v>170972.9800000001</v>
      </c>
      <c r="R896" s="24">
        <f t="shared" si="137"/>
        <v>0</v>
      </c>
      <c r="S896" s="25">
        <f t="shared" si="138"/>
        <v>0</v>
      </c>
    </row>
    <row r="897" spans="1:19">
      <c r="A897" s="20" t="s">
        <v>865</v>
      </c>
      <c r="B897" s="20" t="s">
        <v>236</v>
      </c>
      <c r="C897" s="20" t="s">
        <v>158</v>
      </c>
      <c r="D897" s="20" t="s">
        <v>546</v>
      </c>
      <c r="E897" s="20" t="s">
        <v>2584</v>
      </c>
      <c r="F897" s="20" t="str">
        <f t="shared" si="130"/>
        <v>14110</v>
      </c>
      <c r="G897" s="20" t="s">
        <v>2643</v>
      </c>
      <c r="H897" s="23">
        <v>6549.26</v>
      </c>
      <c r="I897" s="24">
        <f t="shared" si="131"/>
        <v>3.9999999999999998E-6</v>
      </c>
      <c r="J897" s="24">
        <v>4.4100000000000001E-5</v>
      </c>
      <c r="K897" s="24">
        <f t="shared" si="139"/>
        <v>6.0000000000000002E-6</v>
      </c>
      <c r="L897" s="23">
        <f t="shared" si="132"/>
        <v>11976</v>
      </c>
      <c r="M897" s="23">
        <f t="shared" si="133"/>
        <v>8982</v>
      </c>
      <c r="N897" s="23">
        <v>-3325.8200000000006</v>
      </c>
      <c r="O897" s="23">
        <f t="shared" si="134"/>
        <v>-12307.82</v>
      </c>
      <c r="P897" s="23">
        <f t="shared" si="135"/>
        <v>12307.82</v>
      </c>
      <c r="Q897" s="23">
        <f t="shared" si="136"/>
        <v>0</v>
      </c>
      <c r="R897" s="24">
        <f t="shared" si="137"/>
        <v>3.3062E-3</v>
      </c>
      <c r="S897" s="25">
        <f t="shared" si="138"/>
        <v>13621</v>
      </c>
    </row>
    <row r="898" spans="1:19">
      <c r="A898" s="21" t="s">
        <v>865</v>
      </c>
      <c r="B898" s="21" t="s">
        <v>236</v>
      </c>
      <c r="C898" s="21" t="s">
        <v>554</v>
      </c>
      <c r="D898" s="21" t="s">
        <v>1074</v>
      </c>
      <c r="E898" s="21" t="s">
        <v>2584</v>
      </c>
      <c r="F898" s="21" t="str">
        <f t="shared" si="130"/>
        <v>14110</v>
      </c>
      <c r="G898" s="21" t="s">
        <v>2643</v>
      </c>
      <c r="H898" s="26">
        <v>22218.98</v>
      </c>
      <c r="I898" s="27">
        <f t="shared" si="131"/>
        <v>1.36E-5</v>
      </c>
      <c r="J898" s="27">
        <v>1.116E-4</v>
      </c>
      <c r="K898" s="27">
        <f t="shared" si="139"/>
        <v>1.8499999999999999E-5</v>
      </c>
      <c r="L898" s="26">
        <f t="shared" si="132"/>
        <v>36926</v>
      </c>
      <c r="M898" s="26">
        <f t="shared" si="133"/>
        <v>27694.5</v>
      </c>
      <c r="N898" s="26">
        <v>40376.28</v>
      </c>
      <c r="O898" s="26">
        <f t="shared" si="134"/>
        <v>12681.779999999999</v>
      </c>
      <c r="P898" s="26">
        <f t="shared" si="135"/>
        <v>0</v>
      </c>
      <c r="Q898" s="26">
        <f t="shared" si="136"/>
        <v>12681.779999999999</v>
      </c>
      <c r="R898" s="24">
        <f t="shared" si="137"/>
        <v>0</v>
      </c>
      <c r="S898" s="25">
        <f t="shared" si="138"/>
        <v>0</v>
      </c>
    </row>
    <row r="899" spans="1:19">
      <c r="A899" s="20" t="s">
        <v>865</v>
      </c>
      <c r="B899" s="20" t="s">
        <v>236</v>
      </c>
      <c r="C899" s="20" t="s">
        <v>925</v>
      </c>
      <c r="D899" s="20" t="s">
        <v>1075</v>
      </c>
      <c r="E899" s="20" t="s">
        <v>2584</v>
      </c>
      <c r="F899" s="20" t="str">
        <f t="shared" si="130"/>
        <v>14110</v>
      </c>
      <c r="G899" s="20" t="s">
        <v>2643</v>
      </c>
      <c r="H899" s="23">
        <v>33462.01</v>
      </c>
      <c r="I899" s="24">
        <f t="shared" si="131"/>
        <v>2.05E-5</v>
      </c>
      <c r="J899" s="24">
        <v>2.0000000000000001E-4</v>
      </c>
      <c r="K899" s="24">
        <f t="shared" si="139"/>
        <v>2.9499999999999999E-5</v>
      </c>
      <c r="L899" s="23">
        <f t="shared" si="132"/>
        <v>58882</v>
      </c>
      <c r="M899" s="23">
        <f t="shared" si="133"/>
        <v>44161.5</v>
      </c>
      <c r="N899" s="23">
        <v>43245.97</v>
      </c>
      <c r="O899" s="23">
        <f t="shared" si="134"/>
        <v>-915.52999999999884</v>
      </c>
      <c r="P899" s="23">
        <f t="shared" si="135"/>
        <v>915.52999999999884</v>
      </c>
      <c r="Q899" s="23">
        <f t="shared" si="136"/>
        <v>0</v>
      </c>
      <c r="R899" s="24">
        <f t="shared" si="137"/>
        <v>2.4590000000000001E-4</v>
      </c>
      <c r="S899" s="25">
        <f t="shared" si="138"/>
        <v>1013</v>
      </c>
    </row>
    <row r="900" spans="1:19">
      <c r="A900" s="21" t="s">
        <v>865</v>
      </c>
      <c r="B900" s="21" t="s">
        <v>236</v>
      </c>
      <c r="C900" s="21" t="s">
        <v>865</v>
      </c>
      <c r="D900" s="21" t="s">
        <v>1076</v>
      </c>
      <c r="E900" s="21" t="s">
        <v>2584</v>
      </c>
      <c r="F900" s="21" t="str">
        <f t="shared" si="130"/>
        <v>14110</v>
      </c>
      <c r="G900" s="21" t="s">
        <v>2643</v>
      </c>
      <c r="H900" s="26">
        <v>619.26</v>
      </c>
      <c r="I900" s="27">
        <f t="shared" si="131"/>
        <v>3.9999999999999998E-7</v>
      </c>
      <c r="J900" s="27">
        <v>2.44E-5</v>
      </c>
      <c r="K900" s="27">
        <f t="shared" si="139"/>
        <v>1.5999999999999999E-6</v>
      </c>
      <c r="L900" s="26">
        <f t="shared" si="132"/>
        <v>3193.6</v>
      </c>
      <c r="M900" s="26">
        <f t="shared" si="133"/>
        <v>2395.1999999999998</v>
      </c>
      <c r="N900" s="26">
        <v>9144.89</v>
      </c>
      <c r="O900" s="26">
        <f t="shared" si="134"/>
        <v>6749.69</v>
      </c>
      <c r="P900" s="26">
        <f t="shared" si="135"/>
        <v>0</v>
      </c>
      <c r="Q900" s="26">
        <f t="shared" si="136"/>
        <v>6749.69</v>
      </c>
      <c r="R900" s="24">
        <f t="shared" si="137"/>
        <v>0</v>
      </c>
      <c r="S900" s="25">
        <f t="shared" si="138"/>
        <v>0</v>
      </c>
    </row>
    <row r="901" spans="1:19">
      <c r="A901" s="20" t="s">
        <v>865</v>
      </c>
      <c r="B901" s="20" t="s">
        <v>236</v>
      </c>
      <c r="C901" s="20" t="s">
        <v>138</v>
      </c>
      <c r="D901" s="20" t="s">
        <v>1077</v>
      </c>
      <c r="E901" s="20" t="s">
        <v>2584</v>
      </c>
      <c r="F901" s="20" t="str">
        <f t="shared" si="130"/>
        <v>14110</v>
      </c>
      <c r="G901" s="20" t="s">
        <v>2643</v>
      </c>
      <c r="H901" s="23">
        <v>119308.87</v>
      </c>
      <c r="I901" s="24">
        <f t="shared" si="131"/>
        <v>7.3100000000000001E-5</v>
      </c>
      <c r="J901" s="24">
        <v>4.4729999999999998E-4</v>
      </c>
      <c r="K901" s="24">
        <f t="shared" si="139"/>
        <v>9.1799999999999995E-5</v>
      </c>
      <c r="L901" s="23">
        <f t="shared" si="132"/>
        <v>183232.8</v>
      </c>
      <c r="M901" s="23">
        <f t="shared" si="133"/>
        <v>137424.6</v>
      </c>
      <c r="N901" s="23">
        <v>131459.14000000001</v>
      </c>
      <c r="O901" s="23">
        <f t="shared" si="134"/>
        <v>-5965.4599999999919</v>
      </c>
      <c r="P901" s="23">
        <f t="shared" si="135"/>
        <v>5965.4599999999919</v>
      </c>
      <c r="Q901" s="23">
        <f t="shared" si="136"/>
        <v>0</v>
      </c>
      <c r="R901" s="24">
        <f t="shared" si="137"/>
        <v>1.6025E-3</v>
      </c>
      <c r="S901" s="25">
        <f t="shared" si="138"/>
        <v>6602</v>
      </c>
    </row>
    <row r="902" spans="1:19">
      <c r="A902" s="21" t="s">
        <v>865</v>
      </c>
      <c r="B902" s="21" t="s">
        <v>441</v>
      </c>
      <c r="C902" s="21" t="s">
        <v>15</v>
      </c>
      <c r="D902" s="21" t="s">
        <v>1078</v>
      </c>
      <c r="E902" s="21" t="s">
        <v>2584</v>
      </c>
      <c r="F902" s="21" t="str">
        <f t="shared" si="130"/>
        <v>14111</v>
      </c>
      <c r="G902" s="21" t="s">
        <v>2644</v>
      </c>
      <c r="H902" s="26">
        <v>274079.08</v>
      </c>
      <c r="I902" s="27">
        <f t="shared" si="131"/>
        <v>1.6799999999999999E-4</v>
      </c>
      <c r="J902" s="27">
        <v>1.595E-4</v>
      </c>
      <c r="K902" s="27">
        <f t="shared" si="139"/>
        <v>1.6760000000000001E-4</v>
      </c>
      <c r="L902" s="26">
        <f t="shared" si="132"/>
        <v>334529.59999999998</v>
      </c>
      <c r="M902" s="26">
        <f t="shared" si="133"/>
        <v>250897.2</v>
      </c>
      <c r="N902" s="26">
        <v>306529.40999999997</v>
      </c>
      <c r="O902" s="26">
        <f t="shared" si="134"/>
        <v>55632.209999999963</v>
      </c>
      <c r="P902" s="26">
        <f t="shared" si="135"/>
        <v>0</v>
      </c>
      <c r="Q902" s="26">
        <f t="shared" si="136"/>
        <v>55632.209999999963</v>
      </c>
      <c r="R902" s="24">
        <f t="shared" si="137"/>
        <v>0</v>
      </c>
      <c r="S902" s="25">
        <f t="shared" si="138"/>
        <v>0</v>
      </c>
    </row>
    <row r="903" spans="1:19">
      <c r="A903" s="20" t="s">
        <v>865</v>
      </c>
      <c r="B903" s="20" t="s">
        <v>441</v>
      </c>
      <c r="C903" s="20" t="s">
        <v>174</v>
      </c>
      <c r="D903" s="20" t="s">
        <v>1079</v>
      </c>
      <c r="E903" s="20" t="s">
        <v>2584</v>
      </c>
      <c r="F903" s="20" t="str">
        <f t="shared" si="130"/>
        <v>14111</v>
      </c>
      <c r="G903" s="20" t="s">
        <v>2644</v>
      </c>
      <c r="H903" s="23">
        <v>15337.67</v>
      </c>
      <c r="I903" s="24">
        <f t="shared" si="131"/>
        <v>9.3999999999999998E-6</v>
      </c>
      <c r="J903" s="24">
        <v>8.0400000000000003E-5</v>
      </c>
      <c r="K903" s="24">
        <f t="shared" si="139"/>
        <v>1.2999999999999999E-5</v>
      </c>
      <c r="L903" s="23">
        <f t="shared" si="132"/>
        <v>25948</v>
      </c>
      <c r="M903" s="23">
        <f t="shared" si="133"/>
        <v>19461</v>
      </c>
      <c r="N903" s="23">
        <v>20319.419999999998</v>
      </c>
      <c r="O903" s="23">
        <f t="shared" si="134"/>
        <v>858.41999999999825</v>
      </c>
      <c r="P903" s="23">
        <f t="shared" si="135"/>
        <v>0</v>
      </c>
      <c r="Q903" s="23">
        <f t="shared" si="136"/>
        <v>858.41999999999825</v>
      </c>
      <c r="R903" s="24">
        <f t="shared" si="137"/>
        <v>0</v>
      </c>
      <c r="S903" s="25">
        <f t="shared" si="138"/>
        <v>0</v>
      </c>
    </row>
    <row r="904" spans="1:19">
      <c r="A904" s="21" t="s">
        <v>865</v>
      </c>
      <c r="B904" s="21" t="s">
        <v>441</v>
      </c>
      <c r="C904" s="21" t="s">
        <v>94</v>
      </c>
      <c r="D904" s="21" t="s">
        <v>1080</v>
      </c>
      <c r="E904" s="21" t="s">
        <v>2584</v>
      </c>
      <c r="F904" s="21" t="str">
        <f t="shared" si="130"/>
        <v>14111</v>
      </c>
      <c r="G904" s="21" t="s">
        <v>2644</v>
      </c>
      <c r="H904" s="26">
        <v>36829.599999999999</v>
      </c>
      <c r="I904" s="27">
        <f t="shared" si="131"/>
        <v>2.26E-5</v>
      </c>
      <c r="J904" s="27">
        <v>1.108E-4</v>
      </c>
      <c r="K904" s="27">
        <f t="shared" si="139"/>
        <v>2.6999999999999999E-5</v>
      </c>
      <c r="L904" s="26">
        <f t="shared" si="132"/>
        <v>53892</v>
      </c>
      <c r="M904" s="26">
        <f t="shared" si="133"/>
        <v>40419</v>
      </c>
      <c r="N904" s="26">
        <v>-36795.47</v>
      </c>
      <c r="O904" s="26">
        <f t="shared" si="134"/>
        <v>-77214.47</v>
      </c>
      <c r="P904" s="26">
        <f t="shared" si="135"/>
        <v>77214.47</v>
      </c>
      <c r="Q904" s="26">
        <f t="shared" si="136"/>
        <v>0</v>
      </c>
      <c r="R904" s="24">
        <f t="shared" si="137"/>
        <v>2.0742E-2</v>
      </c>
      <c r="S904" s="25">
        <f t="shared" si="138"/>
        <v>85457</v>
      </c>
    </row>
    <row r="905" spans="1:19">
      <c r="A905" s="20" t="s">
        <v>865</v>
      </c>
      <c r="B905" s="20" t="s">
        <v>441</v>
      </c>
      <c r="C905" s="20" t="s">
        <v>176</v>
      </c>
      <c r="D905" s="20" t="s">
        <v>1081</v>
      </c>
      <c r="E905" s="20" t="s">
        <v>2584</v>
      </c>
      <c r="F905" s="20" t="str">
        <f t="shared" si="130"/>
        <v>14111</v>
      </c>
      <c r="G905" s="20" t="s">
        <v>2644</v>
      </c>
      <c r="H905" s="23">
        <v>30680.59</v>
      </c>
      <c r="I905" s="24">
        <f t="shared" si="131"/>
        <v>1.88E-5</v>
      </c>
      <c r="J905" s="24">
        <v>7.8700000000000002E-5</v>
      </c>
      <c r="K905" s="24">
        <f t="shared" si="139"/>
        <v>2.1800000000000001E-5</v>
      </c>
      <c r="L905" s="23">
        <f t="shared" si="132"/>
        <v>43512.800000000003</v>
      </c>
      <c r="M905" s="23">
        <f t="shared" si="133"/>
        <v>32634.6</v>
      </c>
      <c r="N905" s="23">
        <v>52337.37000000001</v>
      </c>
      <c r="O905" s="23">
        <f t="shared" si="134"/>
        <v>19702.770000000011</v>
      </c>
      <c r="P905" s="23">
        <f t="shared" si="135"/>
        <v>0</v>
      </c>
      <c r="Q905" s="23">
        <f t="shared" si="136"/>
        <v>19702.770000000011</v>
      </c>
      <c r="R905" s="24">
        <f t="shared" si="137"/>
        <v>0</v>
      </c>
      <c r="S905" s="25">
        <f t="shared" si="138"/>
        <v>0</v>
      </c>
    </row>
    <row r="906" spans="1:19">
      <c r="A906" s="21" t="s">
        <v>865</v>
      </c>
      <c r="B906" s="21" t="s">
        <v>441</v>
      </c>
      <c r="C906" s="21" t="s">
        <v>27</v>
      </c>
      <c r="D906" s="21" t="s">
        <v>1082</v>
      </c>
      <c r="E906" s="21" t="s">
        <v>2584</v>
      </c>
      <c r="F906" s="21" t="str">
        <f t="shared" si="130"/>
        <v>14111</v>
      </c>
      <c r="G906" s="21" t="s">
        <v>2644</v>
      </c>
      <c r="H906" s="26">
        <v>6724.83</v>
      </c>
      <c r="I906" s="27">
        <f t="shared" si="131"/>
        <v>4.0999999999999997E-6</v>
      </c>
      <c r="J906" s="27">
        <v>5.8100000000000003E-5</v>
      </c>
      <c r="K906" s="27">
        <f t="shared" si="139"/>
        <v>6.8000000000000001E-6</v>
      </c>
      <c r="L906" s="26">
        <f t="shared" si="132"/>
        <v>13572.8</v>
      </c>
      <c r="M906" s="26">
        <f t="shared" si="133"/>
        <v>10179.6</v>
      </c>
      <c r="N906" s="26">
        <v>7503.6</v>
      </c>
      <c r="O906" s="26">
        <f t="shared" si="134"/>
        <v>-2676</v>
      </c>
      <c r="P906" s="26">
        <f t="shared" si="135"/>
        <v>2676</v>
      </c>
      <c r="Q906" s="26">
        <f t="shared" si="136"/>
        <v>0</v>
      </c>
      <c r="R906" s="24">
        <f t="shared" si="137"/>
        <v>7.1889999999999996E-4</v>
      </c>
      <c r="S906" s="25">
        <f t="shared" si="138"/>
        <v>2961</v>
      </c>
    </row>
    <row r="907" spans="1:19">
      <c r="A907" s="20" t="s">
        <v>865</v>
      </c>
      <c r="B907" s="20" t="s">
        <v>441</v>
      </c>
      <c r="C907" s="20" t="s">
        <v>214</v>
      </c>
      <c r="D907" s="20" t="s">
        <v>1083</v>
      </c>
      <c r="E907" s="20" t="s">
        <v>2584</v>
      </c>
      <c r="F907" s="20" t="str">
        <f t="shared" si="130"/>
        <v>14111</v>
      </c>
      <c r="G907" s="20" t="s">
        <v>2644</v>
      </c>
      <c r="H907" s="23">
        <v>69560.149999999994</v>
      </c>
      <c r="I907" s="24">
        <f t="shared" si="131"/>
        <v>4.2599999999999999E-5</v>
      </c>
      <c r="J907" s="24">
        <v>2.8049999999999999E-4</v>
      </c>
      <c r="K907" s="24">
        <f t="shared" si="139"/>
        <v>5.4500000000000003E-5</v>
      </c>
      <c r="L907" s="23">
        <f t="shared" si="132"/>
        <v>108782</v>
      </c>
      <c r="M907" s="23">
        <f t="shared" si="133"/>
        <v>81586.5</v>
      </c>
      <c r="N907" s="23">
        <v>92621.1</v>
      </c>
      <c r="O907" s="23">
        <f t="shared" si="134"/>
        <v>11034.600000000006</v>
      </c>
      <c r="P907" s="23">
        <f t="shared" si="135"/>
        <v>0</v>
      </c>
      <c r="Q907" s="23">
        <f t="shared" si="136"/>
        <v>11034.600000000006</v>
      </c>
      <c r="R907" s="24">
        <f t="shared" si="137"/>
        <v>0</v>
      </c>
      <c r="S907" s="25">
        <f t="shared" si="138"/>
        <v>0</v>
      </c>
    </row>
    <row r="908" spans="1:19">
      <c r="A908" s="21" t="s">
        <v>865</v>
      </c>
      <c r="B908" s="21" t="s">
        <v>441</v>
      </c>
      <c r="C908" s="21" t="s">
        <v>39</v>
      </c>
      <c r="D908" s="21" t="s">
        <v>1084</v>
      </c>
      <c r="E908" s="21" t="s">
        <v>2584</v>
      </c>
      <c r="F908" s="21" t="str">
        <f t="shared" si="130"/>
        <v>14111</v>
      </c>
      <c r="G908" s="21" t="s">
        <v>2644</v>
      </c>
      <c r="H908" s="26">
        <v>21690.42</v>
      </c>
      <c r="I908" s="27">
        <f t="shared" si="131"/>
        <v>1.33E-5</v>
      </c>
      <c r="J908" s="27">
        <v>1.161E-4</v>
      </c>
      <c r="K908" s="27">
        <f t="shared" si="139"/>
        <v>1.84E-5</v>
      </c>
      <c r="L908" s="26">
        <f t="shared" si="132"/>
        <v>36726.400000000001</v>
      </c>
      <c r="M908" s="26">
        <f t="shared" si="133"/>
        <v>27544.799999999999</v>
      </c>
      <c r="N908" s="26">
        <v>6679.47</v>
      </c>
      <c r="O908" s="26">
        <f t="shared" si="134"/>
        <v>-20865.329999999998</v>
      </c>
      <c r="P908" s="26">
        <f t="shared" si="135"/>
        <v>20865.329999999998</v>
      </c>
      <c r="Q908" s="26">
        <f t="shared" si="136"/>
        <v>0</v>
      </c>
      <c r="R908" s="24">
        <f t="shared" si="137"/>
        <v>5.6049999999999997E-3</v>
      </c>
      <c r="S908" s="25">
        <f t="shared" si="138"/>
        <v>23092</v>
      </c>
    </row>
    <row r="909" spans="1:19">
      <c r="A909" s="20" t="s">
        <v>865</v>
      </c>
      <c r="B909" s="20" t="s">
        <v>441</v>
      </c>
      <c r="C909" s="20" t="s">
        <v>43</v>
      </c>
      <c r="D909" s="20" t="s">
        <v>1085</v>
      </c>
      <c r="E909" s="20" t="s">
        <v>2584</v>
      </c>
      <c r="F909" s="20" t="str">
        <f t="shared" si="130"/>
        <v>14111</v>
      </c>
      <c r="G909" s="20" t="s">
        <v>2644</v>
      </c>
      <c r="H909" s="23">
        <v>2646.24</v>
      </c>
      <c r="I909" s="24">
        <f t="shared" si="131"/>
        <v>1.5999999999999999E-6</v>
      </c>
      <c r="J909" s="24">
        <v>2.97E-5</v>
      </c>
      <c r="K909" s="24">
        <f t="shared" si="139"/>
        <v>3.0000000000000001E-6</v>
      </c>
      <c r="L909" s="23">
        <f t="shared" si="132"/>
        <v>5988</v>
      </c>
      <c r="M909" s="23">
        <f t="shared" si="133"/>
        <v>4491</v>
      </c>
      <c r="N909" s="23">
        <v>9713.52</v>
      </c>
      <c r="O909" s="23">
        <f t="shared" si="134"/>
        <v>5222.5200000000004</v>
      </c>
      <c r="P909" s="23">
        <f t="shared" si="135"/>
        <v>0</v>
      </c>
      <c r="Q909" s="23">
        <f t="shared" si="136"/>
        <v>5222.5200000000004</v>
      </c>
      <c r="R909" s="24">
        <f t="shared" si="137"/>
        <v>0</v>
      </c>
      <c r="S909" s="25">
        <f t="shared" si="138"/>
        <v>0</v>
      </c>
    </row>
    <row r="910" spans="1:19">
      <c r="A910" s="21" t="s">
        <v>865</v>
      </c>
      <c r="B910" s="21" t="s">
        <v>441</v>
      </c>
      <c r="C910" s="21" t="s">
        <v>102</v>
      </c>
      <c r="D910" s="21" t="s">
        <v>1086</v>
      </c>
      <c r="E910" s="21" t="s">
        <v>2584</v>
      </c>
      <c r="F910" s="21" t="str">
        <f t="shared" ref="F910:F973" si="140">CONCATENATE(A910,B910)</f>
        <v>14111</v>
      </c>
      <c r="G910" s="21" t="s">
        <v>2644</v>
      </c>
      <c r="H910" s="26">
        <v>21372.45</v>
      </c>
      <c r="I910" s="27">
        <f t="shared" ref="I910:I973" si="141">ROUND(H910/$H$2315, 7)</f>
        <v>1.31E-5</v>
      </c>
      <c r="J910" s="27">
        <v>7.3399999999999995E-5</v>
      </c>
      <c r="K910" s="27">
        <f t="shared" si="139"/>
        <v>1.6099999999999998E-5</v>
      </c>
      <c r="L910" s="26">
        <f t="shared" ref="L910:L973" si="142">ROUND(1996000000*K910, 2)</f>
        <v>32135.599999999999</v>
      </c>
      <c r="M910" s="26">
        <f t="shared" ref="M910:M973" si="143">ROUND(L910*0.75, 2)</f>
        <v>24101.7</v>
      </c>
      <c r="N910" s="26">
        <v>20504.02</v>
      </c>
      <c r="O910" s="26">
        <f t="shared" ref="O910:O973" si="144">N910-M910</f>
        <v>-3597.6800000000003</v>
      </c>
      <c r="P910" s="26">
        <f t="shared" ref="P910:P973" si="145">IF(M910-N910&gt;0,M910-N910,0)</f>
        <v>3597.6800000000003</v>
      </c>
      <c r="Q910" s="26">
        <f t="shared" ref="Q910:Q973" si="146">IF(M910-N910&lt;0,N910-M910,0)</f>
        <v>0</v>
      </c>
      <c r="R910" s="24">
        <f t="shared" ref="R910:R973" si="147">ROUND(P910/$P$2315*100, 7)</f>
        <v>9.6639999999999996E-4</v>
      </c>
      <c r="S910" s="25">
        <f t="shared" ref="S910:S973" si="148">ROUNDDOWN(412000000*R910/100, 0)</f>
        <v>3981</v>
      </c>
    </row>
    <row r="911" spans="1:19">
      <c r="A911" s="20" t="s">
        <v>865</v>
      </c>
      <c r="B911" s="20" t="s">
        <v>441</v>
      </c>
      <c r="C911" s="20" t="s">
        <v>104</v>
      </c>
      <c r="D911" s="20" t="s">
        <v>1087</v>
      </c>
      <c r="E911" s="20" t="s">
        <v>2584</v>
      </c>
      <c r="F911" s="20" t="str">
        <f t="shared" si="140"/>
        <v>14111</v>
      </c>
      <c r="G911" s="20" t="s">
        <v>2644</v>
      </c>
      <c r="H911" s="23">
        <v>4426.96</v>
      </c>
      <c r="I911" s="24">
        <f t="shared" si="141"/>
        <v>2.7E-6</v>
      </c>
      <c r="J911" s="24">
        <v>3.54E-5</v>
      </c>
      <c r="K911" s="24">
        <f t="shared" ref="K911:K974" si="149">ROUND(ROUND(I911*0.95, 10)+ROUND(J911*0.05, 10), 7)</f>
        <v>4.3000000000000003E-6</v>
      </c>
      <c r="L911" s="23">
        <f t="shared" si="142"/>
        <v>8582.7999999999993</v>
      </c>
      <c r="M911" s="23">
        <f t="shared" si="143"/>
        <v>6437.1</v>
      </c>
      <c r="N911" s="23">
        <v>234.55</v>
      </c>
      <c r="O911" s="23">
        <f t="shared" si="144"/>
        <v>-6202.55</v>
      </c>
      <c r="P911" s="23">
        <f t="shared" si="145"/>
        <v>6202.55</v>
      </c>
      <c r="Q911" s="23">
        <f t="shared" si="146"/>
        <v>0</v>
      </c>
      <c r="R911" s="24">
        <f t="shared" si="147"/>
        <v>1.6662000000000001E-3</v>
      </c>
      <c r="S911" s="25">
        <f t="shared" si="148"/>
        <v>6864</v>
      </c>
    </row>
    <row r="912" spans="1:19">
      <c r="A912" s="21" t="s">
        <v>865</v>
      </c>
      <c r="B912" s="21" t="s">
        <v>441</v>
      </c>
      <c r="C912" s="21" t="s">
        <v>257</v>
      </c>
      <c r="D912" s="21" t="s">
        <v>1088</v>
      </c>
      <c r="E912" s="21" t="s">
        <v>2584</v>
      </c>
      <c r="F912" s="21" t="str">
        <f t="shared" si="140"/>
        <v>14111</v>
      </c>
      <c r="G912" s="21" t="s">
        <v>2644</v>
      </c>
      <c r="H912" s="26">
        <v>58670.67</v>
      </c>
      <c r="I912" s="27">
        <f t="shared" si="141"/>
        <v>3.6000000000000001E-5</v>
      </c>
      <c r="J912" s="27">
        <v>2.7789999999999998E-4</v>
      </c>
      <c r="K912" s="27">
        <f t="shared" si="149"/>
        <v>4.8099999999999997E-5</v>
      </c>
      <c r="L912" s="26">
        <f t="shared" si="142"/>
        <v>96007.6</v>
      </c>
      <c r="M912" s="26">
        <f t="shared" si="143"/>
        <v>72005.7</v>
      </c>
      <c r="N912" s="26">
        <v>69588.100000000006</v>
      </c>
      <c r="O912" s="26">
        <f t="shared" si="144"/>
        <v>-2417.5999999999913</v>
      </c>
      <c r="P912" s="26">
        <f t="shared" si="145"/>
        <v>2417.5999999999913</v>
      </c>
      <c r="Q912" s="26">
        <f t="shared" si="146"/>
        <v>0</v>
      </c>
      <c r="R912" s="24">
        <f t="shared" si="147"/>
        <v>6.4939999999999996E-4</v>
      </c>
      <c r="S912" s="25">
        <f t="shared" si="148"/>
        <v>2675</v>
      </c>
    </row>
    <row r="913" spans="1:19">
      <c r="A913" s="20" t="s">
        <v>865</v>
      </c>
      <c r="B913" s="20" t="s">
        <v>441</v>
      </c>
      <c r="C913" s="20" t="s">
        <v>51</v>
      </c>
      <c r="D913" s="20" t="s">
        <v>1089</v>
      </c>
      <c r="E913" s="20" t="s">
        <v>2584</v>
      </c>
      <c r="F913" s="20" t="str">
        <f t="shared" si="140"/>
        <v>14111</v>
      </c>
      <c r="G913" s="20" t="s">
        <v>2644</v>
      </c>
      <c r="H913" s="23">
        <v>61055.21</v>
      </c>
      <c r="I913" s="24">
        <f t="shared" si="141"/>
        <v>3.7400000000000001E-5</v>
      </c>
      <c r="J913" s="24">
        <v>8.1000000000000004E-5</v>
      </c>
      <c r="K913" s="24">
        <f t="shared" si="149"/>
        <v>3.96E-5</v>
      </c>
      <c r="L913" s="23">
        <f t="shared" si="142"/>
        <v>79041.600000000006</v>
      </c>
      <c r="M913" s="23">
        <f t="shared" si="143"/>
        <v>59281.2</v>
      </c>
      <c r="N913" s="23">
        <v>68928.42</v>
      </c>
      <c r="O913" s="23">
        <f t="shared" si="144"/>
        <v>9647.2200000000012</v>
      </c>
      <c r="P913" s="23">
        <f t="shared" si="145"/>
        <v>0</v>
      </c>
      <c r="Q913" s="23">
        <f t="shared" si="146"/>
        <v>9647.2200000000012</v>
      </c>
      <c r="R913" s="24">
        <f t="shared" si="147"/>
        <v>0</v>
      </c>
      <c r="S913" s="25">
        <f t="shared" si="148"/>
        <v>0</v>
      </c>
    </row>
    <row r="914" spans="1:19">
      <c r="A914" s="21" t="s">
        <v>865</v>
      </c>
      <c r="B914" s="21" t="s">
        <v>441</v>
      </c>
      <c r="C914" s="21" t="s">
        <v>53</v>
      </c>
      <c r="D914" s="21" t="s">
        <v>1090</v>
      </c>
      <c r="E914" s="21" t="s">
        <v>2584</v>
      </c>
      <c r="F914" s="21" t="str">
        <f t="shared" si="140"/>
        <v>14111</v>
      </c>
      <c r="G914" s="21" t="s">
        <v>2644</v>
      </c>
      <c r="H914" s="26">
        <v>633760.69999999995</v>
      </c>
      <c r="I914" s="27">
        <f t="shared" si="141"/>
        <v>3.8850000000000001E-4</v>
      </c>
      <c r="J914" s="27">
        <v>7.291E-4</v>
      </c>
      <c r="K914" s="27">
        <f t="shared" si="149"/>
        <v>4.0549999999999999E-4</v>
      </c>
      <c r="L914" s="26">
        <f t="shared" si="142"/>
        <v>809378</v>
      </c>
      <c r="M914" s="26">
        <f t="shared" si="143"/>
        <v>607033.5</v>
      </c>
      <c r="N914" s="26">
        <v>794214.33</v>
      </c>
      <c r="O914" s="26">
        <f t="shared" si="144"/>
        <v>187180.82999999996</v>
      </c>
      <c r="P914" s="26">
        <f t="shared" si="145"/>
        <v>0</v>
      </c>
      <c r="Q914" s="26">
        <f t="shared" si="146"/>
        <v>187180.82999999996</v>
      </c>
      <c r="R914" s="24">
        <f t="shared" si="147"/>
        <v>0</v>
      </c>
      <c r="S914" s="25">
        <f t="shared" si="148"/>
        <v>0</v>
      </c>
    </row>
    <row r="915" spans="1:19">
      <c r="A915" s="20" t="s">
        <v>865</v>
      </c>
      <c r="B915" s="20" t="s">
        <v>441</v>
      </c>
      <c r="C915" s="20" t="s">
        <v>128</v>
      </c>
      <c r="D915" s="20" t="s">
        <v>1091</v>
      </c>
      <c r="E915" s="20" t="s">
        <v>2584</v>
      </c>
      <c r="F915" s="20" t="str">
        <f t="shared" si="140"/>
        <v>14111</v>
      </c>
      <c r="G915" s="20" t="s">
        <v>2644</v>
      </c>
      <c r="H915" s="23">
        <v>44291.64</v>
      </c>
      <c r="I915" s="24">
        <f t="shared" si="141"/>
        <v>2.7100000000000001E-5</v>
      </c>
      <c r="J915" s="24">
        <v>1.01E-4</v>
      </c>
      <c r="K915" s="24">
        <f t="shared" si="149"/>
        <v>3.0800000000000003E-5</v>
      </c>
      <c r="L915" s="23">
        <f t="shared" si="142"/>
        <v>61476.800000000003</v>
      </c>
      <c r="M915" s="23">
        <f t="shared" si="143"/>
        <v>46107.6</v>
      </c>
      <c r="N915" s="23">
        <v>58655.92</v>
      </c>
      <c r="O915" s="23">
        <f t="shared" si="144"/>
        <v>12548.32</v>
      </c>
      <c r="P915" s="23">
        <f t="shared" si="145"/>
        <v>0</v>
      </c>
      <c r="Q915" s="23">
        <f t="shared" si="146"/>
        <v>12548.32</v>
      </c>
      <c r="R915" s="24">
        <f t="shared" si="147"/>
        <v>0</v>
      </c>
      <c r="S915" s="25">
        <f t="shared" si="148"/>
        <v>0</v>
      </c>
    </row>
    <row r="916" spans="1:19">
      <c r="A916" s="21" t="s">
        <v>865</v>
      </c>
      <c r="B916" s="21" t="s">
        <v>441</v>
      </c>
      <c r="C916" s="21" t="s">
        <v>61</v>
      </c>
      <c r="D916" s="21" t="s">
        <v>1092</v>
      </c>
      <c r="E916" s="21" t="s">
        <v>2584</v>
      </c>
      <c r="F916" s="21" t="str">
        <f t="shared" si="140"/>
        <v>14111</v>
      </c>
      <c r="G916" s="21" t="s">
        <v>2644</v>
      </c>
      <c r="H916" s="26">
        <v>117063.22</v>
      </c>
      <c r="I916" s="27">
        <f t="shared" si="141"/>
        <v>7.1799999999999997E-5</v>
      </c>
      <c r="J916" s="27">
        <v>1.6110000000000001E-4</v>
      </c>
      <c r="K916" s="27">
        <f t="shared" si="149"/>
        <v>7.6299999999999998E-5</v>
      </c>
      <c r="L916" s="26">
        <f t="shared" si="142"/>
        <v>152294.79999999999</v>
      </c>
      <c r="M916" s="26">
        <f t="shared" si="143"/>
        <v>114221.1</v>
      </c>
      <c r="N916" s="26">
        <v>168109.65</v>
      </c>
      <c r="O916" s="26">
        <f t="shared" si="144"/>
        <v>53888.549999999988</v>
      </c>
      <c r="P916" s="26">
        <f t="shared" si="145"/>
        <v>0</v>
      </c>
      <c r="Q916" s="26">
        <f t="shared" si="146"/>
        <v>53888.549999999988</v>
      </c>
      <c r="R916" s="24">
        <f t="shared" si="147"/>
        <v>0</v>
      </c>
      <c r="S916" s="25">
        <f t="shared" si="148"/>
        <v>0</v>
      </c>
    </row>
    <row r="917" spans="1:19">
      <c r="A917" s="20" t="s">
        <v>865</v>
      </c>
      <c r="B917" s="20" t="s">
        <v>441</v>
      </c>
      <c r="C917" s="20" t="s">
        <v>112</v>
      </c>
      <c r="D917" s="20" t="s">
        <v>1093</v>
      </c>
      <c r="E917" s="20" t="s">
        <v>2584</v>
      </c>
      <c r="F917" s="20" t="str">
        <f t="shared" si="140"/>
        <v>14111</v>
      </c>
      <c r="G917" s="20" t="s">
        <v>2644</v>
      </c>
      <c r="H917" s="23">
        <v>637521.55000000005</v>
      </c>
      <c r="I917" s="24">
        <f t="shared" si="141"/>
        <v>3.9080000000000001E-4</v>
      </c>
      <c r="J917" s="24">
        <v>5.0000000000000001E-4</v>
      </c>
      <c r="K917" s="24">
        <f t="shared" si="149"/>
        <v>3.9629999999999998E-4</v>
      </c>
      <c r="L917" s="23">
        <f t="shared" si="142"/>
        <v>791014.8</v>
      </c>
      <c r="M917" s="23">
        <f t="shared" si="143"/>
        <v>593261.1</v>
      </c>
      <c r="N917" s="23">
        <v>545410.30000000005</v>
      </c>
      <c r="O917" s="23">
        <f t="shared" si="144"/>
        <v>-47850.79999999993</v>
      </c>
      <c r="P917" s="23">
        <f t="shared" si="145"/>
        <v>47850.79999999993</v>
      </c>
      <c r="Q917" s="23">
        <f t="shared" si="146"/>
        <v>0</v>
      </c>
      <c r="R917" s="24">
        <f t="shared" si="147"/>
        <v>1.28541E-2</v>
      </c>
      <c r="S917" s="25">
        <f t="shared" si="148"/>
        <v>52958</v>
      </c>
    </row>
    <row r="918" spans="1:19">
      <c r="A918" s="21" t="s">
        <v>865</v>
      </c>
      <c r="B918" s="21" t="s">
        <v>441</v>
      </c>
      <c r="C918" s="21" t="s">
        <v>136</v>
      </c>
      <c r="D918" s="21" t="s">
        <v>1094</v>
      </c>
      <c r="E918" s="21" t="s">
        <v>2584</v>
      </c>
      <c r="F918" s="21" t="str">
        <f t="shared" si="140"/>
        <v>14111</v>
      </c>
      <c r="G918" s="21" t="s">
        <v>2644</v>
      </c>
      <c r="H918" s="26">
        <v>43778.1</v>
      </c>
      <c r="I918" s="27">
        <f t="shared" si="141"/>
        <v>2.6800000000000001E-5</v>
      </c>
      <c r="J918" s="27">
        <v>1.995E-4</v>
      </c>
      <c r="K918" s="27">
        <f t="shared" si="149"/>
        <v>3.54E-5</v>
      </c>
      <c r="L918" s="26">
        <f t="shared" si="142"/>
        <v>70658.399999999994</v>
      </c>
      <c r="M918" s="26">
        <f t="shared" si="143"/>
        <v>52993.8</v>
      </c>
      <c r="N918" s="26">
        <v>11158.579999999998</v>
      </c>
      <c r="O918" s="26">
        <f t="shared" si="144"/>
        <v>-41835.22</v>
      </c>
      <c r="P918" s="26">
        <f t="shared" si="145"/>
        <v>41835.22</v>
      </c>
      <c r="Q918" s="26">
        <f t="shared" si="146"/>
        <v>0</v>
      </c>
      <c r="R918" s="24">
        <f t="shared" si="147"/>
        <v>1.12382E-2</v>
      </c>
      <c r="S918" s="25">
        <f t="shared" si="148"/>
        <v>46301</v>
      </c>
    </row>
    <row r="919" spans="1:19">
      <c r="A919" s="20" t="s">
        <v>865</v>
      </c>
      <c r="B919" s="20" t="s">
        <v>441</v>
      </c>
      <c r="C919" s="20" t="s">
        <v>69</v>
      </c>
      <c r="D919" s="20" t="s">
        <v>1095</v>
      </c>
      <c r="E919" s="20" t="s">
        <v>2584</v>
      </c>
      <c r="F919" s="20" t="str">
        <f t="shared" si="140"/>
        <v>14111</v>
      </c>
      <c r="G919" s="20" t="s">
        <v>2644</v>
      </c>
      <c r="H919" s="23">
        <v>33298.959999999999</v>
      </c>
      <c r="I919" s="24">
        <f t="shared" si="141"/>
        <v>2.0400000000000001E-5</v>
      </c>
      <c r="J919" s="24">
        <v>1.2120000000000001E-4</v>
      </c>
      <c r="K919" s="24">
        <f t="shared" si="149"/>
        <v>2.5400000000000001E-5</v>
      </c>
      <c r="L919" s="23">
        <f t="shared" si="142"/>
        <v>50698.400000000001</v>
      </c>
      <c r="M919" s="23">
        <f t="shared" si="143"/>
        <v>38023.800000000003</v>
      </c>
      <c r="N919" s="23">
        <v>11630.250000000002</v>
      </c>
      <c r="O919" s="23">
        <f t="shared" si="144"/>
        <v>-26393.550000000003</v>
      </c>
      <c r="P919" s="23">
        <f t="shared" si="145"/>
        <v>26393.550000000003</v>
      </c>
      <c r="Q919" s="23">
        <f t="shared" si="146"/>
        <v>0</v>
      </c>
      <c r="R919" s="24">
        <f t="shared" si="147"/>
        <v>7.0901000000000002E-3</v>
      </c>
      <c r="S919" s="25">
        <f t="shared" si="148"/>
        <v>29211</v>
      </c>
    </row>
    <row r="920" spans="1:19">
      <c r="A920" s="21" t="s">
        <v>865</v>
      </c>
      <c r="B920" s="21" t="s">
        <v>441</v>
      </c>
      <c r="C920" s="21" t="s">
        <v>121</v>
      </c>
      <c r="D920" s="21" t="s">
        <v>1096</v>
      </c>
      <c r="E920" s="21" t="s">
        <v>2584</v>
      </c>
      <c r="F920" s="21" t="str">
        <f t="shared" si="140"/>
        <v>14111</v>
      </c>
      <c r="G920" s="21" t="s">
        <v>2644</v>
      </c>
      <c r="H920" s="26">
        <v>74143.98</v>
      </c>
      <c r="I920" s="27">
        <f t="shared" si="141"/>
        <v>4.5399999999999999E-5</v>
      </c>
      <c r="J920" s="27">
        <v>1.35E-4</v>
      </c>
      <c r="K920" s="27">
        <f t="shared" si="149"/>
        <v>4.99E-5</v>
      </c>
      <c r="L920" s="26">
        <f t="shared" si="142"/>
        <v>99600.4</v>
      </c>
      <c r="M920" s="26">
        <f t="shared" si="143"/>
        <v>74700.3</v>
      </c>
      <c r="N920" s="26">
        <v>139271.54999999999</v>
      </c>
      <c r="O920" s="26">
        <f t="shared" si="144"/>
        <v>64571.249999999985</v>
      </c>
      <c r="P920" s="26">
        <f t="shared" si="145"/>
        <v>0</v>
      </c>
      <c r="Q920" s="26">
        <f t="shared" si="146"/>
        <v>64571.249999999985</v>
      </c>
      <c r="R920" s="24">
        <f t="shared" si="147"/>
        <v>0</v>
      </c>
      <c r="S920" s="25">
        <f t="shared" si="148"/>
        <v>0</v>
      </c>
    </row>
    <row r="921" spans="1:19">
      <c r="A921" s="20" t="s">
        <v>865</v>
      </c>
      <c r="B921" s="20" t="s">
        <v>441</v>
      </c>
      <c r="C921" s="20" t="s">
        <v>297</v>
      </c>
      <c r="D921" s="20" t="s">
        <v>1097</v>
      </c>
      <c r="E921" s="20" t="s">
        <v>2584</v>
      </c>
      <c r="F921" s="20" t="str">
        <f t="shared" si="140"/>
        <v>14111</v>
      </c>
      <c r="G921" s="20" t="s">
        <v>2644</v>
      </c>
      <c r="H921" s="23">
        <v>93384.99</v>
      </c>
      <c r="I921" s="24">
        <f t="shared" si="141"/>
        <v>5.7200000000000001E-5</v>
      </c>
      <c r="J921" s="24">
        <v>3.8099999999999998E-5</v>
      </c>
      <c r="K921" s="24">
        <f t="shared" si="149"/>
        <v>5.6199999999999997E-5</v>
      </c>
      <c r="L921" s="23">
        <f t="shared" si="142"/>
        <v>112175.2</v>
      </c>
      <c r="M921" s="23">
        <f t="shared" si="143"/>
        <v>84131.4</v>
      </c>
      <c r="N921" s="23">
        <v>273754.76</v>
      </c>
      <c r="O921" s="23">
        <f t="shared" si="144"/>
        <v>189623.36000000002</v>
      </c>
      <c r="P921" s="23">
        <f t="shared" si="145"/>
        <v>0</v>
      </c>
      <c r="Q921" s="23">
        <f t="shared" si="146"/>
        <v>189623.36000000002</v>
      </c>
      <c r="R921" s="24">
        <f t="shared" si="147"/>
        <v>0</v>
      </c>
      <c r="S921" s="25">
        <f t="shared" si="148"/>
        <v>0</v>
      </c>
    </row>
    <row r="922" spans="1:19">
      <c r="A922" s="21" t="s">
        <v>865</v>
      </c>
      <c r="B922" s="21" t="s">
        <v>441</v>
      </c>
      <c r="C922" s="21" t="s">
        <v>299</v>
      </c>
      <c r="D922" s="21" t="s">
        <v>1098</v>
      </c>
      <c r="E922" s="21" t="s">
        <v>2584</v>
      </c>
      <c r="F922" s="21" t="str">
        <f t="shared" si="140"/>
        <v>14111</v>
      </c>
      <c r="G922" s="21" t="s">
        <v>2644</v>
      </c>
      <c r="H922" s="26">
        <v>49037.24</v>
      </c>
      <c r="I922" s="27">
        <f t="shared" si="141"/>
        <v>3.01E-5</v>
      </c>
      <c r="J922" s="27">
        <v>9.8300000000000004E-5</v>
      </c>
      <c r="K922" s="27">
        <f t="shared" si="149"/>
        <v>3.3500000000000001E-5</v>
      </c>
      <c r="L922" s="26">
        <f t="shared" si="142"/>
        <v>66866</v>
      </c>
      <c r="M922" s="26">
        <f t="shared" si="143"/>
        <v>50149.5</v>
      </c>
      <c r="N922" s="26">
        <v>12866.369999999999</v>
      </c>
      <c r="O922" s="26">
        <f t="shared" si="144"/>
        <v>-37283.130000000005</v>
      </c>
      <c r="P922" s="26">
        <f t="shared" si="145"/>
        <v>37283.130000000005</v>
      </c>
      <c r="Q922" s="26">
        <f t="shared" si="146"/>
        <v>0</v>
      </c>
      <c r="R922" s="24">
        <f t="shared" si="147"/>
        <v>1.00153E-2</v>
      </c>
      <c r="S922" s="25">
        <f t="shared" si="148"/>
        <v>41263</v>
      </c>
    </row>
    <row r="923" spans="1:19">
      <c r="A923" s="20" t="s">
        <v>865</v>
      </c>
      <c r="B923" s="20" t="s">
        <v>441</v>
      </c>
      <c r="C923" s="20" t="s">
        <v>304</v>
      </c>
      <c r="D923" s="20" t="s">
        <v>1099</v>
      </c>
      <c r="E923" s="20" t="s">
        <v>2584</v>
      </c>
      <c r="F923" s="20" t="str">
        <f t="shared" si="140"/>
        <v>14111</v>
      </c>
      <c r="G923" s="20" t="s">
        <v>2644</v>
      </c>
      <c r="H923" s="23">
        <v>24733.51</v>
      </c>
      <c r="I923" s="24">
        <f t="shared" si="141"/>
        <v>1.52E-5</v>
      </c>
      <c r="J923" s="24">
        <v>8.7899999999999995E-5</v>
      </c>
      <c r="K923" s="24">
        <f t="shared" si="149"/>
        <v>1.88E-5</v>
      </c>
      <c r="L923" s="23">
        <f t="shared" si="142"/>
        <v>37524.800000000003</v>
      </c>
      <c r="M923" s="23">
        <f t="shared" si="143"/>
        <v>28143.599999999999</v>
      </c>
      <c r="N923" s="23">
        <v>25126.23</v>
      </c>
      <c r="O923" s="23">
        <f t="shared" si="144"/>
        <v>-3017.369999999999</v>
      </c>
      <c r="P923" s="23">
        <f t="shared" si="145"/>
        <v>3017.369999999999</v>
      </c>
      <c r="Q923" s="23">
        <f t="shared" si="146"/>
        <v>0</v>
      </c>
      <c r="R923" s="24">
        <f t="shared" si="147"/>
        <v>8.1059999999999997E-4</v>
      </c>
      <c r="S923" s="25">
        <f t="shared" si="148"/>
        <v>3339</v>
      </c>
    </row>
    <row r="924" spans="1:19">
      <c r="A924" s="21" t="s">
        <v>865</v>
      </c>
      <c r="B924" s="21" t="s">
        <v>441</v>
      </c>
      <c r="C924" s="21" t="s">
        <v>227</v>
      </c>
      <c r="D924" s="21" t="s">
        <v>1100</v>
      </c>
      <c r="E924" s="21" t="s">
        <v>2584</v>
      </c>
      <c r="F924" s="21" t="str">
        <f t="shared" si="140"/>
        <v>14111</v>
      </c>
      <c r="G924" s="21" t="s">
        <v>2644</v>
      </c>
      <c r="H924" s="26">
        <v>120192.89</v>
      </c>
      <c r="I924" s="27">
        <f t="shared" si="141"/>
        <v>7.3700000000000002E-5</v>
      </c>
      <c r="J924" s="27">
        <v>3.6759999999999999E-4</v>
      </c>
      <c r="K924" s="27">
        <f t="shared" si="149"/>
        <v>8.8399999999999994E-5</v>
      </c>
      <c r="L924" s="26">
        <f t="shared" si="142"/>
        <v>176446.4</v>
      </c>
      <c r="M924" s="26">
        <f t="shared" si="143"/>
        <v>132334.79999999999</v>
      </c>
      <c r="N924" s="26">
        <v>12267.159999999994</v>
      </c>
      <c r="O924" s="26">
        <f t="shared" si="144"/>
        <v>-120067.64</v>
      </c>
      <c r="P924" s="26">
        <f t="shared" si="145"/>
        <v>120067.64</v>
      </c>
      <c r="Q924" s="26">
        <f t="shared" si="146"/>
        <v>0</v>
      </c>
      <c r="R924" s="24">
        <f t="shared" si="147"/>
        <v>3.22536E-2</v>
      </c>
      <c r="S924" s="25">
        <f t="shared" si="148"/>
        <v>132884</v>
      </c>
    </row>
    <row r="925" spans="1:19">
      <c r="A925" s="20" t="s">
        <v>865</v>
      </c>
      <c r="B925" s="20" t="s">
        <v>441</v>
      </c>
      <c r="C925" s="20" t="s">
        <v>187</v>
      </c>
      <c r="D925" s="20" t="s">
        <v>1101</v>
      </c>
      <c r="E925" s="20" t="s">
        <v>2584</v>
      </c>
      <c r="F925" s="20" t="str">
        <f t="shared" si="140"/>
        <v>14111</v>
      </c>
      <c r="G925" s="20" t="s">
        <v>2644</v>
      </c>
      <c r="H925" s="23">
        <v>3761.16</v>
      </c>
      <c r="I925" s="24">
        <f t="shared" si="141"/>
        <v>2.3E-6</v>
      </c>
      <c r="J925" s="24">
        <v>4.32E-5</v>
      </c>
      <c r="K925" s="24">
        <f t="shared" si="149"/>
        <v>4.3000000000000003E-6</v>
      </c>
      <c r="L925" s="23">
        <f t="shared" si="142"/>
        <v>8582.7999999999993</v>
      </c>
      <c r="M925" s="23">
        <f t="shared" si="143"/>
        <v>6437.1</v>
      </c>
      <c r="N925" s="23">
        <v>14321.2</v>
      </c>
      <c r="O925" s="23">
        <f t="shared" si="144"/>
        <v>7884.1</v>
      </c>
      <c r="P925" s="23">
        <f t="shared" si="145"/>
        <v>0</v>
      </c>
      <c r="Q925" s="23">
        <f t="shared" si="146"/>
        <v>7884.1</v>
      </c>
      <c r="R925" s="24">
        <f t="shared" si="147"/>
        <v>0</v>
      </c>
      <c r="S925" s="25">
        <f t="shared" si="148"/>
        <v>0</v>
      </c>
    </row>
    <row r="926" spans="1:19">
      <c r="A926" s="21" t="s">
        <v>865</v>
      </c>
      <c r="B926" s="21" t="s">
        <v>441</v>
      </c>
      <c r="C926" s="21" t="s">
        <v>168</v>
      </c>
      <c r="D926" s="21" t="s">
        <v>1102</v>
      </c>
      <c r="E926" s="21" t="s">
        <v>2584</v>
      </c>
      <c r="F926" s="21" t="str">
        <f t="shared" si="140"/>
        <v>14111</v>
      </c>
      <c r="G926" s="21" t="s">
        <v>2644</v>
      </c>
      <c r="H926" s="26">
        <v>10383.120000000001</v>
      </c>
      <c r="I926" s="27">
        <f t="shared" si="141"/>
        <v>6.3999999999999997E-6</v>
      </c>
      <c r="J926" s="27">
        <v>4.3999999999999999E-5</v>
      </c>
      <c r="K926" s="27">
        <f t="shared" si="149"/>
        <v>8.3000000000000002E-6</v>
      </c>
      <c r="L926" s="26">
        <f t="shared" si="142"/>
        <v>16566.8</v>
      </c>
      <c r="M926" s="26">
        <f t="shared" si="143"/>
        <v>12425.1</v>
      </c>
      <c r="N926" s="26">
        <v>1077.7299999999987</v>
      </c>
      <c r="O926" s="26">
        <f t="shared" si="144"/>
        <v>-11347.370000000003</v>
      </c>
      <c r="P926" s="26">
        <f t="shared" si="145"/>
        <v>11347.370000000003</v>
      </c>
      <c r="Q926" s="26">
        <f t="shared" si="146"/>
        <v>0</v>
      </c>
      <c r="R926" s="24">
        <f t="shared" si="147"/>
        <v>3.0482E-3</v>
      </c>
      <c r="S926" s="25">
        <f t="shared" si="148"/>
        <v>12558</v>
      </c>
    </row>
    <row r="927" spans="1:19">
      <c r="A927" s="20" t="s">
        <v>865</v>
      </c>
      <c r="B927" s="20" t="s">
        <v>441</v>
      </c>
      <c r="C927" s="20" t="s">
        <v>189</v>
      </c>
      <c r="D927" s="20" t="s">
        <v>1103</v>
      </c>
      <c r="E927" s="20" t="s">
        <v>2584</v>
      </c>
      <c r="F927" s="20" t="str">
        <f t="shared" si="140"/>
        <v>14111</v>
      </c>
      <c r="G927" s="20" t="s">
        <v>2644</v>
      </c>
      <c r="H927" s="23">
        <v>107820.59</v>
      </c>
      <c r="I927" s="24">
        <f t="shared" si="141"/>
        <v>6.6099999999999994E-5</v>
      </c>
      <c r="J927" s="24">
        <v>2.108E-4</v>
      </c>
      <c r="K927" s="24">
        <f t="shared" si="149"/>
        <v>7.3300000000000006E-5</v>
      </c>
      <c r="L927" s="23">
        <f t="shared" si="142"/>
        <v>146306.79999999999</v>
      </c>
      <c r="M927" s="23">
        <f t="shared" si="143"/>
        <v>109730.1</v>
      </c>
      <c r="N927" s="23">
        <v>192758.21999999997</v>
      </c>
      <c r="O927" s="23">
        <f t="shared" si="144"/>
        <v>83028.119999999966</v>
      </c>
      <c r="P927" s="23">
        <f t="shared" si="145"/>
        <v>0</v>
      </c>
      <c r="Q927" s="23">
        <f t="shared" si="146"/>
        <v>83028.119999999966</v>
      </c>
      <c r="R927" s="24">
        <f t="shared" si="147"/>
        <v>0</v>
      </c>
      <c r="S927" s="25">
        <f t="shared" si="148"/>
        <v>0</v>
      </c>
    </row>
    <row r="928" spans="1:19">
      <c r="A928" s="21" t="s">
        <v>865</v>
      </c>
      <c r="B928" s="21" t="s">
        <v>441</v>
      </c>
      <c r="C928" s="21" t="s">
        <v>170</v>
      </c>
      <c r="D928" s="21" t="s">
        <v>1104</v>
      </c>
      <c r="E928" s="21" t="s">
        <v>2584</v>
      </c>
      <c r="F928" s="21" t="str">
        <f t="shared" si="140"/>
        <v>14111</v>
      </c>
      <c r="G928" s="21" t="s">
        <v>2644</v>
      </c>
      <c r="H928" s="26">
        <v>10062.91</v>
      </c>
      <c r="I928" s="27">
        <f t="shared" si="141"/>
        <v>6.1999999999999999E-6</v>
      </c>
      <c r="J928" s="27">
        <v>6.4200000000000002E-5</v>
      </c>
      <c r="K928" s="27">
        <f t="shared" si="149"/>
        <v>9.0999999999999993E-6</v>
      </c>
      <c r="L928" s="26">
        <f t="shared" si="142"/>
        <v>18163.599999999999</v>
      </c>
      <c r="M928" s="26">
        <f t="shared" si="143"/>
        <v>13622.7</v>
      </c>
      <c r="N928" s="26">
        <v>1746.88</v>
      </c>
      <c r="O928" s="26">
        <f t="shared" si="144"/>
        <v>-11875.82</v>
      </c>
      <c r="P928" s="26">
        <f t="shared" si="145"/>
        <v>11875.82</v>
      </c>
      <c r="Q928" s="26">
        <f t="shared" si="146"/>
        <v>0</v>
      </c>
      <c r="R928" s="24">
        <f t="shared" si="147"/>
        <v>3.1901999999999998E-3</v>
      </c>
      <c r="S928" s="25">
        <f t="shared" si="148"/>
        <v>13143</v>
      </c>
    </row>
    <row r="929" spans="1:19">
      <c r="A929" s="20" t="s">
        <v>865</v>
      </c>
      <c r="B929" s="20" t="s">
        <v>441</v>
      </c>
      <c r="C929" s="20" t="s">
        <v>209</v>
      </c>
      <c r="D929" s="20" t="s">
        <v>1105</v>
      </c>
      <c r="E929" s="20" t="s">
        <v>2584</v>
      </c>
      <c r="F929" s="20" t="str">
        <f t="shared" si="140"/>
        <v>14111</v>
      </c>
      <c r="G929" s="20" t="s">
        <v>2644</v>
      </c>
      <c r="H929" s="23">
        <v>35940.410000000003</v>
      </c>
      <c r="I929" s="24">
        <f t="shared" si="141"/>
        <v>2.1999999999999999E-5</v>
      </c>
      <c r="J929" s="24">
        <v>1.2219999999999999E-4</v>
      </c>
      <c r="K929" s="24">
        <f t="shared" si="149"/>
        <v>2.6999999999999999E-5</v>
      </c>
      <c r="L929" s="23">
        <f t="shared" si="142"/>
        <v>53892</v>
      </c>
      <c r="M929" s="23">
        <f t="shared" si="143"/>
        <v>40419</v>
      </c>
      <c r="N929" s="23">
        <v>50877.070000000007</v>
      </c>
      <c r="O929" s="23">
        <f t="shared" si="144"/>
        <v>10458.070000000007</v>
      </c>
      <c r="P929" s="23">
        <f t="shared" si="145"/>
        <v>0</v>
      </c>
      <c r="Q929" s="23">
        <f t="shared" si="146"/>
        <v>10458.070000000007</v>
      </c>
      <c r="R929" s="24">
        <f t="shared" si="147"/>
        <v>0</v>
      </c>
      <c r="S929" s="25">
        <f t="shared" si="148"/>
        <v>0</v>
      </c>
    </row>
    <row r="930" spans="1:19">
      <c r="A930" s="21" t="s">
        <v>865</v>
      </c>
      <c r="B930" s="21" t="s">
        <v>441</v>
      </c>
      <c r="C930" s="21" t="s">
        <v>332</v>
      </c>
      <c r="D930" s="21" t="s">
        <v>188</v>
      </c>
      <c r="E930" s="21" t="s">
        <v>2584</v>
      </c>
      <c r="F930" s="21" t="str">
        <f t="shared" si="140"/>
        <v>14111</v>
      </c>
      <c r="G930" s="21" t="s">
        <v>2644</v>
      </c>
      <c r="H930" s="26">
        <v>3701</v>
      </c>
      <c r="I930" s="27">
        <f t="shared" si="141"/>
        <v>2.3E-6</v>
      </c>
      <c r="J930" s="27">
        <v>4.1199999999999999E-5</v>
      </c>
      <c r="K930" s="27">
        <f t="shared" si="149"/>
        <v>4.1999999999999996E-6</v>
      </c>
      <c r="L930" s="26">
        <f t="shared" si="142"/>
        <v>8383.2000000000007</v>
      </c>
      <c r="M930" s="26">
        <f t="shared" si="143"/>
        <v>6287.4</v>
      </c>
      <c r="N930" s="26">
        <v>637.47</v>
      </c>
      <c r="O930" s="26">
        <f t="shared" si="144"/>
        <v>-5649.9299999999994</v>
      </c>
      <c r="P930" s="26">
        <f t="shared" si="145"/>
        <v>5649.9299999999994</v>
      </c>
      <c r="Q930" s="26">
        <f t="shared" si="146"/>
        <v>0</v>
      </c>
      <c r="R930" s="24">
        <f t="shared" si="147"/>
        <v>1.5177000000000001E-3</v>
      </c>
      <c r="S930" s="25">
        <f t="shared" si="148"/>
        <v>6252</v>
      </c>
    </row>
    <row r="931" spans="1:19">
      <c r="A931" s="20" t="s">
        <v>865</v>
      </c>
      <c r="B931" s="20" t="s">
        <v>441</v>
      </c>
      <c r="C931" s="20" t="s">
        <v>917</v>
      </c>
      <c r="D931" s="20" t="s">
        <v>1106</v>
      </c>
      <c r="E931" s="20" t="s">
        <v>2584</v>
      </c>
      <c r="F931" s="20" t="str">
        <f t="shared" si="140"/>
        <v>14111</v>
      </c>
      <c r="G931" s="20" t="s">
        <v>2644</v>
      </c>
      <c r="H931" s="23">
        <v>110612.46</v>
      </c>
      <c r="I931" s="24">
        <f t="shared" si="141"/>
        <v>6.7799999999999995E-5</v>
      </c>
      <c r="J931" s="24">
        <v>6.1500000000000004E-5</v>
      </c>
      <c r="K931" s="24">
        <f t="shared" si="149"/>
        <v>6.7500000000000001E-5</v>
      </c>
      <c r="L931" s="23">
        <f t="shared" si="142"/>
        <v>134730</v>
      </c>
      <c r="M931" s="23">
        <f t="shared" si="143"/>
        <v>101047.5</v>
      </c>
      <c r="N931" s="23">
        <v>112555.88</v>
      </c>
      <c r="O931" s="23">
        <f t="shared" si="144"/>
        <v>11508.380000000005</v>
      </c>
      <c r="P931" s="23">
        <f t="shared" si="145"/>
        <v>0</v>
      </c>
      <c r="Q931" s="23">
        <f t="shared" si="146"/>
        <v>11508.380000000005</v>
      </c>
      <c r="R931" s="24">
        <f t="shared" si="147"/>
        <v>0</v>
      </c>
      <c r="S931" s="25">
        <f t="shared" si="148"/>
        <v>0</v>
      </c>
    </row>
    <row r="932" spans="1:19">
      <c r="A932" s="21" t="s">
        <v>865</v>
      </c>
      <c r="B932" s="21" t="s">
        <v>441</v>
      </c>
      <c r="C932" s="21" t="s">
        <v>919</v>
      </c>
      <c r="D932" s="21" t="s">
        <v>926</v>
      </c>
      <c r="E932" s="21" t="s">
        <v>2584</v>
      </c>
      <c r="F932" s="21" t="str">
        <f t="shared" si="140"/>
        <v>14111</v>
      </c>
      <c r="G932" s="21" t="s">
        <v>2644</v>
      </c>
      <c r="H932" s="26">
        <v>68666.649999999994</v>
      </c>
      <c r="I932" s="27">
        <f t="shared" si="141"/>
        <v>4.21E-5</v>
      </c>
      <c r="J932" s="27">
        <v>1.8650000000000001E-4</v>
      </c>
      <c r="K932" s="27">
        <f t="shared" si="149"/>
        <v>4.9299999999999999E-5</v>
      </c>
      <c r="L932" s="26">
        <f t="shared" si="142"/>
        <v>98402.8</v>
      </c>
      <c r="M932" s="26">
        <f t="shared" si="143"/>
        <v>73802.100000000006</v>
      </c>
      <c r="N932" s="26">
        <v>39818.39</v>
      </c>
      <c r="O932" s="26">
        <f t="shared" si="144"/>
        <v>-33983.710000000006</v>
      </c>
      <c r="P932" s="26">
        <f t="shared" si="145"/>
        <v>33983.710000000006</v>
      </c>
      <c r="Q932" s="26">
        <f t="shared" si="146"/>
        <v>0</v>
      </c>
      <c r="R932" s="24">
        <f t="shared" si="147"/>
        <v>9.129E-3</v>
      </c>
      <c r="S932" s="25">
        <f t="shared" si="148"/>
        <v>37611</v>
      </c>
    </row>
    <row r="933" spans="1:19">
      <c r="A933" s="20" t="s">
        <v>1107</v>
      </c>
      <c r="B933" s="20" t="s">
        <v>14</v>
      </c>
      <c r="C933" s="20" t="s">
        <v>146</v>
      </c>
      <c r="D933" s="20" t="s">
        <v>1108</v>
      </c>
      <c r="E933" s="20" t="s">
        <v>2585</v>
      </c>
      <c r="F933" s="20" t="str">
        <f t="shared" si="140"/>
        <v>14301</v>
      </c>
      <c r="G933" s="20" t="s">
        <v>2645</v>
      </c>
      <c r="H933" s="23">
        <v>4134098.03</v>
      </c>
      <c r="I933" s="24">
        <f t="shared" si="141"/>
        <v>2.5339999999999998E-3</v>
      </c>
      <c r="J933" s="24">
        <v>1.0564000000000001E-3</v>
      </c>
      <c r="K933" s="24">
        <f t="shared" si="149"/>
        <v>2.4600999999999998E-3</v>
      </c>
      <c r="L933" s="23">
        <f t="shared" si="142"/>
        <v>4910359.5999999996</v>
      </c>
      <c r="M933" s="23">
        <f t="shared" si="143"/>
        <v>3682769.7</v>
      </c>
      <c r="N933" s="23">
        <v>2543820.25</v>
      </c>
      <c r="O933" s="23">
        <f t="shared" si="144"/>
        <v>-1138949.4500000002</v>
      </c>
      <c r="P933" s="23">
        <f t="shared" si="145"/>
        <v>1138949.4500000002</v>
      </c>
      <c r="Q933" s="23">
        <f t="shared" si="146"/>
        <v>0</v>
      </c>
      <c r="R933" s="24">
        <f t="shared" si="147"/>
        <v>0.30595480000000003</v>
      </c>
      <c r="S933" s="25">
        <f t="shared" si="148"/>
        <v>1260533</v>
      </c>
    </row>
    <row r="934" spans="1:19">
      <c r="A934" s="21" t="s">
        <v>1107</v>
      </c>
      <c r="B934" s="21" t="s">
        <v>14</v>
      </c>
      <c r="C934" s="21" t="s">
        <v>154</v>
      </c>
      <c r="D934" s="21" t="s">
        <v>1109</v>
      </c>
      <c r="E934" s="21" t="s">
        <v>2585</v>
      </c>
      <c r="F934" s="21" t="str">
        <f t="shared" si="140"/>
        <v>14301</v>
      </c>
      <c r="G934" s="21" t="s">
        <v>2645</v>
      </c>
      <c r="H934" s="26">
        <v>29349</v>
      </c>
      <c r="I934" s="27">
        <f t="shared" si="141"/>
        <v>1.8E-5</v>
      </c>
      <c r="J934" s="27">
        <v>4.3900000000000003E-5</v>
      </c>
      <c r="K934" s="27">
        <f t="shared" si="149"/>
        <v>1.9300000000000002E-5</v>
      </c>
      <c r="L934" s="26">
        <f t="shared" si="142"/>
        <v>38522.800000000003</v>
      </c>
      <c r="M934" s="26">
        <f t="shared" si="143"/>
        <v>28892.1</v>
      </c>
      <c r="N934" s="26">
        <v>23908.960000000003</v>
      </c>
      <c r="O934" s="26">
        <f t="shared" si="144"/>
        <v>-4983.1399999999958</v>
      </c>
      <c r="P934" s="26">
        <f t="shared" si="145"/>
        <v>4983.1399999999958</v>
      </c>
      <c r="Q934" s="26">
        <f t="shared" si="146"/>
        <v>0</v>
      </c>
      <c r="R934" s="24">
        <f t="shared" si="147"/>
        <v>1.3385999999999999E-3</v>
      </c>
      <c r="S934" s="25">
        <f t="shared" si="148"/>
        <v>5515</v>
      </c>
    </row>
    <row r="935" spans="1:19">
      <c r="A935" s="20" t="s">
        <v>1107</v>
      </c>
      <c r="B935" s="20" t="s">
        <v>14</v>
      </c>
      <c r="C935" s="20" t="s">
        <v>708</v>
      </c>
      <c r="D935" s="20" t="s">
        <v>1110</v>
      </c>
      <c r="E935" s="20" t="s">
        <v>2585</v>
      </c>
      <c r="F935" s="20" t="str">
        <f t="shared" si="140"/>
        <v>14301</v>
      </c>
      <c r="G935" s="20" t="s">
        <v>2645</v>
      </c>
      <c r="H935" s="23">
        <v>337645.75</v>
      </c>
      <c r="I935" s="24">
        <f t="shared" si="141"/>
        <v>2.0699999999999999E-4</v>
      </c>
      <c r="J935" s="24">
        <v>1.403E-4</v>
      </c>
      <c r="K935" s="24">
        <f t="shared" si="149"/>
        <v>2.0369999999999999E-4</v>
      </c>
      <c r="L935" s="23">
        <f t="shared" si="142"/>
        <v>406585.2</v>
      </c>
      <c r="M935" s="23">
        <f t="shared" si="143"/>
        <v>304938.90000000002</v>
      </c>
      <c r="N935" s="23">
        <v>323463.35000000003</v>
      </c>
      <c r="O935" s="23">
        <f t="shared" si="144"/>
        <v>18524.450000000012</v>
      </c>
      <c r="P935" s="23">
        <f t="shared" si="145"/>
        <v>0</v>
      </c>
      <c r="Q935" s="23">
        <f t="shared" si="146"/>
        <v>18524.450000000012</v>
      </c>
      <c r="R935" s="24">
        <f t="shared" si="147"/>
        <v>0</v>
      </c>
      <c r="S935" s="25">
        <f t="shared" si="148"/>
        <v>0</v>
      </c>
    </row>
    <row r="936" spans="1:19">
      <c r="A936" s="21" t="s">
        <v>1107</v>
      </c>
      <c r="B936" s="21" t="s">
        <v>14</v>
      </c>
      <c r="C936" s="21" t="s">
        <v>710</v>
      </c>
      <c r="D936" s="21" t="s">
        <v>1111</v>
      </c>
      <c r="E936" s="21" t="s">
        <v>2585</v>
      </c>
      <c r="F936" s="21" t="str">
        <f t="shared" si="140"/>
        <v>14301</v>
      </c>
      <c r="G936" s="21" t="s">
        <v>2645</v>
      </c>
      <c r="H936" s="26">
        <v>86236.6</v>
      </c>
      <c r="I936" s="27">
        <f t="shared" si="141"/>
        <v>5.2899999999999998E-5</v>
      </c>
      <c r="J936" s="27">
        <v>2.02E-4</v>
      </c>
      <c r="K936" s="27">
        <f t="shared" si="149"/>
        <v>6.0399999999999998E-5</v>
      </c>
      <c r="L936" s="26">
        <f t="shared" si="142"/>
        <v>120558.39999999999</v>
      </c>
      <c r="M936" s="26">
        <f t="shared" si="143"/>
        <v>90418.8</v>
      </c>
      <c r="N936" s="26">
        <v>114739.65</v>
      </c>
      <c r="O936" s="26">
        <f t="shared" si="144"/>
        <v>24320.849999999991</v>
      </c>
      <c r="P936" s="26">
        <f t="shared" si="145"/>
        <v>0</v>
      </c>
      <c r="Q936" s="26">
        <f t="shared" si="146"/>
        <v>24320.849999999991</v>
      </c>
      <c r="R936" s="24">
        <f t="shared" si="147"/>
        <v>0</v>
      </c>
      <c r="S936" s="25">
        <f t="shared" si="148"/>
        <v>0</v>
      </c>
    </row>
    <row r="937" spans="1:19">
      <c r="A937" s="20" t="s">
        <v>1107</v>
      </c>
      <c r="B937" s="20" t="s">
        <v>14</v>
      </c>
      <c r="C937" s="20" t="s">
        <v>739</v>
      </c>
      <c r="D937" s="20" t="s">
        <v>1112</v>
      </c>
      <c r="E937" s="20" t="s">
        <v>2585</v>
      </c>
      <c r="F937" s="20" t="str">
        <f t="shared" si="140"/>
        <v>14301</v>
      </c>
      <c r="G937" s="20" t="s">
        <v>2645</v>
      </c>
      <c r="H937" s="23">
        <v>72484.2</v>
      </c>
      <c r="I937" s="24">
        <f t="shared" si="141"/>
        <v>4.4400000000000002E-5</v>
      </c>
      <c r="J937" s="24">
        <v>1.3990000000000001E-4</v>
      </c>
      <c r="K937" s="24">
        <f t="shared" si="149"/>
        <v>4.9200000000000003E-5</v>
      </c>
      <c r="L937" s="23">
        <f t="shared" si="142"/>
        <v>98203.199999999997</v>
      </c>
      <c r="M937" s="23">
        <f t="shared" si="143"/>
        <v>73652.399999999994</v>
      </c>
      <c r="N937" s="23">
        <v>29337</v>
      </c>
      <c r="O937" s="23">
        <f t="shared" si="144"/>
        <v>-44315.399999999994</v>
      </c>
      <c r="P937" s="23">
        <f t="shared" si="145"/>
        <v>44315.399999999994</v>
      </c>
      <c r="Q937" s="23">
        <f t="shared" si="146"/>
        <v>0</v>
      </c>
      <c r="R937" s="24">
        <f t="shared" si="147"/>
        <v>1.1904400000000001E-2</v>
      </c>
      <c r="S937" s="25">
        <f t="shared" si="148"/>
        <v>49046</v>
      </c>
    </row>
    <row r="938" spans="1:19">
      <c r="A938" s="21" t="s">
        <v>1107</v>
      </c>
      <c r="B938" s="21" t="s">
        <v>14</v>
      </c>
      <c r="C938" s="21" t="s">
        <v>743</v>
      </c>
      <c r="D938" s="21" t="s">
        <v>1113</v>
      </c>
      <c r="E938" s="21" t="s">
        <v>2585</v>
      </c>
      <c r="F938" s="21" t="str">
        <f t="shared" si="140"/>
        <v>14301</v>
      </c>
      <c r="G938" s="21" t="s">
        <v>2645</v>
      </c>
      <c r="H938" s="26">
        <v>16451.310000000001</v>
      </c>
      <c r="I938" s="27">
        <f t="shared" si="141"/>
        <v>1.01E-5</v>
      </c>
      <c r="J938" s="27">
        <v>8.8999999999999995E-5</v>
      </c>
      <c r="K938" s="27">
        <f t="shared" si="149"/>
        <v>1.4E-5</v>
      </c>
      <c r="L938" s="26">
        <f t="shared" si="142"/>
        <v>27944</v>
      </c>
      <c r="M938" s="26">
        <f t="shared" si="143"/>
        <v>20958</v>
      </c>
      <c r="N938" s="26">
        <v>15637.539999999999</v>
      </c>
      <c r="O938" s="26">
        <f t="shared" si="144"/>
        <v>-5320.4600000000009</v>
      </c>
      <c r="P938" s="26">
        <f t="shared" si="145"/>
        <v>5320.4600000000009</v>
      </c>
      <c r="Q938" s="26">
        <f t="shared" si="146"/>
        <v>0</v>
      </c>
      <c r="R938" s="24">
        <f t="shared" si="147"/>
        <v>1.4292E-3</v>
      </c>
      <c r="S938" s="25">
        <f t="shared" si="148"/>
        <v>5888</v>
      </c>
    </row>
    <row r="939" spans="1:19">
      <c r="A939" s="20" t="s">
        <v>1107</v>
      </c>
      <c r="B939" s="20" t="s">
        <v>14</v>
      </c>
      <c r="C939" s="20" t="s">
        <v>1114</v>
      </c>
      <c r="D939" s="20" t="s">
        <v>1115</v>
      </c>
      <c r="E939" s="20" t="s">
        <v>2585</v>
      </c>
      <c r="F939" s="20" t="str">
        <f t="shared" si="140"/>
        <v>14301</v>
      </c>
      <c r="G939" s="20" t="s">
        <v>2645</v>
      </c>
      <c r="H939" s="23">
        <v>75985.13</v>
      </c>
      <c r="I939" s="24">
        <f t="shared" si="141"/>
        <v>4.6600000000000001E-5</v>
      </c>
      <c r="J939" s="24">
        <v>7.1799999999999997E-5</v>
      </c>
      <c r="K939" s="24">
        <f t="shared" si="149"/>
        <v>4.7899999999999999E-5</v>
      </c>
      <c r="L939" s="23">
        <f t="shared" si="142"/>
        <v>95608.4</v>
      </c>
      <c r="M939" s="23">
        <f t="shared" si="143"/>
        <v>71706.3</v>
      </c>
      <c r="N939" s="23">
        <v>85926.76</v>
      </c>
      <c r="O939" s="23">
        <f t="shared" si="144"/>
        <v>14220.459999999992</v>
      </c>
      <c r="P939" s="23">
        <f t="shared" si="145"/>
        <v>0</v>
      </c>
      <c r="Q939" s="23">
        <f t="shared" si="146"/>
        <v>14220.459999999992</v>
      </c>
      <c r="R939" s="24">
        <f t="shared" si="147"/>
        <v>0</v>
      </c>
      <c r="S939" s="25">
        <f t="shared" si="148"/>
        <v>0</v>
      </c>
    </row>
    <row r="940" spans="1:19">
      <c r="A940" s="21" t="s">
        <v>1107</v>
      </c>
      <c r="B940" s="21" t="s">
        <v>14</v>
      </c>
      <c r="C940" s="21" t="s">
        <v>1116</v>
      </c>
      <c r="D940" s="21" t="s">
        <v>1117</v>
      </c>
      <c r="E940" s="21" t="s">
        <v>2585</v>
      </c>
      <c r="F940" s="21" t="str">
        <f t="shared" si="140"/>
        <v>14301</v>
      </c>
      <c r="G940" s="21" t="s">
        <v>2645</v>
      </c>
      <c r="H940" s="26">
        <v>617001.07999999996</v>
      </c>
      <c r="I940" s="27">
        <f t="shared" si="141"/>
        <v>3.7819999999999998E-4</v>
      </c>
      <c r="J940" s="27">
        <v>2.965E-4</v>
      </c>
      <c r="K940" s="27">
        <f t="shared" si="149"/>
        <v>3.7409999999999999E-4</v>
      </c>
      <c r="L940" s="26">
        <f t="shared" si="142"/>
        <v>746703.6</v>
      </c>
      <c r="M940" s="26">
        <f t="shared" si="143"/>
        <v>560027.69999999995</v>
      </c>
      <c r="N940" s="26">
        <v>-51570.490000000034</v>
      </c>
      <c r="O940" s="26">
        <f t="shared" si="144"/>
        <v>-611598.18999999994</v>
      </c>
      <c r="P940" s="26">
        <f t="shared" si="145"/>
        <v>611598.18999999994</v>
      </c>
      <c r="Q940" s="26">
        <f t="shared" si="146"/>
        <v>0</v>
      </c>
      <c r="R940" s="24">
        <f t="shared" si="147"/>
        <v>0.16429299999999999</v>
      </c>
      <c r="S940" s="25">
        <f t="shared" si="148"/>
        <v>676887</v>
      </c>
    </row>
    <row r="941" spans="1:19">
      <c r="A941" s="20" t="s">
        <v>1107</v>
      </c>
      <c r="B941" s="20" t="s">
        <v>14</v>
      </c>
      <c r="C941" s="20" t="s">
        <v>1118</v>
      </c>
      <c r="D941" s="20" t="s">
        <v>1119</v>
      </c>
      <c r="E941" s="20" t="s">
        <v>2585</v>
      </c>
      <c r="F941" s="20" t="str">
        <f t="shared" si="140"/>
        <v>14301</v>
      </c>
      <c r="G941" s="20" t="s">
        <v>2645</v>
      </c>
      <c r="H941" s="23">
        <v>130672.73</v>
      </c>
      <c r="I941" s="24">
        <f t="shared" si="141"/>
        <v>8.0099999999999995E-5</v>
      </c>
      <c r="J941" s="24">
        <v>1.3860000000000001E-4</v>
      </c>
      <c r="K941" s="24">
        <f t="shared" si="149"/>
        <v>8.2999999999999998E-5</v>
      </c>
      <c r="L941" s="23">
        <f t="shared" si="142"/>
        <v>165668</v>
      </c>
      <c r="M941" s="23">
        <f t="shared" si="143"/>
        <v>124251</v>
      </c>
      <c r="N941" s="23">
        <v>236916.76</v>
      </c>
      <c r="O941" s="23">
        <f t="shared" si="144"/>
        <v>112665.76000000001</v>
      </c>
      <c r="P941" s="23">
        <f t="shared" si="145"/>
        <v>0</v>
      </c>
      <c r="Q941" s="23">
        <f t="shared" si="146"/>
        <v>112665.76000000001</v>
      </c>
      <c r="R941" s="24">
        <f t="shared" si="147"/>
        <v>0</v>
      </c>
      <c r="S941" s="25">
        <f t="shared" si="148"/>
        <v>0</v>
      </c>
    </row>
    <row r="942" spans="1:19">
      <c r="A942" s="21" t="s">
        <v>1107</v>
      </c>
      <c r="B942" s="21" t="s">
        <v>14</v>
      </c>
      <c r="C942" s="21" t="s">
        <v>1120</v>
      </c>
      <c r="D942" s="21" t="s">
        <v>1121</v>
      </c>
      <c r="E942" s="21" t="s">
        <v>2585</v>
      </c>
      <c r="F942" s="21" t="str">
        <f t="shared" si="140"/>
        <v>14301</v>
      </c>
      <c r="G942" s="21" t="s">
        <v>2645</v>
      </c>
      <c r="H942" s="26">
        <v>158044.19</v>
      </c>
      <c r="I942" s="27">
        <f t="shared" si="141"/>
        <v>9.6899999999999997E-5</v>
      </c>
      <c r="J942" s="27">
        <v>2.2259999999999999E-4</v>
      </c>
      <c r="K942" s="27">
        <f t="shared" si="149"/>
        <v>1.032E-4</v>
      </c>
      <c r="L942" s="26">
        <f t="shared" si="142"/>
        <v>205987.20000000001</v>
      </c>
      <c r="M942" s="26">
        <f t="shared" si="143"/>
        <v>154490.4</v>
      </c>
      <c r="N942" s="26">
        <v>493931.10000000003</v>
      </c>
      <c r="O942" s="26">
        <f t="shared" si="144"/>
        <v>339440.70000000007</v>
      </c>
      <c r="P942" s="26">
        <f t="shared" si="145"/>
        <v>0</v>
      </c>
      <c r="Q942" s="26">
        <f t="shared" si="146"/>
        <v>339440.70000000007</v>
      </c>
      <c r="R942" s="24">
        <f t="shared" si="147"/>
        <v>0</v>
      </c>
      <c r="S942" s="25">
        <f t="shared" si="148"/>
        <v>0</v>
      </c>
    </row>
    <row r="943" spans="1:19">
      <c r="A943" s="20" t="s">
        <v>1107</v>
      </c>
      <c r="B943" s="20" t="s">
        <v>14</v>
      </c>
      <c r="C943" s="20" t="s">
        <v>1122</v>
      </c>
      <c r="D943" s="20" t="s">
        <v>1123</v>
      </c>
      <c r="E943" s="20" t="s">
        <v>2585</v>
      </c>
      <c r="F943" s="20" t="str">
        <f t="shared" si="140"/>
        <v>14301</v>
      </c>
      <c r="G943" s="20" t="s">
        <v>2645</v>
      </c>
      <c r="H943" s="23">
        <v>17910.650000000001</v>
      </c>
      <c r="I943" s="24">
        <f t="shared" si="141"/>
        <v>1.1E-5</v>
      </c>
      <c r="J943" s="24">
        <v>7.9900000000000004E-5</v>
      </c>
      <c r="K943" s="24">
        <f t="shared" si="149"/>
        <v>1.4399999999999999E-5</v>
      </c>
      <c r="L943" s="23">
        <f t="shared" si="142"/>
        <v>28742.400000000001</v>
      </c>
      <c r="M943" s="23">
        <f t="shared" si="143"/>
        <v>21556.799999999999</v>
      </c>
      <c r="N943" s="23">
        <v>19388.419999999998</v>
      </c>
      <c r="O943" s="23">
        <f t="shared" si="144"/>
        <v>-2168.380000000001</v>
      </c>
      <c r="P943" s="23">
        <f t="shared" si="145"/>
        <v>2168.380000000001</v>
      </c>
      <c r="Q943" s="23">
        <f t="shared" si="146"/>
        <v>0</v>
      </c>
      <c r="R943" s="24">
        <f t="shared" si="147"/>
        <v>5.8250000000000001E-4</v>
      </c>
      <c r="S943" s="25">
        <f t="shared" si="148"/>
        <v>2399</v>
      </c>
    </row>
    <row r="944" spans="1:19">
      <c r="A944" s="21" t="s">
        <v>1107</v>
      </c>
      <c r="B944" s="21" t="s">
        <v>14</v>
      </c>
      <c r="C944" s="21" t="s">
        <v>1124</v>
      </c>
      <c r="D944" s="21" t="s">
        <v>1125</v>
      </c>
      <c r="E944" s="21" t="s">
        <v>2585</v>
      </c>
      <c r="F944" s="21" t="str">
        <f t="shared" si="140"/>
        <v>14301</v>
      </c>
      <c r="G944" s="21" t="s">
        <v>2645</v>
      </c>
      <c r="H944" s="26">
        <v>20242.259999999998</v>
      </c>
      <c r="I944" s="27">
        <f t="shared" si="141"/>
        <v>1.24E-5</v>
      </c>
      <c r="J944" s="27">
        <v>1.1120000000000001E-4</v>
      </c>
      <c r="K944" s="27">
        <f t="shared" si="149"/>
        <v>1.73E-5</v>
      </c>
      <c r="L944" s="26">
        <f t="shared" si="142"/>
        <v>34530.800000000003</v>
      </c>
      <c r="M944" s="26">
        <f t="shared" si="143"/>
        <v>25898.1</v>
      </c>
      <c r="N944" s="26">
        <v>13354.329999999998</v>
      </c>
      <c r="O944" s="26">
        <f t="shared" si="144"/>
        <v>-12543.77</v>
      </c>
      <c r="P944" s="26">
        <f t="shared" si="145"/>
        <v>12543.77</v>
      </c>
      <c r="Q944" s="26">
        <f t="shared" si="146"/>
        <v>0</v>
      </c>
      <c r="R944" s="24">
        <f t="shared" si="147"/>
        <v>3.3695999999999999E-3</v>
      </c>
      <c r="S944" s="25">
        <f t="shared" si="148"/>
        <v>13882</v>
      </c>
    </row>
    <row r="945" spans="1:19">
      <c r="A945" s="20" t="s">
        <v>1107</v>
      </c>
      <c r="B945" s="20" t="s">
        <v>14</v>
      </c>
      <c r="C945" s="20" t="s">
        <v>1126</v>
      </c>
      <c r="D945" s="20" t="s">
        <v>1127</v>
      </c>
      <c r="E945" s="20" t="s">
        <v>2585</v>
      </c>
      <c r="F945" s="20" t="str">
        <f t="shared" si="140"/>
        <v>14301</v>
      </c>
      <c r="G945" s="20" t="s">
        <v>2645</v>
      </c>
      <c r="H945" s="23">
        <v>328910.61</v>
      </c>
      <c r="I945" s="24">
        <f t="shared" si="141"/>
        <v>2.0159999999999999E-4</v>
      </c>
      <c r="J945" s="24">
        <v>2.4659999999999998E-4</v>
      </c>
      <c r="K945" s="24">
        <f t="shared" si="149"/>
        <v>2.039E-4</v>
      </c>
      <c r="L945" s="23">
        <f t="shared" si="142"/>
        <v>406984.4</v>
      </c>
      <c r="M945" s="23">
        <f t="shared" si="143"/>
        <v>305238.3</v>
      </c>
      <c r="N945" s="23">
        <v>410706.56999999995</v>
      </c>
      <c r="O945" s="23">
        <f t="shared" si="144"/>
        <v>105468.26999999996</v>
      </c>
      <c r="P945" s="23">
        <f t="shared" si="145"/>
        <v>0</v>
      </c>
      <c r="Q945" s="23">
        <f t="shared" si="146"/>
        <v>105468.26999999996</v>
      </c>
      <c r="R945" s="24">
        <f t="shared" si="147"/>
        <v>0</v>
      </c>
      <c r="S945" s="25">
        <f t="shared" si="148"/>
        <v>0</v>
      </c>
    </row>
    <row r="946" spans="1:19">
      <c r="A946" s="21" t="s">
        <v>1107</v>
      </c>
      <c r="B946" s="21" t="s">
        <v>14</v>
      </c>
      <c r="C946" s="21" t="s">
        <v>1128</v>
      </c>
      <c r="D946" s="21" t="s">
        <v>1129</v>
      </c>
      <c r="E946" s="21" t="s">
        <v>2585</v>
      </c>
      <c r="F946" s="21" t="str">
        <f t="shared" si="140"/>
        <v>14301</v>
      </c>
      <c r="G946" s="21" t="s">
        <v>2645</v>
      </c>
      <c r="H946" s="26">
        <v>112637.46</v>
      </c>
      <c r="I946" s="27">
        <f t="shared" si="141"/>
        <v>6.8999999999999997E-5</v>
      </c>
      <c r="J946" s="27">
        <v>2.0430000000000001E-4</v>
      </c>
      <c r="K946" s="27">
        <f t="shared" si="149"/>
        <v>7.5799999999999999E-5</v>
      </c>
      <c r="L946" s="26">
        <f t="shared" si="142"/>
        <v>151296.79999999999</v>
      </c>
      <c r="M946" s="26">
        <f t="shared" si="143"/>
        <v>113472.6</v>
      </c>
      <c r="N946" s="26">
        <v>74866.38</v>
      </c>
      <c r="O946" s="26">
        <f t="shared" si="144"/>
        <v>-38606.22</v>
      </c>
      <c r="P946" s="26">
        <f t="shared" si="145"/>
        <v>38606.22</v>
      </c>
      <c r="Q946" s="26">
        <f t="shared" si="146"/>
        <v>0</v>
      </c>
      <c r="R946" s="24">
        <f t="shared" si="147"/>
        <v>1.03707E-2</v>
      </c>
      <c r="S946" s="25">
        <f t="shared" si="148"/>
        <v>42727</v>
      </c>
    </row>
    <row r="947" spans="1:19">
      <c r="A947" s="20" t="s">
        <v>1107</v>
      </c>
      <c r="B947" s="20" t="s">
        <v>14</v>
      </c>
      <c r="C947" s="20" t="s">
        <v>1130</v>
      </c>
      <c r="D947" s="20" t="s">
        <v>1131</v>
      </c>
      <c r="E947" s="20" t="s">
        <v>2585</v>
      </c>
      <c r="F947" s="20" t="str">
        <f t="shared" si="140"/>
        <v>14301</v>
      </c>
      <c r="G947" s="20" t="s">
        <v>2645</v>
      </c>
      <c r="H947" s="23">
        <v>634005.72</v>
      </c>
      <c r="I947" s="24">
        <f t="shared" si="141"/>
        <v>3.8860000000000001E-4</v>
      </c>
      <c r="J947" s="24">
        <v>2.764E-4</v>
      </c>
      <c r="K947" s="24">
        <f t="shared" si="149"/>
        <v>3.8299999999999999E-4</v>
      </c>
      <c r="L947" s="23">
        <f t="shared" si="142"/>
        <v>764468</v>
      </c>
      <c r="M947" s="23">
        <f t="shared" si="143"/>
        <v>573351</v>
      </c>
      <c r="N947" s="23">
        <v>474637.04</v>
      </c>
      <c r="O947" s="23">
        <f t="shared" si="144"/>
        <v>-98713.960000000021</v>
      </c>
      <c r="P947" s="23">
        <f t="shared" si="145"/>
        <v>98713.960000000021</v>
      </c>
      <c r="Q947" s="23">
        <f t="shared" si="146"/>
        <v>0</v>
      </c>
      <c r="R947" s="24">
        <f t="shared" si="147"/>
        <v>2.65174E-2</v>
      </c>
      <c r="S947" s="25">
        <f t="shared" si="148"/>
        <v>109251</v>
      </c>
    </row>
    <row r="948" spans="1:19">
      <c r="A948" s="21" t="s">
        <v>1107</v>
      </c>
      <c r="B948" s="21" t="s">
        <v>14</v>
      </c>
      <c r="C948" s="21" t="s">
        <v>1132</v>
      </c>
      <c r="D948" s="21" t="s">
        <v>1133</v>
      </c>
      <c r="E948" s="21" t="s">
        <v>2585</v>
      </c>
      <c r="F948" s="21" t="str">
        <f t="shared" si="140"/>
        <v>14301</v>
      </c>
      <c r="G948" s="21" t="s">
        <v>2645</v>
      </c>
      <c r="H948" s="26">
        <v>304461.25</v>
      </c>
      <c r="I948" s="27">
        <f t="shared" si="141"/>
        <v>1.8660000000000001E-4</v>
      </c>
      <c r="J948" s="27">
        <v>2.4420000000000003E-4</v>
      </c>
      <c r="K948" s="27">
        <f t="shared" si="149"/>
        <v>1.895E-4</v>
      </c>
      <c r="L948" s="26">
        <f t="shared" si="142"/>
        <v>378242</v>
      </c>
      <c r="M948" s="26">
        <f t="shared" si="143"/>
        <v>283681.5</v>
      </c>
      <c r="N948" s="26">
        <v>134088.22</v>
      </c>
      <c r="O948" s="26">
        <f t="shared" si="144"/>
        <v>-149593.28</v>
      </c>
      <c r="P948" s="26">
        <f t="shared" si="145"/>
        <v>149593.28</v>
      </c>
      <c r="Q948" s="26">
        <f t="shared" si="146"/>
        <v>0</v>
      </c>
      <c r="R948" s="24">
        <f t="shared" si="147"/>
        <v>4.0185100000000001E-2</v>
      </c>
      <c r="S948" s="25">
        <f t="shared" si="148"/>
        <v>165562</v>
      </c>
    </row>
    <row r="949" spans="1:19">
      <c r="A949" s="20" t="s">
        <v>1107</v>
      </c>
      <c r="B949" s="20" t="s">
        <v>14</v>
      </c>
      <c r="C949" s="20" t="s">
        <v>1134</v>
      </c>
      <c r="D949" s="20" t="s">
        <v>1135</v>
      </c>
      <c r="E949" s="20" t="s">
        <v>2585</v>
      </c>
      <c r="F949" s="20" t="str">
        <f t="shared" si="140"/>
        <v>14301</v>
      </c>
      <c r="G949" s="20" t="s">
        <v>2645</v>
      </c>
      <c r="H949" s="23">
        <v>36845.339999999997</v>
      </c>
      <c r="I949" s="24">
        <f t="shared" si="141"/>
        <v>2.26E-5</v>
      </c>
      <c r="J949" s="24">
        <v>8.9599999999999996E-5</v>
      </c>
      <c r="K949" s="24">
        <f t="shared" si="149"/>
        <v>2.5999999999999998E-5</v>
      </c>
      <c r="L949" s="23">
        <f t="shared" si="142"/>
        <v>51896</v>
      </c>
      <c r="M949" s="23">
        <f t="shared" si="143"/>
        <v>38922</v>
      </c>
      <c r="N949" s="23">
        <v>29022.350000000002</v>
      </c>
      <c r="O949" s="23">
        <f t="shared" si="144"/>
        <v>-9899.6499999999978</v>
      </c>
      <c r="P949" s="23">
        <f t="shared" si="145"/>
        <v>9899.6499999999978</v>
      </c>
      <c r="Q949" s="23">
        <f t="shared" si="146"/>
        <v>0</v>
      </c>
      <c r="R949" s="24">
        <f t="shared" si="147"/>
        <v>2.6592999999999999E-3</v>
      </c>
      <c r="S949" s="25">
        <f t="shared" si="148"/>
        <v>10956</v>
      </c>
    </row>
    <row r="950" spans="1:19">
      <c r="A950" s="21" t="s">
        <v>1107</v>
      </c>
      <c r="B950" s="21" t="s">
        <v>14</v>
      </c>
      <c r="C950" s="21" t="s">
        <v>1136</v>
      </c>
      <c r="D950" s="21" t="s">
        <v>1137</v>
      </c>
      <c r="E950" s="21" t="s">
        <v>2585</v>
      </c>
      <c r="F950" s="21" t="str">
        <f t="shared" si="140"/>
        <v>14301</v>
      </c>
      <c r="G950" s="21" t="s">
        <v>2645</v>
      </c>
      <c r="H950" s="26">
        <v>500823.25</v>
      </c>
      <c r="I950" s="27">
        <f t="shared" si="141"/>
        <v>3.0699999999999998E-4</v>
      </c>
      <c r="J950" s="27">
        <v>4.2719999999999998E-4</v>
      </c>
      <c r="K950" s="27">
        <f t="shared" si="149"/>
        <v>3.1300000000000002E-4</v>
      </c>
      <c r="L950" s="26">
        <f t="shared" si="142"/>
        <v>624748</v>
      </c>
      <c r="M950" s="26">
        <f t="shared" si="143"/>
        <v>468561</v>
      </c>
      <c r="N950" s="26">
        <v>414599.58</v>
      </c>
      <c r="O950" s="26">
        <f t="shared" si="144"/>
        <v>-53961.419999999984</v>
      </c>
      <c r="P950" s="26">
        <f t="shared" si="145"/>
        <v>53961.419999999984</v>
      </c>
      <c r="Q950" s="26">
        <f t="shared" si="146"/>
        <v>0</v>
      </c>
      <c r="R950" s="24">
        <f t="shared" si="147"/>
        <v>1.4495600000000001E-2</v>
      </c>
      <c r="S950" s="25">
        <f t="shared" si="148"/>
        <v>59721</v>
      </c>
    </row>
    <row r="951" spans="1:19">
      <c r="A951" s="20" t="s">
        <v>1107</v>
      </c>
      <c r="B951" s="20" t="s">
        <v>89</v>
      </c>
      <c r="C951" s="20" t="s">
        <v>140</v>
      </c>
      <c r="D951" s="20" t="s">
        <v>1138</v>
      </c>
      <c r="E951" s="20" t="s">
        <v>2585</v>
      </c>
      <c r="F951" s="20" t="str">
        <f t="shared" si="140"/>
        <v>14302</v>
      </c>
      <c r="G951" s="20" t="s">
        <v>2646</v>
      </c>
      <c r="H951" s="23">
        <v>435939.31</v>
      </c>
      <c r="I951" s="24">
        <f t="shared" si="141"/>
        <v>2.6719999999999999E-4</v>
      </c>
      <c r="J951" s="24">
        <v>3.234E-4</v>
      </c>
      <c r="K951" s="24">
        <f t="shared" si="149"/>
        <v>2.7E-4</v>
      </c>
      <c r="L951" s="23">
        <f t="shared" si="142"/>
        <v>538920</v>
      </c>
      <c r="M951" s="23">
        <f t="shared" si="143"/>
        <v>404190</v>
      </c>
      <c r="N951" s="23">
        <v>1360932.6800000002</v>
      </c>
      <c r="O951" s="23">
        <f t="shared" si="144"/>
        <v>956742.68000000017</v>
      </c>
      <c r="P951" s="23">
        <f t="shared" si="145"/>
        <v>0</v>
      </c>
      <c r="Q951" s="23">
        <f t="shared" si="146"/>
        <v>956742.68000000017</v>
      </c>
      <c r="R951" s="24">
        <f t="shared" si="147"/>
        <v>0</v>
      </c>
      <c r="S951" s="25">
        <f t="shared" si="148"/>
        <v>0</v>
      </c>
    </row>
    <row r="952" spans="1:19">
      <c r="A952" s="21" t="s">
        <v>1107</v>
      </c>
      <c r="B952" s="21" t="s">
        <v>89</v>
      </c>
      <c r="C952" s="21" t="s">
        <v>142</v>
      </c>
      <c r="D952" s="21" t="s">
        <v>1139</v>
      </c>
      <c r="E952" s="21" t="s">
        <v>2585</v>
      </c>
      <c r="F952" s="21" t="str">
        <f t="shared" si="140"/>
        <v>14302</v>
      </c>
      <c r="G952" s="21" t="s">
        <v>2646</v>
      </c>
      <c r="H952" s="26">
        <v>6373.3</v>
      </c>
      <c r="I952" s="27">
        <f t="shared" si="141"/>
        <v>3.8999999999999999E-6</v>
      </c>
      <c r="J952" s="27">
        <v>4.8199999999999999E-5</v>
      </c>
      <c r="K952" s="27">
        <f t="shared" si="149"/>
        <v>6.1E-6</v>
      </c>
      <c r="L952" s="26">
        <f t="shared" si="142"/>
        <v>12175.6</v>
      </c>
      <c r="M952" s="26">
        <f t="shared" si="143"/>
        <v>9131.7000000000007</v>
      </c>
      <c r="N952" s="26">
        <v>11380.33</v>
      </c>
      <c r="O952" s="26">
        <f t="shared" si="144"/>
        <v>2248.6299999999992</v>
      </c>
      <c r="P952" s="26">
        <f t="shared" si="145"/>
        <v>0</v>
      </c>
      <c r="Q952" s="26">
        <f t="shared" si="146"/>
        <v>2248.6299999999992</v>
      </c>
      <c r="R952" s="24">
        <f t="shared" si="147"/>
        <v>0</v>
      </c>
      <c r="S952" s="25">
        <f t="shared" si="148"/>
        <v>0</v>
      </c>
    </row>
    <row r="953" spans="1:19">
      <c r="A953" s="20" t="s">
        <v>1107</v>
      </c>
      <c r="B953" s="20" t="s">
        <v>89</v>
      </c>
      <c r="C953" s="20" t="s">
        <v>144</v>
      </c>
      <c r="D953" s="20" t="s">
        <v>1140</v>
      </c>
      <c r="E953" s="20" t="s">
        <v>2585</v>
      </c>
      <c r="F953" s="20" t="str">
        <f t="shared" si="140"/>
        <v>14302</v>
      </c>
      <c r="G953" s="20" t="s">
        <v>2646</v>
      </c>
      <c r="H953" s="23">
        <v>245118.44</v>
      </c>
      <c r="I953" s="24">
        <f t="shared" si="141"/>
        <v>1.5019999999999999E-4</v>
      </c>
      <c r="J953" s="24">
        <v>1.617E-4</v>
      </c>
      <c r="K953" s="24">
        <f t="shared" si="149"/>
        <v>1.5080000000000001E-4</v>
      </c>
      <c r="L953" s="23">
        <f t="shared" si="142"/>
        <v>300996.8</v>
      </c>
      <c r="M953" s="23">
        <f t="shared" si="143"/>
        <v>225747.6</v>
      </c>
      <c r="N953" s="23">
        <v>264967.84000000003</v>
      </c>
      <c r="O953" s="23">
        <f t="shared" si="144"/>
        <v>39220.24000000002</v>
      </c>
      <c r="P953" s="23">
        <f t="shared" si="145"/>
        <v>0</v>
      </c>
      <c r="Q953" s="23">
        <f t="shared" si="146"/>
        <v>39220.24000000002</v>
      </c>
      <c r="R953" s="24">
        <f t="shared" si="147"/>
        <v>0</v>
      </c>
      <c r="S953" s="25">
        <f t="shared" si="148"/>
        <v>0</v>
      </c>
    </row>
    <row r="954" spans="1:19">
      <c r="A954" s="21" t="s">
        <v>1107</v>
      </c>
      <c r="B954" s="21" t="s">
        <v>89</v>
      </c>
      <c r="C954" s="21" t="s">
        <v>723</v>
      </c>
      <c r="D954" s="21" t="s">
        <v>1141</v>
      </c>
      <c r="E954" s="21" t="s">
        <v>2585</v>
      </c>
      <c r="F954" s="21" t="str">
        <f t="shared" si="140"/>
        <v>14302</v>
      </c>
      <c r="G954" s="21" t="s">
        <v>2646</v>
      </c>
      <c r="H954" s="26">
        <v>19408.599999999999</v>
      </c>
      <c r="I954" s="27">
        <f t="shared" si="141"/>
        <v>1.19E-5</v>
      </c>
      <c r="J954" s="27">
        <v>1.07E-4</v>
      </c>
      <c r="K954" s="27">
        <f t="shared" si="149"/>
        <v>1.6699999999999999E-5</v>
      </c>
      <c r="L954" s="26">
        <f t="shared" si="142"/>
        <v>33333.199999999997</v>
      </c>
      <c r="M954" s="26">
        <f t="shared" si="143"/>
        <v>24999.9</v>
      </c>
      <c r="N954" s="26">
        <v>24532.509999999995</v>
      </c>
      <c r="O954" s="26">
        <f t="shared" si="144"/>
        <v>-467.39000000000669</v>
      </c>
      <c r="P954" s="26">
        <f t="shared" si="145"/>
        <v>467.39000000000669</v>
      </c>
      <c r="Q954" s="26">
        <f t="shared" si="146"/>
        <v>0</v>
      </c>
      <c r="R954" s="24">
        <f t="shared" si="147"/>
        <v>1.2559999999999999E-4</v>
      </c>
      <c r="S954" s="25">
        <f t="shared" si="148"/>
        <v>517</v>
      </c>
    </row>
    <row r="955" spans="1:19">
      <c r="A955" s="20" t="s">
        <v>1107</v>
      </c>
      <c r="B955" s="20" t="s">
        <v>89</v>
      </c>
      <c r="C955" s="20" t="s">
        <v>727</v>
      </c>
      <c r="D955" s="20" t="s">
        <v>1142</v>
      </c>
      <c r="E955" s="20" t="s">
        <v>2585</v>
      </c>
      <c r="F955" s="20" t="str">
        <f t="shared" si="140"/>
        <v>14302</v>
      </c>
      <c r="G955" s="20" t="s">
        <v>2646</v>
      </c>
      <c r="H955" s="23">
        <v>22443.29</v>
      </c>
      <c r="I955" s="24">
        <f t="shared" si="141"/>
        <v>1.38E-5</v>
      </c>
      <c r="J955" s="24">
        <v>4.9599999999999999E-5</v>
      </c>
      <c r="K955" s="24">
        <f t="shared" si="149"/>
        <v>1.56E-5</v>
      </c>
      <c r="L955" s="23">
        <f t="shared" si="142"/>
        <v>31137.599999999999</v>
      </c>
      <c r="M955" s="23">
        <f t="shared" si="143"/>
        <v>23353.200000000001</v>
      </c>
      <c r="N955" s="23">
        <v>12003.490000000002</v>
      </c>
      <c r="O955" s="23">
        <f t="shared" si="144"/>
        <v>-11349.71</v>
      </c>
      <c r="P955" s="23">
        <f t="shared" si="145"/>
        <v>11349.71</v>
      </c>
      <c r="Q955" s="23">
        <f t="shared" si="146"/>
        <v>0</v>
      </c>
      <c r="R955" s="24">
        <f t="shared" si="147"/>
        <v>3.0488999999999998E-3</v>
      </c>
      <c r="S955" s="25">
        <f t="shared" si="148"/>
        <v>12561</v>
      </c>
    </row>
    <row r="956" spans="1:19">
      <c r="A956" s="21" t="s">
        <v>1107</v>
      </c>
      <c r="B956" s="21" t="s">
        <v>89</v>
      </c>
      <c r="C956" s="21" t="s">
        <v>737</v>
      </c>
      <c r="D956" s="21" t="s">
        <v>1143</v>
      </c>
      <c r="E956" s="21" t="s">
        <v>2585</v>
      </c>
      <c r="F956" s="21" t="str">
        <f t="shared" si="140"/>
        <v>14302</v>
      </c>
      <c r="G956" s="21" t="s">
        <v>2646</v>
      </c>
      <c r="H956" s="26">
        <v>41320.25</v>
      </c>
      <c r="I956" s="27">
        <f t="shared" si="141"/>
        <v>2.5299999999999998E-5</v>
      </c>
      <c r="J956" s="27">
        <v>1.2970000000000001E-4</v>
      </c>
      <c r="K956" s="27">
        <f t="shared" si="149"/>
        <v>3.0499999999999999E-5</v>
      </c>
      <c r="L956" s="26">
        <f t="shared" si="142"/>
        <v>60878</v>
      </c>
      <c r="M956" s="26">
        <f t="shared" si="143"/>
        <v>45658.5</v>
      </c>
      <c r="N956" s="26">
        <v>55830.12999999999</v>
      </c>
      <c r="O956" s="26">
        <f t="shared" si="144"/>
        <v>10171.62999999999</v>
      </c>
      <c r="P956" s="26">
        <f t="shared" si="145"/>
        <v>0</v>
      </c>
      <c r="Q956" s="26">
        <f t="shared" si="146"/>
        <v>10171.62999999999</v>
      </c>
      <c r="R956" s="24">
        <f t="shared" si="147"/>
        <v>0</v>
      </c>
      <c r="S956" s="25">
        <f t="shared" si="148"/>
        <v>0</v>
      </c>
    </row>
    <row r="957" spans="1:19">
      <c r="A957" s="20" t="s">
        <v>1107</v>
      </c>
      <c r="B957" s="20" t="s">
        <v>89</v>
      </c>
      <c r="C957" s="20" t="s">
        <v>712</v>
      </c>
      <c r="D957" s="20" t="s">
        <v>1144</v>
      </c>
      <c r="E957" s="20" t="s">
        <v>2585</v>
      </c>
      <c r="F957" s="20" t="str">
        <f t="shared" si="140"/>
        <v>14302</v>
      </c>
      <c r="G957" s="20" t="s">
        <v>2646</v>
      </c>
      <c r="H957" s="23">
        <v>2794.37</v>
      </c>
      <c r="I957" s="24">
        <f t="shared" si="141"/>
        <v>1.7E-6</v>
      </c>
      <c r="J957" s="24">
        <v>7.2999999999999999E-5</v>
      </c>
      <c r="K957" s="24">
        <f t="shared" si="149"/>
        <v>5.3000000000000001E-6</v>
      </c>
      <c r="L957" s="23">
        <f t="shared" si="142"/>
        <v>10578.8</v>
      </c>
      <c r="M957" s="23">
        <f t="shared" si="143"/>
        <v>7934.1</v>
      </c>
      <c r="N957" s="23">
        <v>1612.5700000000002</v>
      </c>
      <c r="O957" s="23">
        <f t="shared" si="144"/>
        <v>-6321.5300000000007</v>
      </c>
      <c r="P957" s="23">
        <f t="shared" si="145"/>
        <v>6321.5300000000007</v>
      </c>
      <c r="Q957" s="23">
        <f t="shared" si="146"/>
        <v>0</v>
      </c>
      <c r="R957" s="24">
        <f t="shared" si="147"/>
        <v>1.6980999999999999E-3</v>
      </c>
      <c r="S957" s="25">
        <f t="shared" si="148"/>
        <v>6996</v>
      </c>
    </row>
    <row r="958" spans="1:19">
      <c r="A958" s="21" t="s">
        <v>1107</v>
      </c>
      <c r="B958" s="21" t="s">
        <v>89</v>
      </c>
      <c r="C958" s="21" t="s">
        <v>703</v>
      </c>
      <c r="D958" s="21" t="s">
        <v>1145</v>
      </c>
      <c r="E958" s="21" t="s">
        <v>2585</v>
      </c>
      <c r="F958" s="21" t="str">
        <f t="shared" si="140"/>
        <v>14302</v>
      </c>
      <c r="G958" s="21" t="s">
        <v>2646</v>
      </c>
      <c r="H958" s="26">
        <v>3162022.37</v>
      </c>
      <c r="I958" s="27">
        <f t="shared" si="141"/>
        <v>1.9380999999999999E-3</v>
      </c>
      <c r="J958" s="27">
        <v>1.5336E-3</v>
      </c>
      <c r="K958" s="27">
        <f t="shared" si="149"/>
        <v>1.9178999999999999E-3</v>
      </c>
      <c r="L958" s="26">
        <f t="shared" si="142"/>
        <v>3828128.4</v>
      </c>
      <c r="M958" s="26">
        <f t="shared" si="143"/>
        <v>2871096.3</v>
      </c>
      <c r="N958" s="26">
        <v>2158854.7400000002</v>
      </c>
      <c r="O958" s="26">
        <f t="shared" si="144"/>
        <v>-712241.55999999959</v>
      </c>
      <c r="P958" s="26">
        <f t="shared" si="145"/>
        <v>712241.55999999959</v>
      </c>
      <c r="Q958" s="26">
        <f t="shared" si="146"/>
        <v>0</v>
      </c>
      <c r="R958" s="24">
        <f t="shared" si="147"/>
        <v>0.19132869999999999</v>
      </c>
      <c r="S958" s="25">
        <f t="shared" si="148"/>
        <v>788274</v>
      </c>
    </row>
    <row r="959" spans="1:19">
      <c r="A959" s="20" t="s">
        <v>1107</v>
      </c>
      <c r="B959" s="20" t="s">
        <v>89</v>
      </c>
      <c r="C959" s="20" t="s">
        <v>1146</v>
      </c>
      <c r="D959" s="20" t="s">
        <v>1147</v>
      </c>
      <c r="E959" s="20" t="s">
        <v>2585</v>
      </c>
      <c r="F959" s="20" t="str">
        <f t="shared" si="140"/>
        <v>14302</v>
      </c>
      <c r="G959" s="20" t="s">
        <v>2646</v>
      </c>
      <c r="H959" s="23">
        <v>344087.3</v>
      </c>
      <c r="I959" s="24">
        <f t="shared" si="141"/>
        <v>2.109E-4</v>
      </c>
      <c r="J959" s="24">
        <v>3.9419999999999999E-4</v>
      </c>
      <c r="K959" s="24">
        <f t="shared" si="149"/>
        <v>2.2010000000000001E-4</v>
      </c>
      <c r="L959" s="23">
        <f t="shared" si="142"/>
        <v>439319.6</v>
      </c>
      <c r="M959" s="23">
        <f t="shared" si="143"/>
        <v>329489.7</v>
      </c>
      <c r="N959" s="23">
        <v>429967.31</v>
      </c>
      <c r="O959" s="23">
        <f t="shared" si="144"/>
        <v>100477.60999999999</v>
      </c>
      <c r="P959" s="23">
        <f t="shared" si="145"/>
        <v>0</v>
      </c>
      <c r="Q959" s="23">
        <f t="shared" si="146"/>
        <v>100477.60999999999</v>
      </c>
      <c r="R959" s="24">
        <f t="shared" si="147"/>
        <v>0</v>
      </c>
      <c r="S959" s="25">
        <f t="shared" si="148"/>
        <v>0</v>
      </c>
    </row>
    <row r="960" spans="1:19">
      <c r="A960" s="21" t="s">
        <v>1107</v>
      </c>
      <c r="B960" s="21" t="s">
        <v>89</v>
      </c>
      <c r="C960" s="21" t="s">
        <v>1148</v>
      </c>
      <c r="D960" s="21" t="s">
        <v>1149</v>
      </c>
      <c r="E960" s="21" t="s">
        <v>2585</v>
      </c>
      <c r="F960" s="21" t="str">
        <f t="shared" si="140"/>
        <v>14302</v>
      </c>
      <c r="G960" s="21" t="s">
        <v>2646</v>
      </c>
      <c r="H960" s="26">
        <v>8309.64</v>
      </c>
      <c r="I960" s="27">
        <f t="shared" si="141"/>
        <v>5.1000000000000003E-6</v>
      </c>
      <c r="J960" s="27">
        <v>6.7500000000000001E-5</v>
      </c>
      <c r="K960" s="27">
        <f t="shared" si="149"/>
        <v>8.1999999999999994E-6</v>
      </c>
      <c r="L960" s="26">
        <f t="shared" si="142"/>
        <v>16367.2</v>
      </c>
      <c r="M960" s="26">
        <f t="shared" si="143"/>
        <v>12275.4</v>
      </c>
      <c r="N960" s="26">
        <v>4573.76</v>
      </c>
      <c r="O960" s="26">
        <f t="shared" si="144"/>
        <v>-7701.6399999999994</v>
      </c>
      <c r="P960" s="26">
        <f t="shared" si="145"/>
        <v>7701.6399999999994</v>
      </c>
      <c r="Q960" s="26">
        <f t="shared" si="146"/>
        <v>0</v>
      </c>
      <c r="R960" s="24">
        <f t="shared" si="147"/>
        <v>2.0688999999999998E-3</v>
      </c>
      <c r="S960" s="25">
        <f t="shared" si="148"/>
        <v>8523</v>
      </c>
    </row>
    <row r="961" spans="1:19">
      <c r="A961" s="20" t="s">
        <v>1107</v>
      </c>
      <c r="B961" s="20" t="s">
        <v>89</v>
      </c>
      <c r="C961" s="20" t="s">
        <v>1150</v>
      </c>
      <c r="D961" s="20" t="s">
        <v>1151</v>
      </c>
      <c r="E961" s="20" t="s">
        <v>2585</v>
      </c>
      <c r="F961" s="20" t="str">
        <f t="shared" si="140"/>
        <v>14302</v>
      </c>
      <c r="G961" s="20" t="s">
        <v>2646</v>
      </c>
      <c r="H961" s="23">
        <v>3754.05</v>
      </c>
      <c r="I961" s="24">
        <f t="shared" si="141"/>
        <v>2.3E-6</v>
      </c>
      <c r="J961" s="24">
        <v>2.6999999999999999E-5</v>
      </c>
      <c r="K961" s="24">
        <f t="shared" si="149"/>
        <v>3.4999999999999999E-6</v>
      </c>
      <c r="L961" s="23">
        <f t="shared" si="142"/>
        <v>6986</v>
      </c>
      <c r="M961" s="23">
        <f t="shared" si="143"/>
        <v>5239.5</v>
      </c>
      <c r="N961" s="23">
        <v>1918.48</v>
      </c>
      <c r="O961" s="23">
        <f t="shared" si="144"/>
        <v>-3321.02</v>
      </c>
      <c r="P961" s="23">
        <f t="shared" si="145"/>
        <v>3321.02</v>
      </c>
      <c r="Q961" s="23">
        <f t="shared" si="146"/>
        <v>0</v>
      </c>
      <c r="R961" s="24">
        <f t="shared" si="147"/>
        <v>8.9209999999999995E-4</v>
      </c>
      <c r="S961" s="25">
        <f t="shared" si="148"/>
        <v>3675</v>
      </c>
    </row>
    <row r="962" spans="1:19">
      <c r="A962" s="21" t="s">
        <v>1107</v>
      </c>
      <c r="B962" s="21" t="s">
        <v>89</v>
      </c>
      <c r="C962" s="21" t="s">
        <v>1152</v>
      </c>
      <c r="D962" s="21" t="s">
        <v>1153</v>
      </c>
      <c r="E962" s="21" t="s">
        <v>2585</v>
      </c>
      <c r="F962" s="21" t="str">
        <f t="shared" si="140"/>
        <v>14302</v>
      </c>
      <c r="G962" s="21" t="s">
        <v>2646</v>
      </c>
      <c r="H962" s="26">
        <v>64073.06</v>
      </c>
      <c r="I962" s="27">
        <f t="shared" si="141"/>
        <v>3.93E-5</v>
      </c>
      <c r="J962" s="27">
        <v>1.4190000000000001E-4</v>
      </c>
      <c r="K962" s="27">
        <f t="shared" si="149"/>
        <v>4.4400000000000002E-5</v>
      </c>
      <c r="L962" s="26">
        <f t="shared" si="142"/>
        <v>88622.399999999994</v>
      </c>
      <c r="M962" s="26">
        <f t="shared" si="143"/>
        <v>66466.8</v>
      </c>
      <c r="N962" s="26">
        <v>162899.29999999999</v>
      </c>
      <c r="O962" s="26">
        <f t="shared" si="144"/>
        <v>96432.499999999985</v>
      </c>
      <c r="P962" s="26">
        <f t="shared" si="145"/>
        <v>0</v>
      </c>
      <c r="Q962" s="26">
        <f t="shared" si="146"/>
        <v>96432.499999999985</v>
      </c>
      <c r="R962" s="24">
        <f t="shared" si="147"/>
        <v>0</v>
      </c>
      <c r="S962" s="25">
        <f t="shared" si="148"/>
        <v>0</v>
      </c>
    </row>
    <row r="963" spans="1:19">
      <c r="A963" s="20" t="s">
        <v>1107</v>
      </c>
      <c r="B963" s="20" t="s">
        <v>89</v>
      </c>
      <c r="C963" s="20" t="s">
        <v>1154</v>
      </c>
      <c r="D963" s="20" t="s">
        <v>1155</v>
      </c>
      <c r="E963" s="20" t="s">
        <v>2585</v>
      </c>
      <c r="F963" s="20" t="str">
        <f t="shared" si="140"/>
        <v>14302</v>
      </c>
      <c r="G963" s="20" t="s">
        <v>2646</v>
      </c>
      <c r="H963" s="23">
        <v>192558.48</v>
      </c>
      <c r="I963" s="24">
        <f t="shared" si="141"/>
        <v>1.18E-4</v>
      </c>
      <c r="J963" s="24">
        <v>1.5109999999999999E-4</v>
      </c>
      <c r="K963" s="24">
        <f t="shared" si="149"/>
        <v>1.197E-4</v>
      </c>
      <c r="L963" s="23">
        <f t="shared" si="142"/>
        <v>238921.2</v>
      </c>
      <c r="M963" s="23">
        <f t="shared" si="143"/>
        <v>179190.9</v>
      </c>
      <c r="N963" s="23">
        <v>136849.91</v>
      </c>
      <c r="O963" s="23">
        <f t="shared" si="144"/>
        <v>-42340.989999999991</v>
      </c>
      <c r="P963" s="23">
        <f t="shared" si="145"/>
        <v>42340.989999999991</v>
      </c>
      <c r="Q963" s="23">
        <f t="shared" si="146"/>
        <v>0</v>
      </c>
      <c r="R963" s="24">
        <f t="shared" si="147"/>
        <v>1.1374E-2</v>
      </c>
      <c r="S963" s="25">
        <f t="shared" si="148"/>
        <v>46860</v>
      </c>
    </row>
    <row r="964" spans="1:19">
      <c r="A964" s="21" t="s">
        <v>1107</v>
      </c>
      <c r="B964" s="21" t="s">
        <v>89</v>
      </c>
      <c r="C964" s="21" t="s">
        <v>1156</v>
      </c>
      <c r="D964" s="21" t="s">
        <v>1157</v>
      </c>
      <c r="E964" s="21" t="s">
        <v>2585</v>
      </c>
      <c r="F964" s="21" t="str">
        <f t="shared" si="140"/>
        <v>14302</v>
      </c>
      <c r="G964" s="21" t="s">
        <v>2646</v>
      </c>
      <c r="H964" s="26">
        <v>3003.79</v>
      </c>
      <c r="I964" s="27">
        <f t="shared" si="141"/>
        <v>1.7999999999999999E-6</v>
      </c>
      <c r="J964" s="27">
        <v>6.7700000000000006E-5</v>
      </c>
      <c r="K964" s="27">
        <f t="shared" si="149"/>
        <v>5.1000000000000003E-6</v>
      </c>
      <c r="L964" s="26">
        <f t="shared" si="142"/>
        <v>10179.6</v>
      </c>
      <c r="M964" s="26">
        <f t="shared" si="143"/>
        <v>7634.7</v>
      </c>
      <c r="N964" s="26">
        <v>1835.9</v>
      </c>
      <c r="O964" s="26">
        <f t="shared" si="144"/>
        <v>-5798.7999999999993</v>
      </c>
      <c r="P964" s="26">
        <f t="shared" si="145"/>
        <v>5798.7999999999993</v>
      </c>
      <c r="Q964" s="26">
        <f t="shared" si="146"/>
        <v>0</v>
      </c>
      <c r="R964" s="24">
        <f t="shared" si="147"/>
        <v>1.5577E-3</v>
      </c>
      <c r="S964" s="25">
        <f t="shared" si="148"/>
        <v>6417</v>
      </c>
    </row>
    <row r="965" spans="1:19">
      <c r="A965" s="20" t="s">
        <v>1107</v>
      </c>
      <c r="B965" s="20" t="s">
        <v>89</v>
      </c>
      <c r="C965" s="20" t="s">
        <v>1158</v>
      </c>
      <c r="D965" s="20" t="s">
        <v>395</v>
      </c>
      <c r="E965" s="20" t="s">
        <v>2585</v>
      </c>
      <c r="F965" s="20" t="str">
        <f t="shared" si="140"/>
        <v>14302</v>
      </c>
      <c r="G965" s="20" t="s">
        <v>2646</v>
      </c>
      <c r="H965" s="23">
        <v>24086.07</v>
      </c>
      <c r="I965" s="24">
        <f t="shared" si="141"/>
        <v>1.4800000000000001E-5</v>
      </c>
      <c r="J965" s="24">
        <v>9.6799999999999995E-5</v>
      </c>
      <c r="K965" s="24">
        <f t="shared" si="149"/>
        <v>1.8899999999999999E-5</v>
      </c>
      <c r="L965" s="23">
        <f t="shared" si="142"/>
        <v>37724.400000000001</v>
      </c>
      <c r="M965" s="23">
        <f t="shared" si="143"/>
        <v>28293.3</v>
      </c>
      <c r="N965" s="23">
        <v>25645.22</v>
      </c>
      <c r="O965" s="23">
        <f t="shared" si="144"/>
        <v>-2648.0799999999981</v>
      </c>
      <c r="P965" s="23">
        <f t="shared" si="145"/>
        <v>2648.0799999999981</v>
      </c>
      <c r="Q965" s="23">
        <f t="shared" si="146"/>
        <v>0</v>
      </c>
      <c r="R965" s="24">
        <f t="shared" si="147"/>
        <v>7.1140000000000005E-4</v>
      </c>
      <c r="S965" s="25">
        <f t="shared" si="148"/>
        <v>2930</v>
      </c>
    </row>
    <row r="966" spans="1:19">
      <c r="A966" s="21" t="s">
        <v>1107</v>
      </c>
      <c r="B966" s="21" t="s">
        <v>89</v>
      </c>
      <c r="C966" s="21" t="s">
        <v>1159</v>
      </c>
      <c r="D966" s="21" t="s">
        <v>1160</v>
      </c>
      <c r="E966" s="21" t="s">
        <v>2585</v>
      </c>
      <c r="F966" s="21" t="str">
        <f t="shared" si="140"/>
        <v>14302</v>
      </c>
      <c r="G966" s="21" t="s">
        <v>2646</v>
      </c>
      <c r="H966" s="26">
        <v>62984.03</v>
      </c>
      <c r="I966" s="27">
        <f t="shared" si="141"/>
        <v>3.8600000000000003E-5</v>
      </c>
      <c r="J966" s="27">
        <v>3.0199999999999999E-5</v>
      </c>
      <c r="K966" s="27">
        <f t="shared" si="149"/>
        <v>3.82E-5</v>
      </c>
      <c r="L966" s="26">
        <f t="shared" si="142"/>
        <v>76247.199999999997</v>
      </c>
      <c r="M966" s="26">
        <f t="shared" si="143"/>
        <v>57185.4</v>
      </c>
      <c r="N966" s="26">
        <v>70114.91</v>
      </c>
      <c r="O966" s="26">
        <f t="shared" si="144"/>
        <v>12929.510000000002</v>
      </c>
      <c r="P966" s="26">
        <f t="shared" si="145"/>
        <v>0</v>
      </c>
      <c r="Q966" s="26">
        <f t="shared" si="146"/>
        <v>12929.510000000002</v>
      </c>
      <c r="R966" s="24">
        <f t="shared" si="147"/>
        <v>0</v>
      </c>
      <c r="S966" s="25">
        <f t="shared" si="148"/>
        <v>0</v>
      </c>
    </row>
    <row r="967" spans="1:19">
      <c r="A967" s="20" t="s">
        <v>1107</v>
      </c>
      <c r="B967" s="20" t="s">
        <v>89</v>
      </c>
      <c r="C967" s="20" t="s">
        <v>1161</v>
      </c>
      <c r="D967" s="20" t="s">
        <v>1162</v>
      </c>
      <c r="E967" s="20" t="s">
        <v>2585</v>
      </c>
      <c r="F967" s="20" t="str">
        <f t="shared" si="140"/>
        <v>14302</v>
      </c>
      <c r="G967" s="20" t="s">
        <v>2646</v>
      </c>
      <c r="H967" s="23">
        <v>19823.43</v>
      </c>
      <c r="I967" s="24">
        <f t="shared" si="141"/>
        <v>1.22E-5</v>
      </c>
      <c r="J967" s="24">
        <v>7.25E-5</v>
      </c>
      <c r="K967" s="24">
        <f t="shared" si="149"/>
        <v>1.52E-5</v>
      </c>
      <c r="L967" s="23">
        <f t="shared" si="142"/>
        <v>30339.200000000001</v>
      </c>
      <c r="M967" s="23">
        <f t="shared" si="143"/>
        <v>22754.400000000001</v>
      </c>
      <c r="N967" s="23">
        <v>36170.85</v>
      </c>
      <c r="O967" s="23">
        <f t="shared" si="144"/>
        <v>13416.449999999997</v>
      </c>
      <c r="P967" s="23">
        <f t="shared" si="145"/>
        <v>0</v>
      </c>
      <c r="Q967" s="23">
        <f t="shared" si="146"/>
        <v>13416.449999999997</v>
      </c>
      <c r="R967" s="24">
        <f t="shared" si="147"/>
        <v>0</v>
      </c>
      <c r="S967" s="25">
        <f t="shared" si="148"/>
        <v>0</v>
      </c>
    </row>
    <row r="968" spans="1:19">
      <c r="A968" s="21" t="s">
        <v>1107</v>
      </c>
      <c r="B968" s="21" t="s">
        <v>89</v>
      </c>
      <c r="C968" s="21" t="s">
        <v>1163</v>
      </c>
      <c r="D968" s="21" t="s">
        <v>1164</v>
      </c>
      <c r="E968" s="21" t="s">
        <v>2585</v>
      </c>
      <c r="F968" s="21" t="str">
        <f t="shared" si="140"/>
        <v>14302</v>
      </c>
      <c r="G968" s="21" t="s">
        <v>2646</v>
      </c>
      <c r="H968" s="26">
        <v>987645.49</v>
      </c>
      <c r="I968" s="27">
        <f t="shared" si="141"/>
        <v>6.0539999999999997E-4</v>
      </c>
      <c r="J968" s="27">
        <v>1.3569999999999999E-4</v>
      </c>
      <c r="K968" s="27">
        <f t="shared" si="149"/>
        <v>5.819E-4</v>
      </c>
      <c r="L968" s="26">
        <f t="shared" si="142"/>
        <v>1161472.3999999999</v>
      </c>
      <c r="M968" s="26">
        <f t="shared" si="143"/>
        <v>871104.3</v>
      </c>
      <c r="N968" s="26">
        <v>648244</v>
      </c>
      <c r="O968" s="26">
        <f t="shared" si="144"/>
        <v>-222860.30000000005</v>
      </c>
      <c r="P968" s="26">
        <f t="shared" si="145"/>
        <v>222860.30000000005</v>
      </c>
      <c r="Q968" s="26">
        <f t="shared" si="146"/>
        <v>0</v>
      </c>
      <c r="R968" s="24">
        <f t="shared" si="147"/>
        <v>5.9866700000000002E-2</v>
      </c>
      <c r="S968" s="25">
        <f t="shared" si="148"/>
        <v>246650</v>
      </c>
    </row>
    <row r="969" spans="1:19">
      <c r="A969" s="20" t="s">
        <v>1107</v>
      </c>
      <c r="B969" s="20" t="s">
        <v>89</v>
      </c>
      <c r="C969" s="20" t="s">
        <v>1165</v>
      </c>
      <c r="D969" s="20" t="s">
        <v>1166</v>
      </c>
      <c r="E969" s="20" t="s">
        <v>2585</v>
      </c>
      <c r="F969" s="20" t="str">
        <f t="shared" si="140"/>
        <v>14302</v>
      </c>
      <c r="G969" s="20" t="s">
        <v>2646</v>
      </c>
      <c r="H969" s="23">
        <v>12713.83</v>
      </c>
      <c r="I969" s="24">
        <f t="shared" si="141"/>
        <v>7.7999999999999999E-6</v>
      </c>
      <c r="J969" s="24">
        <v>4.4299999999999999E-5</v>
      </c>
      <c r="K969" s="24">
        <f t="shared" si="149"/>
        <v>9.5999999999999996E-6</v>
      </c>
      <c r="L969" s="23">
        <f t="shared" si="142"/>
        <v>19161.599999999999</v>
      </c>
      <c r="M969" s="23">
        <f t="shared" si="143"/>
        <v>14371.2</v>
      </c>
      <c r="N969" s="23">
        <v>13336.589999999998</v>
      </c>
      <c r="O969" s="23">
        <f t="shared" si="144"/>
        <v>-1034.6100000000024</v>
      </c>
      <c r="P969" s="23">
        <f t="shared" si="145"/>
        <v>1034.6100000000024</v>
      </c>
      <c r="Q969" s="23">
        <f t="shared" si="146"/>
        <v>0</v>
      </c>
      <c r="R969" s="24">
        <f t="shared" si="147"/>
        <v>2.7789999999999998E-4</v>
      </c>
      <c r="S969" s="25">
        <f t="shared" si="148"/>
        <v>1144</v>
      </c>
    </row>
    <row r="970" spans="1:19">
      <c r="A970" s="21" t="s">
        <v>1107</v>
      </c>
      <c r="B970" s="21" t="s">
        <v>89</v>
      </c>
      <c r="C970" s="21" t="s">
        <v>1167</v>
      </c>
      <c r="D970" s="21" t="s">
        <v>1168</v>
      </c>
      <c r="E970" s="21" t="s">
        <v>2585</v>
      </c>
      <c r="F970" s="21" t="str">
        <f t="shared" si="140"/>
        <v>14302</v>
      </c>
      <c r="G970" s="21" t="s">
        <v>2646</v>
      </c>
      <c r="H970" s="26">
        <v>12921.45</v>
      </c>
      <c r="I970" s="27">
        <f t="shared" si="141"/>
        <v>7.9000000000000006E-6</v>
      </c>
      <c r="J970" s="27">
        <v>7.8700000000000002E-5</v>
      </c>
      <c r="K970" s="27">
        <f t="shared" si="149"/>
        <v>1.1399999999999999E-5</v>
      </c>
      <c r="L970" s="26">
        <f t="shared" si="142"/>
        <v>22754.400000000001</v>
      </c>
      <c r="M970" s="26">
        <f t="shared" si="143"/>
        <v>17065.8</v>
      </c>
      <c r="N970" s="26">
        <v>3872.01</v>
      </c>
      <c r="O970" s="26">
        <f t="shared" si="144"/>
        <v>-13193.789999999999</v>
      </c>
      <c r="P970" s="26">
        <f t="shared" si="145"/>
        <v>13193.789999999999</v>
      </c>
      <c r="Q970" s="26">
        <f t="shared" si="146"/>
        <v>0</v>
      </c>
      <c r="R970" s="24">
        <f t="shared" si="147"/>
        <v>3.5442E-3</v>
      </c>
      <c r="S970" s="25">
        <f t="shared" si="148"/>
        <v>14602</v>
      </c>
    </row>
    <row r="971" spans="1:19">
      <c r="A971" s="20" t="s">
        <v>1107</v>
      </c>
      <c r="B971" s="20" t="s">
        <v>89</v>
      </c>
      <c r="C971" s="20" t="s">
        <v>1169</v>
      </c>
      <c r="D971" s="20" t="s">
        <v>1170</v>
      </c>
      <c r="E971" s="20" t="s">
        <v>2585</v>
      </c>
      <c r="F971" s="20" t="str">
        <f t="shared" si="140"/>
        <v>14302</v>
      </c>
      <c r="G971" s="20" t="s">
        <v>2646</v>
      </c>
      <c r="H971" s="23">
        <v>47164.91</v>
      </c>
      <c r="I971" s="24">
        <f t="shared" si="141"/>
        <v>2.8900000000000001E-5</v>
      </c>
      <c r="J971" s="24">
        <v>9.2399999999999996E-5</v>
      </c>
      <c r="K971" s="24">
        <f t="shared" si="149"/>
        <v>3.2100000000000001E-5</v>
      </c>
      <c r="L971" s="23">
        <f t="shared" si="142"/>
        <v>64071.6</v>
      </c>
      <c r="M971" s="23">
        <f t="shared" si="143"/>
        <v>48053.7</v>
      </c>
      <c r="N971" s="23">
        <v>44799.15</v>
      </c>
      <c r="O971" s="23">
        <f t="shared" si="144"/>
        <v>-3254.5499999999956</v>
      </c>
      <c r="P971" s="23">
        <f t="shared" si="145"/>
        <v>3254.5499999999956</v>
      </c>
      <c r="Q971" s="23">
        <f t="shared" si="146"/>
        <v>0</v>
      </c>
      <c r="R971" s="24">
        <f t="shared" si="147"/>
        <v>8.7429999999999995E-4</v>
      </c>
      <c r="S971" s="25">
        <f t="shared" si="148"/>
        <v>3602</v>
      </c>
    </row>
    <row r="972" spans="1:19">
      <c r="A972" s="21" t="s">
        <v>1107</v>
      </c>
      <c r="B972" s="21" t="s">
        <v>89</v>
      </c>
      <c r="C972" s="21" t="s">
        <v>1171</v>
      </c>
      <c r="D972" s="21" t="s">
        <v>1172</v>
      </c>
      <c r="E972" s="21" t="s">
        <v>2585</v>
      </c>
      <c r="F972" s="21" t="str">
        <f t="shared" si="140"/>
        <v>14302</v>
      </c>
      <c r="G972" s="21" t="s">
        <v>2646</v>
      </c>
      <c r="H972" s="26">
        <v>39603.89</v>
      </c>
      <c r="I972" s="27">
        <f t="shared" si="141"/>
        <v>2.4300000000000001E-5</v>
      </c>
      <c r="J972" s="27">
        <v>1.4449999999999999E-4</v>
      </c>
      <c r="K972" s="27">
        <f t="shared" si="149"/>
        <v>3.0300000000000001E-5</v>
      </c>
      <c r="L972" s="26">
        <f t="shared" si="142"/>
        <v>60478.8</v>
      </c>
      <c r="M972" s="26">
        <f t="shared" si="143"/>
        <v>45359.1</v>
      </c>
      <c r="N972" s="26">
        <v>78265.279999999999</v>
      </c>
      <c r="O972" s="26">
        <f t="shared" si="144"/>
        <v>32906.18</v>
      </c>
      <c r="P972" s="26">
        <f t="shared" si="145"/>
        <v>0</v>
      </c>
      <c r="Q972" s="26">
        <f t="shared" si="146"/>
        <v>32906.18</v>
      </c>
      <c r="R972" s="24">
        <f t="shared" si="147"/>
        <v>0</v>
      </c>
      <c r="S972" s="25">
        <f t="shared" si="148"/>
        <v>0</v>
      </c>
    </row>
    <row r="973" spans="1:19">
      <c r="A973" s="20" t="s">
        <v>1107</v>
      </c>
      <c r="B973" s="20" t="s">
        <v>89</v>
      </c>
      <c r="C973" s="20" t="s">
        <v>1173</v>
      </c>
      <c r="D973" s="20" t="s">
        <v>1174</v>
      </c>
      <c r="E973" s="20" t="s">
        <v>2585</v>
      </c>
      <c r="F973" s="20" t="str">
        <f t="shared" si="140"/>
        <v>14302</v>
      </c>
      <c r="G973" s="20" t="s">
        <v>2646</v>
      </c>
      <c r="H973" s="23">
        <v>207041.02</v>
      </c>
      <c r="I973" s="24">
        <f t="shared" si="141"/>
        <v>1.2689999999999999E-4</v>
      </c>
      <c r="J973" s="24">
        <v>1.705E-4</v>
      </c>
      <c r="K973" s="24">
        <f t="shared" si="149"/>
        <v>1.2909999999999999E-4</v>
      </c>
      <c r="L973" s="23">
        <f t="shared" si="142"/>
        <v>257683.6</v>
      </c>
      <c r="M973" s="23">
        <f t="shared" si="143"/>
        <v>193262.7</v>
      </c>
      <c r="N973" s="23">
        <v>176975.6</v>
      </c>
      <c r="O973" s="23">
        <f t="shared" si="144"/>
        <v>-16287.100000000006</v>
      </c>
      <c r="P973" s="23">
        <f t="shared" si="145"/>
        <v>16287.100000000006</v>
      </c>
      <c r="Q973" s="23">
        <f t="shared" si="146"/>
        <v>0</v>
      </c>
      <c r="R973" s="24">
        <f t="shared" si="147"/>
        <v>4.3752000000000001E-3</v>
      </c>
      <c r="S973" s="25">
        <f t="shared" si="148"/>
        <v>18025</v>
      </c>
    </row>
    <row r="974" spans="1:19">
      <c r="A974" s="21" t="s">
        <v>1107</v>
      </c>
      <c r="B974" s="21" t="s">
        <v>89</v>
      </c>
      <c r="C974" s="21" t="s">
        <v>1175</v>
      </c>
      <c r="D974" s="21" t="s">
        <v>1176</v>
      </c>
      <c r="E974" s="21" t="s">
        <v>2585</v>
      </c>
      <c r="F974" s="21" t="str">
        <f t="shared" ref="F974:F1037" si="150">CONCATENATE(A974,B974)</f>
        <v>14302</v>
      </c>
      <c r="G974" s="21" t="s">
        <v>2646</v>
      </c>
      <c r="H974" s="26">
        <v>205963.49</v>
      </c>
      <c r="I974" s="27">
        <f t="shared" ref="I974:I1037" si="151">ROUND(H974/$H$2315, 7)</f>
        <v>1.262E-4</v>
      </c>
      <c r="J974" s="27">
        <v>2.2609999999999999E-4</v>
      </c>
      <c r="K974" s="27">
        <f t="shared" si="149"/>
        <v>1.3119999999999999E-4</v>
      </c>
      <c r="L974" s="26">
        <f t="shared" ref="L974:L1037" si="152">ROUND(1996000000*K974, 2)</f>
        <v>261875.20000000001</v>
      </c>
      <c r="M974" s="26">
        <f t="shared" ref="M974:M1037" si="153">ROUND(L974*0.75, 2)</f>
        <v>196406.39999999999</v>
      </c>
      <c r="N974" s="26">
        <v>143848.16</v>
      </c>
      <c r="O974" s="26">
        <f t="shared" ref="O974:O1037" si="154">N974-M974</f>
        <v>-52558.239999999991</v>
      </c>
      <c r="P974" s="26">
        <f t="shared" ref="P974:P1037" si="155">IF(M974-N974&gt;0,M974-N974,0)</f>
        <v>52558.239999999991</v>
      </c>
      <c r="Q974" s="26">
        <f t="shared" ref="Q974:Q1037" si="156">IF(M974-N974&lt;0,N974-M974,0)</f>
        <v>0</v>
      </c>
      <c r="R974" s="24">
        <f t="shared" ref="R974:R1037" si="157">ROUND(P974/$P$2315*100, 7)</f>
        <v>1.41187E-2</v>
      </c>
      <c r="S974" s="25">
        <f t="shared" ref="S974:S1037" si="158">ROUNDDOWN(412000000*R974/100, 0)</f>
        <v>58169</v>
      </c>
    </row>
    <row r="975" spans="1:19">
      <c r="A975" s="20" t="s">
        <v>1107</v>
      </c>
      <c r="B975" s="20" t="s">
        <v>89</v>
      </c>
      <c r="C975" s="20" t="s">
        <v>1177</v>
      </c>
      <c r="D975" s="20" t="s">
        <v>1178</v>
      </c>
      <c r="E975" s="20" t="s">
        <v>2585</v>
      </c>
      <c r="F975" s="20" t="str">
        <f t="shared" si="150"/>
        <v>14302</v>
      </c>
      <c r="G975" s="20" t="s">
        <v>2646</v>
      </c>
      <c r="H975" s="23">
        <v>165778.48000000001</v>
      </c>
      <c r="I975" s="24">
        <f t="shared" si="151"/>
        <v>1.016E-4</v>
      </c>
      <c r="J975" s="24">
        <v>1.9120000000000001E-4</v>
      </c>
      <c r="K975" s="24">
        <f t="shared" ref="K975:K1038" si="159">ROUND(ROUND(I975*0.95, 10)+ROUND(J975*0.05, 10), 7)</f>
        <v>1.061E-4</v>
      </c>
      <c r="L975" s="23">
        <f t="shared" si="152"/>
        <v>211775.6</v>
      </c>
      <c r="M975" s="23">
        <f t="shared" si="153"/>
        <v>158831.70000000001</v>
      </c>
      <c r="N975" s="23">
        <v>175580.37</v>
      </c>
      <c r="O975" s="23">
        <f t="shared" si="154"/>
        <v>16748.669999999984</v>
      </c>
      <c r="P975" s="23">
        <f t="shared" si="155"/>
        <v>0</v>
      </c>
      <c r="Q975" s="23">
        <f t="shared" si="156"/>
        <v>16748.669999999984</v>
      </c>
      <c r="R975" s="24">
        <f t="shared" si="157"/>
        <v>0</v>
      </c>
      <c r="S975" s="25">
        <f t="shared" si="158"/>
        <v>0</v>
      </c>
    </row>
    <row r="976" spans="1:19">
      <c r="A976" s="21" t="s">
        <v>1107</v>
      </c>
      <c r="B976" s="21" t="s">
        <v>89</v>
      </c>
      <c r="C976" s="21" t="s">
        <v>1179</v>
      </c>
      <c r="D976" s="21" t="s">
        <v>804</v>
      </c>
      <c r="E976" s="21" t="s">
        <v>2585</v>
      </c>
      <c r="F976" s="21" t="str">
        <f t="shared" si="150"/>
        <v>14302</v>
      </c>
      <c r="G976" s="21" t="s">
        <v>2646</v>
      </c>
      <c r="H976" s="26">
        <v>40399.31</v>
      </c>
      <c r="I976" s="27">
        <f t="shared" si="151"/>
        <v>2.48E-5</v>
      </c>
      <c r="J976" s="27">
        <v>1.883E-4</v>
      </c>
      <c r="K976" s="27">
        <f t="shared" si="159"/>
        <v>3.3000000000000003E-5</v>
      </c>
      <c r="L976" s="26">
        <f t="shared" si="152"/>
        <v>65868</v>
      </c>
      <c r="M976" s="26">
        <f t="shared" si="153"/>
        <v>49401</v>
      </c>
      <c r="N976" s="26">
        <v>40309.69</v>
      </c>
      <c r="O976" s="26">
        <f t="shared" si="154"/>
        <v>-9091.3099999999977</v>
      </c>
      <c r="P976" s="26">
        <f t="shared" si="155"/>
        <v>9091.3099999999977</v>
      </c>
      <c r="Q976" s="26">
        <f t="shared" si="156"/>
        <v>0</v>
      </c>
      <c r="R976" s="24">
        <f t="shared" si="157"/>
        <v>2.4421999999999998E-3</v>
      </c>
      <c r="S976" s="25">
        <f t="shared" si="158"/>
        <v>10061</v>
      </c>
    </row>
    <row r="977" spans="1:19">
      <c r="A977" s="20" t="s">
        <v>1107</v>
      </c>
      <c r="B977" s="20" t="s">
        <v>89</v>
      </c>
      <c r="C977" s="20" t="s">
        <v>1180</v>
      </c>
      <c r="D977" s="20" t="s">
        <v>1181</v>
      </c>
      <c r="E977" s="20" t="s">
        <v>2585</v>
      </c>
      <c r="F977" s="20" t="str">
        <f t="shared" si="150"/>
        <v>14302</v>
      </c>
      <c r="G977" s="20" t="s">
        <v>2646</v>
      </c>
      <c r="H977" s="23">
        <v>105369.47</v>
      </c>
      <c r="I977" s="24">
        <f t="shared" si="151"/>
        <v>6.4599999999999998E-5</v>
      </c>
      <c r="J977" s="24">
        <v>1.819E-4</v>
      </c>
      <c r="K977" s="24">
        <f t="shared" si="159"/>
        <v>7.0500000000000006E-5</v>
      </c>
      <c r="L977" s="23">
        <f t="shared" si="152"/>
        <v>140718</v>
      </c>
      <c r="M977" s="23">
        <f t="shared" si="153"/>
        <v>105538.5</v>
      </c>
      <c r="N977" s="23">
        <v>4230.4999999999927</v>
      </c>
      <c r="O977" s="23">
        <f t="shared" si="154"/>
        <v>-101308</v>
      </c>
      <c r="P977" s="23">
        <f t="shared" si="155"/>
        <v>101308</v>
      </c>
      <c r="Q977" s="23">
        <f t="shared" si="156"/>
        <v>0</v>
      </c>
      <c r="R977" s="24">
        <f t="shared" si="157"/>
        <v>2.72143E-2</v>
      </c>
      <c r="S977" s="25">
        <f t="shared" si="158"/>
        <v>112122</v>
      </c>
    </row>
    <row r="978" spans="1:19">
      <c r="A978" s="21" t="s">
        <v>1107</v>
      </c>
      <c r="B978" s="21" t="s">
        <v>89</v>
      </c>
      <c r="C978" s="21" t="s">
        <v>1182</v>
      </c>
      <c r="D978" s="21" t="s">
        <v>1183</v>
      </c>
      <c r="E978" s="21" t="s">
        <v>2585</v>
      </c>
      <c r="F978" s="21" t="str">
        <f t="shared" si="150"/>
        <v>14302</v>
      </c>
      <c r="G978" s="21" t="s">
        <v>2646</v>
      </c>
      <c r="H978" s="26">
        <v>334.05</v>
      </c>
      <c r="I978" s="27">
        <f t="shared" si="151"/>
        <v>1.9999999999999999E-7</v>
      </c>
      <c r="J978" s="27">
        <v>2.87E-5</v>
      </c>
      <c r="K978" s="27">
        <f t="shared" si="159"/>
        <v>1.5999999999999999E-6</v>
      </c>
      <c r="L978" s="26">
        <f t="shared" si="152"/>
        <v>3193.6</v>
      </c>
      <c r="M978" s="26">
        <f t="shared" si="153"/>
        <v>2395.1999999999998</v>
      </c>
      <c r="N978" s="26">
        <v>1042.02</v>
      </c>
      <c r="O978" s="26">
        <f t="shared" si="154"/>
        <v>-1353.1799999999998</v>
      </c>
      <c r="P978" s="26">
        <f t="shared" si="155"/>
        <v>1353.1799999999998</v>
      </c>
      <c r="Q978" s="26">
        <f t="shared" si="156"/>
        <v>0</v>
      </c>
      <c r="R978" s="24">
        <f t="shared" si="157"/>
        <v>3.635E-4</v>
      </c>
      <c r="S978" s="25">
        <f t="shared" si="158"/>
        <v>1497</v>
      </c>
    </row>
    <row r="979" spans="1:19">
      <c r="A979" s="20" t="s">
        <v>1107</v>
      </c>
      <c r="B979" s="20" t="s">
        <v>89</v>
      </c>
      <c r="C979" s="20" t="s">
        <v>1184</v>
      </c>
      <c r="D979" s="20" t="s">
        <v>1185</v>
      </c>
      <c r="E979" s="20" t="s">
        <v>2585</v>
      </c>
      <c r="F979" s="20" t="str">
        <f t="shared" si="150"/>
        <v>14302</v>
      </c>
      <c r="G979" s="20" t="s">
        <v>2646</v>
      </c>
      <c r="H979" s="23">
        <v>152482.49</v>
      </c>
      <c r="I979" s="24">
        <f t="shared" si="151"/>
        <v>9.3499999999999996E-5</v>
      </c>
      <c r="J979" s="24">
        <v>1.158E-4</v>
      </c>
      <c r="K979" s="24">
        <f t="shared" si="159"/>
        <v>9.4599999999999996E-5</v>
      </c>
      <c r="L979" s="23">
        <f t="shared" si="152"/>
        <v>188821.6</v>
      </c>
      <c r="M979" s="23">
        <f t="shared" si="153"/>
        <v>141616.20000000001</v>
      </c>
      <c r="N979" s="23">
        <v>239617.53</v>
      </c>
      <c r="O979" s="23">
        <f t="shared" si="154"/>
        <v>98001.329999999987</v>
      </c>
      <c r="P979" s="23">
        <f t="shared" si="155"/>
        <v>0</v>
      </c>
      <c r="Q979" s="23">
        <f t="shared" si="156"/>
        <v>98001.329999999987</v>
      </c>
      <c r="R979" s="24">
        <f t="shared" si="157"/>
        <v>0</v>
      </c>
      <c r="S979" s="25">
        <f t="shared" si="158"/>
        <v>0</v>
      </c>
    </row>
    <row r="980" spans="1:19">
      <c r="A980" s="21" t="s">
        <v>1107</v>
      </c>
      <c r="B980" s="21" t="s">
        <v>89</v>
      </c>
      <c r="C980" s="21" t="s">
        <v>1186</v>
      </c>
      <c r="D980" s="21" t="s">
        <v>1187</v>
      </c>
      <c r="E980" s="21" t="s">
        <v>2585</v>
      </c>
      <c r="F980" s="21" t="str">
        <f t="shared" si="150"/>
        <v>14302</v>
      </c>
      <c r="G980" s="21" t="s">
        <v>2646</v>
      </c>
      <c r="H980" s="26">
        <v>99971.54</v>
      </c>
      <c r="I980" s="27">
        <f t="shared" si="151"/>
        <v>6.1299999999999999E-5</v>
      </c>
      <c r="J980" s="27">
        <v>1.526E-4</v>
      </c>
      <c r="K980" s="27">
        <f t="shared" si="159"/>
        <v>6.5900000000000003E-5</v>
      </c>
      <c r="L980" s="26">
        <f t="shared" si="152"/>
        <v>131536.4</v>
      </c>
      <c r="M980" s="26">
        <f t="shared" si="153"/>
        <v>98652.3</v>
      </c>
      <c r="N980" s="26">
        <v>130902.66</v>
      </c>
      <c r="O980" s="26">
        <f t="shared" si="154"/>
        <v>32250.36</v>
      </c>
      <c r="P980" s="26">
        <f t="shared" si="155"/>
        <v>0</v>
      </c>
      <c r="Q980" s="26">
        <f t="shared" si="156"/>
        <v>32250.36</v>
      </c>
      <c r="R980" s="24">
        <f t="shared" si="157"/>
        <v>0</v>
      </c>
      <c r="S980" s="25">
        <f t="shared" si="158"/>
        <v>0</v>
      </c>
    </row>
    <row r="981" spans="1:19">
      <c r="A981" s="20" t="s">
        <v>1107</v>
      </c>
      <c r="B981" s="20" t="s">
        <v>89</v>
      </c>
      <c r="C981" s="20" t="s">
        <v>1188</v>
      </c>
      <c r="D981" s="20" t="s">
        <v>1189</v>
      </c>
      <c r="E981" s="20" t="s">
        <v>2585</v>
      </c>
      <c r="F981" s="20" t="str">
        <f t="shared" si="150"/>
        <v>14302</v>
      </c>
      <c r="G981" s="20" t="s">
        <v>2646</v>
      </c>
      <c r="H981" s="23">
        <v>8639.5</v>
      </c>
      <c r="I981" s="24">
        <f t="shared" si="151"/>
        <v>5.3000000000000001E-6</v>
      </c>
      <c r="J981" s="24">
        <v>3.4199999999999998E-5</v>
      </c>
      <c r="K981" s="24">
        <f t="shared" si="159"/>
        <v>6.7000000000000002E-6</v>
      </c>
      <c r="L981" s="23">
        <f t="shared" si="152"/>
        <v>13373.2</v>
      </c>
      <c r="M981" s="23">
        <f t="shared" si="153"/>
        <v>10029.9</v>
      </c>
      <c r="N981" s="23">
        <v>6686.7999999999993</v>
      </c>
      <c r="O981" s="23">
        <f t="shared" si="154"/>
        <v>-3343.1000000000004</v>
      </c>
      <c r="P981" s="23">
        <f t="shared" si="155"/>
        <v>3343.1000000000004</v>
      </c>
      <c r="Q981" s="23">
        <f t="shared" si="156"/>
        <v>0</v>
      </c>
      <c r="R981" s="24">
        <f t="shared" si="157"/>
        <v>8.9809999999999998E-4</v>
      </c>
      <c r="S981" s="25">
        <f t="shared" si="158"/>
        <v>3700</v>
      </c>
    </row>
    <row r="982" spans="1:19">
      <c r="A982" s="21" t="s">
        <v>1107</v>
      </c>
      <c r="B982" s="21" t="s">
        <v>89</v>
      </c>
      <c r="C982" s="21" t="s">
        <v>1190</v>
      </c>
      <c r="D982" s="21" t="s">
        <v>1191</v>
      </c>
      <c r="E982" s="21" t="s">
        <v>2585</v>
      </c>
      <c r="F982" s="21" t="str">
        <f t="shared" si="150"/>
        <v>14302</v>
      </c>
      <c r="G982" s="21" t="s">
        <v>2646</v>
      </c>
      <c r="H982" s="26">
        <v>20468.099999999999</v>
      </c>
      <c r="I982" s="27">
        <f t="shared" si="151"/>
        <v>1.2500000000000001E-5</v>
      </c>
      <c r="J982" s="27">
        <v>1.0789999999999999E-4</v>
      </c>
      <c r="K982" s="27">
        <f t="shared" si="159"/>
        <v>1.73E-5</v>
      </c>
      <c r="L982" s="26">
        <f t="shared" si="152"/>
        <v>34530.800000000003</v>
      </c>
      <c r="M982" s="26">
        <f t="shared" si="153"/>
        <v>25898.1</v>
      </c>
      <c r="N982" s="26">
        <v>9980.18</v>
      </c>
      <c r="O982" s="26">
        <f t="shared" si="154"/>
        <v>-15917.919999999998</v>
      </c>
      <c r="P982" s="26">
        <f t="shared" si="155"/>
        <v>15917.919999999998</v>
      </c>
      <c r="Q982" s="26">
        <f t="shared" si="156"/>
        <v>0</v>
      </c>
      <c r="R982" s="24">
        <f t="shared" si="157"/>
        <v>4.2760000000000003E-3</v>
      </c>
      <c r="S982" s="25">
        <f t="shared" si="158"/>
        <v>17617</v>
      </c>
    </row>
    <row r="983" spans="1:19">
      <c r="A983" s="20" t="s">
        <v>1107</v>
      </c>
      <c r="B983" s="20" t="s">
        <v>89</v>
      </c>
      <c r="C983" s="20" t="s">
        <v>1192</v>
      </c>
      <c r="D983" s="20" t="s">
        <v>1193</v>
      </c>
      <c r="E983" s="20" t="s">
        <v>2585</v>
      </c>
      <c r="F983" s="20" t="str">
        <f t="shared" si="150"/>
        <v>14302</v>
      </c>
      <c r="G983" s="20" t="s">
        <v>2646</v>
      </c>
      <c r="H983" s="23">
        <v>9360.84</v>
      </c>
      <c r="I983" s="24">
        <f t="shared" si="151"/>
        <v>5.6999999999999996E-6</v>
      </c>
      <c r="J983" s="24">
        <v>3.9199999999999997E-5</v>
      </c>
      <c r="K983" s="24">
        <f t="shared" si="159"/>
        <v>7.4000000000000003E-6</v>
      </c>
      <c r="L983" s="23">
        <f t="shared" si="152"/>
        <v>14770.4</v>
      </c>
      <c r="M983" s="23">
        <f t="shared" si="153"/>
        <v>11077.8</v>
      </c>
      <c r="N983" s="23">
        <v>-1799.2000000000003</v>
      </c>
      <c r="O983" s="23">
        <f t="shared" si="154"/>
        <v>-12877</v>
      </c>
      <c r="P983" s="23">
        <f t="shared" si="155"/>
        <v>12877</v>
      </c>
      <c r="Q983" s="23">
        <f t="shared" si="156"/>
        <v>0</v>
      </c>
      <c r="R983" s="24">
        <f t="shared" si="157"/>
        <v>3.4591000000000001E-3</v>
      </c>
      <c r="S983" s="25">
        <f t="shared" si="158"/>
        <v>14251</v>
      </c>
    </row>
    <row r="984" spans="1:19">
      <c r="A984" s="21" t="s">
        <v>1107</v>
      </c>
      <c r="B984" s="21" t="s">
        <v>114</v>
      </c>
      <c r="C984" s="21" t="s">
        <v>37</v>
      </c>
      <c r="D984" s="21" t="s">
        <v>1194</v>
      </c>
      <c r="E984" s="21" t="s">
        <v>2585</v>
      </c>
      <c r="F984" s="21" t="str">
        <f t="shared" si="150"/>
        <v>14303</v>
      </c>
      <c r="G984" s="21" t="s">
        <v>2647</v>
      </c>
      <c r="H984" s="26">
        <v>354001.02</v>
      </c>
      <c r="I984" s="27">
        <f t="shared" si="151"/>
        <v>2.1699999999999999E-4</v>
      </c>
      <c r="J984" s="27">
        <v>4.8959999999999997E-4</v>
      </c>
      <c r="K984" s="27">
        <f t="shared" si="159"/>
        <v>2.3059999999999999E-4</v>
      </c>
      <c r="L984" s="26">
        <f t="shared" si="152"/>
        <v>460277.6</v>
      </c>
      <c r="M984" s="26">
        <f t="shared" si="153"/>
        <v>345208.2</v>
      </c>
      <c r="N984" s="26">
        <v>350289.59</v>
      </c>
      <c r="O984" s="26">
        <f t="shared" si="154"/>
        <v>5081.390000000014</v>
      </c>
      <c r="P984" s="26">
        <f t="shared" si="155"/>
        <v>0</v>
      </c>
      <c r="Q984" s="26">
        <f t="shared" si="156"/>
        <v>5081.390000000014</v>
      </c>
      <c r="R984" s="24">
        <f t="shared" si="157"/>
        <v>0</v>
      </c>
      <c r="S984" s="25">
        <f t="shared" si="158"/>
        <v>0</v>
      </c>
    </row>
    <row r="985" spans="1:19">
      <c r="A985" s="20" t="s">
        <v>1107</v>
      </c>
      <c r="B985" s="20" t="s">
        <v>114</v>
      </c>
      <c r="C985" s="20" t="s">
        <v>249</v>
      </c>
      <c r="D985" s="20" t="s">
        <v>1195</v>
      </c>
      <c r="E985" s="20" t="s">
        <v>2585</v>
      </c>
      <c r="F985" s="20" t="str">
        <f t="shared" si="150"/>
        <v>14303</v>
      </c>
      <c r="G985" s="20" t="s">
        <v>2647</v>
      </c>
      <c r="H985" s="23">
        <v>1990317.72</v>
      </c>
      <c r="I985" s="24">
        <f t="shared" si="151"/>
        <v>1.2199999999999999E-3</v>
      </c>
      <c r="J985" s="24">
        <v>6.7630000000000001E-4</v>
      </c>
      <c r="K985" s="24">
        <f t="shared" si="159"/>
        <v>1.1927999999999999E-3</v>
      </c>
      <c r="L985" s="23">
        <f t="shared" si="152"/>
        <v>2380828.7999999998</v>
      </c>
      <c r="M985" s="23">
        <f t="shared" si="153"/>
        <v>1785621.6</v>
      </c>
      <c r="N985" s="23">
        <v>1862172.8900000001</v>
      </c>
      <c r="O985" s="23">
        <f t="shared" si="154"/>
        <v>76551.290000000037</v>
      </c>
      <c r="P985" s="23">
        <f t="shared" si="155"/>
        <v>0</v>
      </c>
      <c r="Q985" s="23">
        <f t="shared" si="156"/>
        <v>76551.290000000037</v>
      </c>
      <c r="R985" s="24">
        <f t="shared" si="157"/>
        <v>0</v>
      </c>
      <c r="S985" s="25">
        <f t="shared" si="158"/>
        <v>0</v>
      </c>
    </row>
    <row r="986" spans="1:19">
      <c r="A986" s="21" t="s">
        <v>1107</v>
      </c>
      <c r="B986" s="21" t="s">
        <v>114</v>
      </c>
      <c r="C986" s="21" t="s">
        <v>39</v>
      </c>
      <c r="D986" s="21" t="s">
        <v>1196</v>
      </c>
      <c r="E986" s="21" t="s">
        <v>2585</v>
      </c>
      <c r="F986" s="21" t="str">
        <f t="shared" si="150"/>
        <v>14303</v>
      </c>
      <c r="G986" s="21" t="s">
        <v>2647</v>
      </c>
      <c r="H986" s="26">
        <v>2886426.57</v>
      </c>
      <c r="I986" s="27">
        <f t="shared" si="151"/>
        <v>1.7692000000000001E-3</v>
      </c>
      <c r="J986" s="27">
        <v>2.0481000000000002E-3</v>
      </c>
      <c r="K986" s="27">
        <f t="shared" si="159"/>
        <v>1.7830999999999999E-3</v>
      </c>
      <c r="L986" s="26">
        <f t="shared" si="152"/>
        <v>3559067.6</v>
      </c>
      <c r="M986" s="26">
        <f t="shared" si="153"/>
        <v>2669300.7000000002</v>
      </c>
      <c r="N986" s="26">
        <v>759279.17000000016</v>
      </c>
      <c r="O986" s="26">
        <f t="shared" si="154"/>
        <v>-1910021.53</v>
      </c>
      <c r="P986" s="26">
        <f t="shared" si="155"/>
        <v>1910021.53</v>
      </c>
      <c r="Q986" s="26">
        <f t="shared" si="156"/>
        <v>0</v>
      </c>
      <c r="R986" s="24">
        <f t="shared" si="157"/>
        <v>0.51308699999999996</v>
      </c>
      <c r="S986" s="25">
        <f t="shared" si="158"/>
        <v>2113918</v>
      </c>
    </row>
    <row r="987" spans="1:19">
      <c r="A987" s="20" t="s">
        <v>1107</v>
      </c>
      <c r="B987" s="20" t="s">
        <v>114</v>
      </c>
      <c r="C987" s="20" t="s">
        <v>106</v>
      </c>
      <c r="D987" s="20" t="s">
        <v>1197</v>
      </c>
      <c r="E987" s="20" t="s">
        <v>2585</v>
      </c>
      <c r="F987" s="20" t="str">
        <f t="shared" si="150"/>
        <v>14303</v>
      </c>
      <c r="G987" s="20" t="s">
        <v>2647</v>
      </c>
      <c r="H987" s="23">
        <v>18859.650000000001</v>
      </c>
      <c r="I987" s="24">
        <f t="shared" si="151"/>
        <v>1.1600000000000001E-5</v>
      </c>
      <c r="J987" s="24">
        <v>6.7999999999999999E-5</v>
      </c>
      <c r="K987" s="24">
        <f t="shared" si="159"/>
        <v>1.4399999999999999E-5</v>
      </c>
      <c r="L987" s="23">
        <f t="shared" si="152"/>
        <v>28742.400000000001</v>
      </c>
      <c r="M987" s="23">
        <f t="shared" si="153"/>
        <v>21556.799999999999</v>
      </c>
      <c r="N987" s="23">
        <v>-107.55999999999949</v>
      </c>
      <c r="O987" s="23">
        <f t="shared" si="154"/>
        <v>-21664.36</v>
      </c>
      <c r="P987" s="23">
        <f t="shared" si="155"/>
        <v>21664.36</v>
      </c>
      <c r="Q987" s="23">
        <f t="shared" si="156"/>
        <v>0</v>
      </c>
      <c r="R987" s="24">
        <f t="shared" si="157"/>
        <v>5.8196999999999997E-3</v>
      </c>
      <c r="S987" s="25">
        <f t="shared" si="158"/>
        <v>23977</v>
      </c>
    </row>
    <row r="988" spans="1:19">
      <c r="A988" s="21" t="s">
        <v>1107</v>
      </c>
      <c r="B988" s="21" t="s">
        <v>123</v>
      </c>
      <c r="C988" s="21" t="s">
        <v>19</v>
      </c>
      <c r="D988" s="21" t="s">
        <v>1198</v>
      </c>
      <c r="E988" s="21" t="s">
        <v>2585</v>
      </c>
      <c r="F988" s="21" t="str">
        <f t="shared" si="150"/>
        <v>14304</v>
      </c>
      <c r="G988" s="21" t="s">
        <v>2648</v>
      </c>
      <c r="H988" s="26">
        <v>129166.03</v>
      </c>
      <c r="I988" s="27">
        <f t="shared" si="151"/>
        <v>7.9200000000000001E-5</v>
      </c>
      <c r="J988" s="27">
        <v>1.438E-4</v>
      </c>
      <c r="K988" s="27">
        <f t="shared" si="159"/>
        <v>8.2399999999999997E-5</v>
      </c>
      <c r="L988" s="26">
        <f t="shared" si="152"/>
        <v>164470.39999999999</v>
      </c>
      <c r="M988" s="26">
        <f t="shared" si="153"/>
        <v>123352.8</v>
      </c>
      <c r="N988" s="26">
        <v>114708</v>
      </c>
      <c r="O988" s="26">
        <f t="shared" si="154"/>
        <v>-8644.8000000000029</v>
      </c>
      <c r="P988" s="26">
        <f t="shared" si="155"/>
        <v>8644.8000000000029</v>
      </c>
      <c r="Q988" s="26">
        <f t="shared" si="156"/>
        <v>0</v>
      </c>
      <c r="R988" s="24">
        <f t="shared" si="157"/>
        <v>2.3222E-3</v>
      </c>
      <c r="S988" s="25">
        <f t="shared" si="158"/>
        <v>9567</v>
      </c>
    </row>
    <row r="989" spans="1:19">
      <c r="A989" s="20" t="s">
        <v>1107</v>
      </c>
      <c r="B989" s="20" t="s">
        <v>123</v>
      </c>
      <c r="C989" s="20" t="s">
        <v>21</v>
      </c>
      <c r="D989" s="20" t="s">
        <v>413</v>
      </c>
      <c r="E989" s="20" t="s">
        <v>2585</v>
      </c>
      <c r="F989" s="20" t="str">
        <f t="shared" si="150"/>
        <v>14304</v>
      </c>
      <c r="G989" s="20" t="s">
        <v>2648</v>
      </c>
      <c r="H989" s="23">
        <v>24080.94</v>
      </c>
      <c r="I989" s="24">
        <f t="shared" si="151"/>
        <v>1.4800000000000001E-5</v>
      </c>
      <c r="J989" s="24">
        <v>1.4469999999999999E-4</v>
      </c>
      <c r="K989" s="24">
        <f t="shared" si="159"/>
        <v>2.1299999999999999E-5</v>
      </c>
      <c r="L989" s="23">
        <f t="shared" si="152"/>
        <v>42514.8</v>
      </c>
      <c r="M989" s="23">
        <f t="shared" si="153"/>
        <v>31886.1</v>
      </c>
      <c r="N989" s="23">
        <v>15382.52</v>
      </c>
      <c r="O989" s="23">
        <f t="shared" si="154"/>
        <v>-16503.579999999998</v>
      </c>
      <c r="P989" s="23">
        <f t="shared" si="155"/>
        <v>16503.579999999998</v>
      </c>
      <c r="Q989" s="23">
        <f t="shared" si="156"/>
        <v>0</v>
      </c>
      <c r="R989" s="24">
        <f t="shared" si="157"/>
        <v>4.4333000000000003E-3</v>
      </c>
      <c r="S989" s="25">
        <f t="shared" si="158"/>
        <v>18265</v>
      </c>
    </row>
    <row r="990" spans="1:19">
      <c r="A990" s="21" t="s">
        <v>1107</v>
      </c>
      <c r="B990" s="21" t="s">
        <v>123</v>
      </c>
      <c r="C990" s="21" t="s">
        <v>176</v>
      </c>
      <c r="D990" s="21" t="s">
        <v>1199</v>
      </c>
      <c r="E990" s="21" t="s">
        <v>2585</v>
      </c>
      <c r="F990" s="21" t="str">
        <f t="shared" si="150"/>
        <v>14304</v>
      </c>
      <c r="G990" s="21" t="s">
        <v>2648</v>
      </c>
      <c r="H990" s="26">
        <v>335045.84000000003</v>
      </c>
      <c r="I990" s="27">
        <f t="shared" si="151"/>
        <v>2.0540000000000001E-4</v>
      </c>
      <c r="J990" s="27">
        <v>7.9279999999999997E-4</v>
      </c>
      <c r="K990" s="27">
        <f t="shared" si="159"/>
        <v>2.3479999999999999E-4</v>
      </c>
      <c r="L990" s="26">
        <f t="shared" si="152"/>
        <v>468660.8</v>
      </c>
      <c r="M990" s="26">
        <f t="shared" si="153"/>
        <v>351495.6</v>
      </c>
      <c r="N990" s="26">
        <v>854973.95</v>
      </c>
      <c r="O990" s="26">
        <f t="shared" si="154"/>
        <v>503478.35</v>
      </c>
      <c r="P990" s="26">
        <f t="shared" si="155"/>
        <v>0</v>
      </c>
      <c r="Q990" s="26">
        <f t="shared" si="156"/>
        <v>503478.35</v>
      </c>
      <c r="R990" s="24">
        <f t="shared" si="157"/>
        <v>0</v>
      </c>
      <c r="S990" s="25">
        <f t="shared" si="158"/>
        <v>0</v>
      </c>
    </row>
    <row r="991" spans="1:19">
      <c r="A991" s="20" t="s">
        <v>1107</v>
      </c>
      <c r="B991" s="20" t="s">
        <v>123</v>
      </c>
      <c r="C991" s="20" t="s">
        <v>214</v>
      </c>
      <c r="D991" s="20" t="s">
        <v>1200</v>
      </c>
      <c r="E991" s="20" t="s">
        <v>2585</v>
      </c>
      <c r="F991" s="20" t="str">
        <f t="shared" si="150"/>
        <v>14304</v>
      </c>
      <c r="G991" s="20" t="s">
        <v>2648</v>
      </c>
      <c r="H991" s="23">
        <v>233844.9</v>
      </c>
      <c r="I991" s="24">
        <f t="shared" si="151"/>
        <v>1.4329999999999999E-4</v>
      </c>
      <c r="J991" s="24">
        <v>1.5190000000000001E-4</v>
      </c>
      <c r="K991" s="24">
        <f t="shared" si="159"/>
        <v>1.437E-4</v>
      </c>
      <c r="L991" s="23">
        <f t="shared" si="152"/>
        <v>286825.2</v>
      </c>
      <c r="M991" s="23">
        <f t="shared" si="153"/>
        <v>215118.9</v>
      </c>
      <c r="N991" s="23">
        <v>124681.23000000001</v>
      </c>
      <c r="O991" s="23">
        <f t="shared" si="154"/>
        <v>-90437.669999999984</v>
      </c>
      <c r="P991" s="23">
        <f t="shared" si="155"/>
        <v>90437.669999999984</v>
      </c>
      <c r="Q991" s="23">
        <f t="shared" si="156"/>
        <v>0</v>
      </c>
      <c r="R991" s="24">
        <f t="shared" si="157"/>
        <v>2.4294199999999998E-2</v>
      </c>
      <c r="S991" s="25">
        <f t="shared" si="158"/>
        <v>100092</v>
      </c>
    </row>
    <row r="992" spans="1:19">
      <c r="A992" s="21" t="s">
        <v>1107</v>
      </c>
      <c r="B992" s="21" t="s">
        <v>123</v>
      </c>
      <c r="C992" s="21" t="s">
        <v>29</v>
      </c>
      <c r="D992" s="21" t="s">
        <v>1201</v>
      </c>
      <c r="E992" s="21" t="s">
        <v>2585</v>
      </c>
      <c r="F992" s="21" t="str">
        <f t="shared" si="150"/>
        <v>14304</v>
      </c>
      <c r="G992" s="21" t="s">
        <v>2648</v>
      </c>
      <c r="H992" s="26">
        <v>127993.09</v>
      </c>
      <c r="I992" s="27">
        <f t="shared" si="151"/>
        <v>7.8499999999999997E-5</v>
      </c>
      <c r="J992" s="27">
        <v>3.2089999999999999E-4</v>
      </c>
      <c r="K992" s="27">
        <f t="shared" si="159"/>
        <v>9.0600000000000007E-5</v>
      </c>
      <c r="L992" s="26">
        <f t="shared" si="152"/>
        <v>180837.6</v>
      </c>
      <c r="M992" s="26">
        <f t="shared" si="153"/>
        <v>135628.20000000001</v>
      </c>
      <c r="N992" s="26">
        <v>176473.15000000002</v>
      </c>
      <c r="O992" s="26">
        <f t="shared" si="154"/>
        <v>40844.950000000012</v>
      </c>
      <c r="P992" s="26">
        <f t="shared" si="155"/>
        <v>0</v>
      </c>
      <c r="Q992" s="26">
        <f t="shared" si="156"/>
        <v>40844.950000000012</v>
      </c>
      <c r="R992" s="24">
        <f t="shared" si="157"/>
        <v>0</v>
      </c>
      <c r="S992" s="25">
        <f t="shared" si="158"/>
        <v>0</v>
      </c>
    </row>
    <row r="993" spans="1:19">
      <c r="A993" s="20" t="s">
        <v>1107</v>
      </c>
      <c r="B993" s="20" t="s">
        <v>123</v>
      </c>
      <c r="C993" s="20" t="s">
        <v>245</v>
      </c>
      <c r="D993" s="20" t="s">
        <v>1202</v>
      </c>
      <c r="E993" s="20" t="s">
        <v>2585</v>
      </c>
      <c r="F993" s="20" t="str">
        <f t="shared" si="150"/>
        <v>14304</v>
      </c>
      <c r="G993" s="20" t="s">
        <v>2648</v>
      </c>
      <c r="H993" s="23">
        <v>280647</v>
      </c>
      <c r="I993" s="24">
        <f t="shared" si="151"/>
        <v>1.7200000000000001E-4</v>
      </c>
      <c r="J993" s="24">
        <v>2.4230000000000001E-4</v>
      </c>
      <c r="K993" s="24">
        <f t="shared" si="159"/>
        <v>1.7550000000000001E-4</v>
      </c>
      <c r="L993" s="23">
        <f t="shared" si="152"/>
        <v>350298</v>
      </c>
      <c r="M993" s="23">
        <f t="shared" si="153"/>
        <v>262723.5</v>
      </c>
      <c r="N993" s="23">
        <v>391845.61</v>
      </c>
      <c r="O993" s="23">
        <f t="shared" si="154"/>
        <v>129122.10999999999</v>
      </c>
      <c r="P993" s="23">
        <f t="shared" si="155"/>
        <v>0</v>
      </c>
      <c r="Q993" s="23">
        <f t="shared" si="156"/>
        <v>129122.10999999999</v>
      </c>
      <c r="R993" s="24">
        <f t="shared" si="157"/>
        <v>0</v>
      </c>
      <c r="S993" s="25">
        <f t="shared" si="158"/>
        <v>0</v>
      </c>
    </row>
    <row r="994" spans="1:19">
      <c r="A994" s="21" t="s">
        <v>1107</v>
      </c>
      <c r="B994" s="21" t="s">
        <v>123</v>
      </c>
      <c r="C994" s="21" t="s">
        <v>216</v>
      </c>
      <c r="D994" s="21" t="s">
        <v>1203</v>
      </c>
      <c r="E994" s="21" t="s">
        <v>2585</v>
      </c>
      <c r="F994" s="21" t="str">
        <f t="shared" si="150"/>
        <v>14304</v>
      </c>
      <c r="G994" s="21" t="s">
        <v>2648</v>
      </c>
      <c r="H994" s="26">
        <v>105787.22</v>
      </c>
      <c r="I994" s="27">
        <f t="shared" si="151"/>
        <v>6.4800000000000003E-5</v>
      </c>
      <c r="J994" s="27">
        <v>2.7310000000000002E-4</v>
      </c>
      <c r="K994" s="27">
        <f t="shared" si="159"/>
        <v>7.5199999999999998E-5</v>
      </c>
      <c r="L994" s="26">
        <f t="shared" si="152"/>
        <v>150099.20000000001</v>
      </c>
      <c r="M994" s="26">
        <f t="shared" si="153"/>
        <v>112574.39999999999</v>
      </c>
      <c r="N994" s="26">
        <v>93938.790000000008</v>
      </c>
      <c r="O994" s="26">
        <f t="shared" si="154"/>
        <v>-18635.609999999986</v>
      </c>
      <c r="P994" s="26">
        <f t="shared" si="155"/>
        <v>18635.609999999986</v>
      </c>
      <c r="Q994" s="26">
        <f t="shared" si="156"/>
        <v>0</v>
      </c>
      <c r="R994" s="24">
        <f t="shared" si="157"/>
        <v>5.0061000000000003E-3</v>
      </c>
      <c r="S994" s="25">
        <f t="shared" si="158"/>
        <v>20625</v>
      </c>
    </row>
    <row r="995" spans="1:19">
      <c r="A995" s="20" t="s">
        <v>1107</v>
      </c>
      <c r="B995" s="20" t="s">
        <v>123</v>
      </c>
      <c r="C995" s="20" t="s">
        <v>33</v>
      </c>
      <c r="D995" s="20" t="s">
        <v>1204</v>
      </c>
      <c r="E995" s="20" t="s">
        <v>2585</v>
      </c>
      <c r="F995" s="20" t="str">
        <f t="shared" si="150"/>
        <v>14304</v>
      </c>
      <c r="G995" s="20" t="s">
        <v>2648</v>
      </c>
      <c r="H995" s="23">
        <v>48178.42</v>
      </c>
      <c r="I995" s="24">
        <f t="shared" si="151"/>
        <v>2.9499999999999999E-5</v>
      </c>
      <c r="J995" s="24">
        <v>2.096E-4</v>
      </c>
      <c r="K995" s="24">
        <f t="shared" si="159"/>
        <v>3.8500000000000001E-5</v>
      </c>
      <c r="L995" s="23">
        <f t="shared" si="152"/>
        <v>76846</v>
      </c>
      <c r="M995" s="23">
        <f t="shared" si="153"/>
        <v>57634.5</v>
      </c>
      <c r="N995" s="23">
        <v>36934.69</v>
      </c>
      <c r="O995" s="23">
        <f t="shared" si="154"/>
        <v>-20699.809999999998</v>
      </c>
      <c r="P995" s="23">
        <f t="shared" si="155"/>
        <v>20699.809999999998</v>
      </c>
      <c r="Q995" s="23">
        <f t="shared" si="156"/>
        <v>0</v>
      </c>
      <c r="R995" s="24">
        <f t="shared" si="157"/>
        <v>5.5605999999999997E-3</v>
      </c>
      <c r="S995" s="25">
        <f t="shared" si="158"/>
        <v>22909</v>
      </c>
    </row>
    <row r="996" spans="1:19">
      <c r="A996" s="21" t="s">
        <v>1107</v>
      </c>
      <c r="B996" s="21" t="s">
        <v>123</v>
      </c>
      <c r="C996" s="21" t="s">
        <v>98</v>
      </c>
      <c r="D996" s="21" t="s">
        <v>1205</v>
      </c>
      <c r="E996" s="21" t="s">
        <v>2585</v>
      </c>
      <c r="F996" s="21" t="str">
        <f t="shared" si="150"/>
        <v>14304</v>
      </c>
      <c r="G996" s="21" t="s">
        <v>2648</v>
      </c>
      <c r="H996" s="26">
        <v>1772201.35</v>
      </c>
      <c r="I996" s="27">
        <f t="shared" si="151"/>
        <v>1.0862999999999999E-3</v>
      </c>
      <c r="J996" s="27">
        <v>4.2460000000000002E-4</v>
      </c>
      <c r="K996" s="27">
        <f t="shared" si="159"/>
        <v>1.0532E-3</v>
      </c>
      <c r="L996" s="26">
        <f t="shared" si="152"/>
        <v>2102187.2000000002</v>
      </c>
      <c r="M996" s="26">
        <f t="shared" si="153"/>
        <v>1576640.4</v>
      </c>
      <c r="N996" s="26">
        <v>285832.45</v>
      </c>
      <c r="O996" s="26">
        <f t="shared" si="154"/>
        <v>-1290807.95</v>
      </c>
      <c r="P996" s="26">
        <f t="shared" si="155"/>
        <v>1290807.95</v>
      </c>
      <c r="Q996" s="26">
        <f t="shared" si="156"/>
        <v>0</v>
      </c>
      <c r="R996" s="24">
        <f t="shared" si="157"/>
        <v>0.34674840000000001</v>
      </c>
      <c r="S996" s="25">
        <f t="shared" si="158"/>
        <v>1428603</v>
      </c>
    </row>
    <row r="997" spans="1:19">
      <c r="A997" s="20" t="s">
        <v>1107</v>
      </c>
      <c r="B997" s="20" t="s">
        <v>123</v>
      </c>
      <c r="C997" s="20" t="s">
        <v>41</v>
      </c>
      <c r="D997" s="20" t="s">
        <v>1206</v>
      </c>
      <c r="E997" s="20" t="s">
        <v>2585</v>
      </c>
      <c r="F997" s="20" t="str">
        <f t="shared" si="150"/>
        <v>14304</v>
      </c>
      <c r="G997" s="20" t="s">
        <v>2648</v>
      </c>
      <c r="H997" s="23">
        <v>118558.85</v>
      </c>
      <c r="I997" s="24">
        <f t="shared" si="151"/>
        <v>7.2700000000000005E-5</v>
      </c>
      <c r="J997" s="24">
        <v>3.256E-4</v>
      </c>
      <c r="K997" s="24">
        <f t="shared" si="159"/>
        <v>8.53E-5</v>
      </c>
      <c r="L997" s="23">
        <f t="shared" si="152"/>
        <v>170258.8</v>
      </c>
      <c r="M997" s="23">
        <f t="shared" si="153"/>
        <v>127694.1</v>
      </c>
      <c r="N997" s="23">
        <v>140331.37</v>
      </c>
      <c r="O997" s="23">
        <f t="shared" si="154"/>
        <v>12637.26999999999</v>
      </c>
      <c r="P997" s="23">
        <f t="shared" si="155"/>
        <v>0</v>
      </c>
      <c r="Q997" s="23">
        <f t="shared" si="156"/>
        <v>12637.26999999999</v>
      </c>
      <c r="R997" s="24">
        <f t="shared" si="157"/>
        <v>0</v>
      </c>
      <c r="S997" s="25">
        <f t="shared" si="158"/>
        <v>0</v>
      </c>
    </row>
    <row r="998" spans="1:19">
      <c r="A998" s="21" t="s">
        <v>1107</v>
      </c>
      <c r="B998" s="21" t="s">
        <v>123</v>
      </c>
      <c r="C998" s="21" t="s">
        <v>43</v>
      </c>
      <c r="D998" s="21" t="s">
        <v>393</v>
      </c>
      <c r="E998" s="21" t="s">
        <v>2585</v>
      </c>
      <c r="F998" s="21" t="str">
        <f t="shared" si="150"/>
        <v>14304</v>
      </c>
      <c r="G998" s="21" t="s">
        <v>2648</v>
      </c>
      <c r="H998" s="26">
        <v>28909.67</v>
      </c>
      <c r="I998" s="27">
        <f t="shared" si="151"/>
        <v>1.77E-5</v>
      </c>
      <c r="J998" s="27">
        <v>1.8129999999999999E-4</v>
      </c>
      <c r="K998" s="27">
        <f t="shared" si="159"/>
        <v>2.5899999999999999E-5</v>
      </c>
      <c r="L998" s="26">
        <f t="shared" si="152"/>
        <v>51696.4</v>
      </c>
      <c r="M998" s="26">
        <f t="shared" si="153"/>
        <v>38772.300000000003</v>
      </c>
      <c r="N998" s="26">
        <v>60825.78</v>
      </c>
      <c r="O998" s="26">
        <f t="shared" si="154"/>
        <v>22053.479999999996</v>
      </c>
      <c r="P998" s="26">
        <f t="shared" si="155"/>
        <v>0</v>
      </c>
      <c r="Q998" s="26">
        <f t="shared" si="156"/>
        <v>22053.479999999996</v>
      </c>
      <c r="R998" s="24">
        <f t="shared" si="157"/>
        <v>0</v>
      </c>
      <c r="S998" s="25">
        <f t="shared" si="158"/>
        <v>0</v>
      </c>
    </row>
    <row r="999" spans="1:19">
      <c r="A999" s="20" t="s">
        <v>1107</v>
      </c>
      <c r="B999" s="20" t="s">
        <v>123</v>
      </c>
      <c r="C999" s="20" t="s">
        <v>102</v>
      </c>
      <c r="D999" s="20" t="s">
        <v>1207</v>
      </c>
      <c r="E999" s="20" t="s">
        <v>2585</v>
      </c>
      <c r="F999" s="20" t="str">
        <f t="shared" si="150"/>
        <v>14304</v>
      </c>
      <c r="G999" s="20" t="s">
        <v>2648</v>
      </c>
      <c r="H999" s="23">
        <v>36547.050000000003</v>
      </c>
      <c r="I999" s="24">
        <f t="shared" si="151"/>
        <v>2.2399999999999999E-5</v>
      </c>
      <c r="J999" s="24">
        <v>1.1239999999999999E-4</v>
      </c>
      <c r="K999" s="24">
        <f t="shared" si="159"/>
        <v>2.69E-5</v>
      </c>
      <c r="L999" s="23">
        <f t="shared" si="152"/>
        <v>53692.4</v>
      </c>
      <c r="M999" s="23">
        <f t="shared" si="153"/>
        <v>40269.300000000003</v>
      </c>
      <c r="N999" s="23">
        <v>67366.11</v>
      </c>
      <c r="O999" s="23">
        <f t="shared" si="154"/>
        <v>27096.809999999998</v>
      </c>
      <c r="P999" s="23">
        <f t="shared" si="155"/>
        <v>0</v>
      </c>
      <c r="Q999" s="23">
        <f t="shared" si="156"/>
        <v>27096.809999999998</v>
      </c>
      <c r="R999" s="24">
        <f t="shared" si="157"/>
        <v>0</v>
      </c>
      <c r="S999" s="25">
        <f t="shared" si="158"/>
        <v>0</v>
      </c>
    </row>
    <row r="1000" spans="1:19">
      <c r="A1000" s="21" t="s">
        <v>1107</v>
      </c>
      <c r="B1000" s="21" t="s">
        <v>123</v>
      </c>
      <c r="C1000" s="21" t="s">
        <v>104</v>
      </c>
      <c r="D1000" s="21" t="s">
        <v>1208</v>
      </c>
      <c r="E1000" s="21" t="s">
        <v>2585</v>
      </c>
      <c r="F1000" s="21" t="str">
        <f t="shared" si="150"/>
        <v>14304</v>
      </c>
      <c r="G1000" s="21" t="s">
        <v>2648</v>
      </c>
      <c r="H1000" s="26">
        <v>44086.09</v>
      </c>
      <c r="I1000" s="27">
        <f t="shared" si="151"/>
        <v>2.6999999999999999E-5</v>
      </c>
      <c r="J1000" s="27">
        <v>4.5770000000000001E-4</v>
      </c>
      <c r="K1000" s="27">
        <f t="shared" si="159"/>
        <v>4.85E-5</v>
      </c>
      <c r="L1000" s="26">
        <f t="shared" si="152"/>
        <v>96806</v>
      </c>
      <c r="M1000" s="26">
        <f t="shared" si="153"/>
        <v>72604.5</v>
      </c>
      <c r="N1000" s="26">
        <v>75804.170000000013</v>
      </c>
      <c r="O1000" s="26">
        <f t="shared" si="154"/>
        <v>3199.6700000000128</v>
      </c>
      <c r="P1000" s="26">
        <f t="shared" si="155"/>
        <v>0</v>
      </c>
      <c r="Q1000" s="26">
        <f t="shared" si="156"/>
        <v>3199.6700000000128</v>
      </c>
      <c r="R1000" s="24">
        <f t="shared" si="157"/>
        <v>0</v>
      </c>
      <c r="S1000" s="25">
        <f t="shared" si="158"/>
        <v>0</v>
      </c>
    </row>
    <row r="1001" spans="1:19">
      <c r="A1001" s="20" t="s">
        <v>1107</v>
      </c>
      <c r="B1001" s="20" t="s">
        <v>123</v>
      </c>
      <c r="C1001" s="20" t="s">
        <v>262</v>
      </c>
      <c r="D1001" s="20" t="s">
        <v>1209</v>
      </c>
      <c r="E1001" s="20" t="s">
        <v>2585</v>
      </c>
      <c r="F1001" s="20" t="str">
        <f t="shared" si="150"/>
        <v>14304</v>
      </c>
      <c r="G1001" s="20" t="s">
        <v>2648</v>
      </c>
      <c r="H1001" s="23">
        <v>24631317.039999999</v>
      </c>
      <c r="I1001" s="24">
        <f t="shared" si="151"/>
        <v>1.50977E-2</v>
      </c>
      <c r="J1001" s="24">
        <v>3.7309999999999999E-3</v>
      </c>
      <c r="K1001" s="24">
        <f t="shared" si="159"/>
        <v>1.45294E-2</v>
      </c>
      <c r="L1001" s="23">
        <f t="shared" si="152"/>
        <v>29000682.399999999</v>
      </c>
      <c r="M1001" s="23">
        <f t="shared" si="153"/>
        <v>21750511.800000001</v>
      </c>
      <c r="N1001" s="23">
        <v>25243144.539999999</v>
      </c>
      <c r="O1001" s="23">
        <f t="shared" si="154"/>
        <v>3492632.7399999984</v>
      </c>
      <c r="P1001" s="23">
        <f t="shared" si="155"/>
        <v>0</v>
      </c>
      <c r="Q1001" s="23">
        <f t="shared" si="156"/>
        <v>3492632.7399999984</v>
      </c>
      <c r="R1001" s="24">
        <f t="shared" si="157"/>
        <v>0</v>
      </c>
      <c r="S1001" s="25">
        <f t="shared" si="158"/>
        <v>0</v>
      </c>
    </row>
    <row r="1002" spans="1:19">
      <c r="A1002" s="21" t="s">
        <v>1107</v>
      </c>
      <c r="B1002" s="21" t="s">
        <v>123</v>
      </c>
      <c r="C1002" s="21" t="s">
        <v>53</v>
      </c>
      <c r="D1002" s="21" t="s">
        <v>1210</v>
      </c>
      <c r="E1002" s="21" t="s">
        <v>2585</v>
      </c>
      <c r="F1002" s="21" t="str">
        <f t="shared" si="150"/>
        <v>14304</v>
      </c>
      <c r="G1002" s="21" t="s">
        <v>2648</v>
      </c>
      <c r="H1002" s="26">
        <v>508815.22</v>
      </c>
      <c r="I1002" s="27">
        <f t="shared" si="151"/>
        <v>3.1189999999999999E-4</v>
      </c>
      <c r="J1002" s="27">
        <v>5.3149999999999996E-4</v>
      </c>
      <c r="K1002" s="27">
        <f t="shared" si="159"/>
        <v>3.2289999999999999E-4</v>
      </c>
      <c r="L1002" s="26">
        <f t="shared" si="152"/>
        <v>644508.4</v>
      </c>
      <c r="M1002" s="26">
        <f t="shared" si="153"/>
        <v>483381.3</v>
      </c>
      <c r="N1002" s="26">
        <v>465884.06</v>
      </c>
      <c r="O1002" s="26">
        <f t="shared" si="154"/>
        <v>-17497.239999999991</v>
      </c>
      <c r="P1002" s="26">
        <f t="shared" si="155"/>
        <v>17497.239999999991</v>
      </c>
      <c r="Q1002" s="26">
        <f t="shared" si="156"/>
        <v>0</v>
      </c>
      <c r="R1002" s="24">
        <f t="shared" si="157"/>
        <v>4.7003000000000001E-3</v>
      </c>
      <c r="S1002" s="25">
        <f t="shared" si="158"/>
        <v>19365</v>
      </c>
    </row>
    <row r="1003" spans="1:19">
      <c r="A1003" s="20" t="s">
        <v>1107</v>
      </c>
      <c r="B1003" s="20" t="s">
        <v>123</v>
      </c>
      <c r="C1003" s="20" t="s">
        <v>55</v>
      </c>
      <c r="D1003" s="20" t="s">
        <v>1211</v>
      </c>
      <c r="E1003" s="20" t="s">
        <v>2585</v>
      </c>
      <c r="F1003" s="20" t="str">
        <f t="shared" si="150"/>
        <v>14304</v>
      </c>
      <c r="G1003" s="20" t="s">
        <v>2648</v>
      </c>
      <c r="H1003" s="23">
        <v>487668.94</v>
      </c>
      <c r="I1003" s="24">
        <f t="shared" si="151"/>
        <v>2.989E-4</v>
      </c>
      <c r="J1003" s="24">
        <v>6.9519999999999998E-4</v>
      </c>
      <c r="K1003" s="24">
        <f t="shared" si="159"/>
        <v>3.1869999999999999E-4</v>
      </c>
      <c r="L1003" s="23">
        <f t="shared" si="152"/>
        <v>636125.19999999995</v>
      </c>
      <c r="M1003" s="23">
        <f t="shared" si="153"/>
        <v>477093.9</v>
      </c>
      <c r="N1003" s="23">
        <v>953993.84000000008</v>
      </c>
      <c r="O1003" s="23">
        <f t="shared" si="154"/>
        <v>476899.94000000006</v>
      </c>
      <c r="P1003" s="23">
        <f t="shared" si="155"/>
        <v>0</v>
      </c>
      <c r="Q1003" s="23">
        <f t="shared" si="156"/>
        <v>476899.94000000006</v>
      </c>
      <c r="R1003" s="24">
        <f t="shared" si="157"/>
        <v>0</v>
      </c>
      <c r="S1003" s="25">
        <f t="shared" si="158"/>
        <v>0</v>
      </c>
    </row>
    <row r="1004" spans="1:19">
      <c r="A1004" s="21" t="s">
        <v>1107</v>
      </c>
      <c r="B1004" s="21" t="s">
        <v>123</v>
      </c>
      <c r="C1004" s="21" t="s">
        <v>267</v>
      </c>
      <c r="D1004" s="21" t="s">
        <v>1212</v>
      </c>
      <c r="E1004" s="21" t="s">
        <v>2585</v>
      </c>
      <c r="F1004" s="21" t="str">
        <f t="shared" si="150"/>
        <v>14304</v>
      </c>
      <c r="G1004" s="21" t="s">
        <v>2648</v>
      </c>
      <c r="H1004" s="26">
        <v>478221.12</v>
      </c>
      <c r="I1004" s="27">
        <f t="shared" si="151"/>
        <v>2.9310000000000002E-4</v>
      </c>
      <c r="J1004" s="27">
        <v>5.3930000000000004E-4</v>
      </c>
      <c r="K1004" s="27">
        <f t="shared" si="159"/>
        <v>3.054E-4</v>
      </c>
      <c r="L1004" s="26">
        <f t="shared" si="152"/>
        <v>609578.4</v>
      </c>
      <c r="M1004" s="26">
        <f t="shared" si="153"/>
        <v>457183.8</v>
      </c>
      <c r="N1004" s="26">
        <v>272837.68</v>
      </c>
      <c r="O1004" s="26">
        <f t="shared" si="154"/>
        <v>-184346.12</v>
      </c>
      <c r="P1004" s="26">
        <f t="shared" si="155"/>
        <v>184346.12</v>
      </c>
      <c r="Q1004" s="26">
        <f t="shared" si="156"/>
        <v>0</v>
      </c>
      <c r="R1004" s="24">
        <f t="shared" si="157"/>
        <v>4.9520700000000001E-2</v>
      </c>
      <c r="S1004" s="25">
        <f t="shared" si="158"/>
        <v>204025</v>
      </c>
    </row>
    <row r="1005" spans="1:19">
      <c r="A1005" s="20" t="s">
        <v>1107</v>
      </c>
      <c r="B1005" s="20" t="s">
        <v>123</v>
      </c>
      <c r="C1005" s="20" t="s">
        <v>128</v>
      </c>
      <c r="D1005" s="20" t="s">
        <v>1213</v>
      </c>
      <c r="E1005" s="20" t="s">
        <v>2585</v>
      </c>
      <c r="F1005" s="20" t="str">
        <f t="shared" si="150"/>
        <v>14304</v>
      </c>
      <c r="G1005" s="20" t="s">
        <v>2648</v>
      </c>
      <c r="H1005" s="23">
        <v>52644.13</v>
      </c>
      <c r="I1005" s="24">
        <f t="shared" si="151"/>
        <v>3.2299999999999999E-5</v>
      </c>
      <c r="J1005" s="24">
        <v>2.987E-4</v>
      </c>
      <c r="K1005" s="24">
        <f t="shared" si="159"/>
        <v>4.5599999999999997E-5</v>
      </c>
      <c r="L1005" s="23">
        <f t="shared" si="152"/>
        <v>91017.600000000006</v>
      </c>
      <c r="M1005" s="23">
        <f t="shared" si="153"/>
        <v>68263.199999999997</v>
      </c>
      <c r="N1005" s="23">
        <v>53304.489999999991</v>
      </c>
      <c r="O1005" s="23">
        <f t="shared" si="154"/>
        <v>-14958.710000000006</v>
      </c>
      <c r="P1005" s="23">
        <f t="shared" si="155"/>
        <v>14958.710000000006</v>
      </c>
      <c r="Q1005" s="23">
        <f t="shared" si="156"/>
        <v>0</v>
      </c>
      <c r="R1005" s="24">
        <f t="shared" si="157"/>
        <v>4.0182999999999998E-3</v>
      </c>
      <c r="S1005" s="25">
        <f t="shared" si="158"/>
        <v>16555</v>
      </c>
    </row>
    <row r="1006" spans="1:19">
      <c r="A1006" s="21" t="s">
        <v>1107</v>
      </c>
      <c r="B1006" s="21" t="s">
        <v>123</v>
      </c>
      <c r="C1006" s="21" t="s">
        <v>130</v>
      </c>
      <c r="D1006" s="21" t="s">
        <v>1214</v>
      </c>
      <c r="E1006" s="21" t="s">
        <v>2585</v>
      </c>
      <c r="F1006" s="21" t="str">
        <f t="shared" si="150"/>
        <v>14304</v>
      </c>
      <c r="G1006" s="21" t="s">
        <v>2648</v>
      </c>
      <c r="H1006" s="26">
        <v>49031.49</v>
      </c>
      <c r="I1006" s="27">
        <f t="shared" si="151"/>
        <v>3.01E-5</v>
      </c>
      <c r="J1006" s="27">
        <v>1.941E-4</v>
      </c>
      <c r="K1006" s="27">
        <f t="shared" si="159"/>
        <v>3.8300000000000003E-5</v>
      </c>
      <c r="L1006" s="26">
        <f t="shared" si="152"/>
        <v>76446.8</v>
      </c>
      <c r="M1006" s="26">
        <f t="shared" si="153"/>
        <v>57335.1</v>
      </c>
      <c r="N1006" s="26">
        <v>70616.38</v>
      </c>
      <c r="O1006" s="26">
        <f t="shared" si="154"/>
        <v>13281.280000000006</v>
      </c>
      <c r="P1006" s="26">
        <f t="shared" si="155"/>
        <v>0</v>
      </c>
      <c r="Q1006" s="26">
        <f t="shared" si="156"/>
        <v>13281.280000000006</v>
      </c>
      <c r="R1006" s="24">
        <f t="shared" si="157"/>
        <v>0</v>
      </c>
      <c r="S1006" s="25">
        <f t="shared" si="158"/>
        <v>0</v>
      </c>
    </row>
    <row r="1007" spans="1:19">
      <c r="A1007" s="20" t="s">
        <v>1107</v>
      </c>
      <c r="B1007" s="20" t="s">
        <v>123</v>
      </c>
      <c r="C1007" s="20" t="s">
        <v>272</v>
      </c>
      <c r="D1007" s="20" t="s">
        <v>1215</v>
      </c>
      <c r="E1007" s="20" t="s">
        <v>2585</v>
      </c>
      <c r="F1007" s="20" t="str">
        <f t="shared" si="150"/>
        <v>14304</v>
      </c>
      <c r="G1007" s="20" t="s">
        <v>2648</v>
      </c>
      <c r="H1007" s="23">
        <v>68805.679999999993</v>
      </c>
      <c r="I1007" s="24">
        <f t="shared" si="151"/>
        <v>4.2200000000000003E-5</v>
      </c>
      <c r="J1007" s="24">
        <v>3.1359999999999998E-4</v>
      </c>
      <c r="K1007" s="24">
        <f t="shared" si="159"/>
        <v>5.5800000000000001E-5</v>
      </c>
      <c r="L1007" s="23">
        <f t="shared" si="152"/>
        <v>111376.8</v>
      </c>
      <c r="M1007" s="23">
        <f t="shared" si="153"/>
        <v>83532.600000000006</v>
      </c>
      <c r="N1007" s="23">
        <v>178926</v>
      </c>
      <c r="O1007" s="23">
        <f t="shared" si="154"/>
        <v>95393.4</v>
      </c>
      <c r="P1007" s="23">
        <f t="shared" si="155"/>
        <v>0</v>
      </c>
      <c r="Q1007" s="23">
        <f t="shared" si="156"/>
        <v>95393.4</v>
      </c>
      <c r="R1007" s="24">
        <f t="shared" si="157"/>
        <v>0</v>
      </c>
      <c r="S1007" s="25">
        <f t="shared" si="158"/>
        <v>0</v>
      </c>
    </row>
    <row r="1008" spans="1:19">
      <c r="A1008" s="21" t="s">
        <v>1107</v>
      </c>
      <c r="B1008" s="21" t="s">
        <v>123</v>
      </c>
      <c r="C1008" s="21" t="s">
        <v>61</v>
      </c>
      <c r="D1008" s="21" t="s">
        <v>1216</v>
      </c>
      <c r="E1008" s="21" t="s">
        <v>2585</v>
      </c>
      <c r="F1008" s="21" t="str">
        <f t="shared" si="150"/>
        <v>14304</v>
      </c>
      <c r="G1008" s="21" t="s">
        <v>2648</v>
      </c>
      <c r="H1008" s="26">
        <v>504141.02</v>
      </c>
      <c r="I1008" s="27">
        <f t="shared" si="151"/>
        <v>3.0899999999999998E-4</v>
      </c>
      <c r="J1008" s="27">
        <v>3.5E-4</v>
      </c>
      <c r="K1008" s="27">
        <f t="shared" si="159"/>
        <v>3.1110000000000003E-4</v>
      </c>
      <c r="L1008" s="26">
        <f t="shared" si="152"/>
        <v>620955.6</v>
      </c>
      <c r="M1008" s="26">
        <f t="shared" si="153"/>
        <v>465716.7</v>
      </c>
      <c r="N1008" s="26">
        <v>416226.74</v>
      </c>
      <c r="O1008" s="26">
        <f t="shared" si="154"/>
        <v>-49489.960000000021</v>
      </c>
      <c r="P1008" s="26">
        <f t="shared" si="155"/>
        <v>49489.960000000021</v>
      </c>
      <c r="Q1008" s="26">
        <f t="shared" si="156"/>
        <v>0</v>
      </c>
      <c r="R1008" s="24">
        <f t="shared" si="157"/>
        <v>1.32944E-2</v>
      </c>
      <c r="S1008" s="25">
        <f t="shared" si="158"/>
        <v>54772</v>
      </c>
    </row>
    <row r="1009" spans="1:19">
      <c r="A1009" s="20" t="s">
        <v>1107</v>
      </c>
      <c r="B1009" s="20" t="s">
        <v>123</v>
      </c>
      <c r="C1009" s="20" t="s">
        <v>224</v>
      </c>
      <c r="D1009" s="20" t="s">
        <v>1217</v>
      </c>
      <c r="E1009" s="20" t="s">
        <v>2585</v>
      </c>
      <c r="F1009" s="20" t="str">
        <f t="shared" si="150"/>
        <v>14304</v>
      </c>
      <c r="G1009" s="20" t="s">
        <v>2648</v>
      </c>
      <c r="H1009" s="23">
        <v>705881.13</v>
      </c>
      <c r="I1009" s="24">
        <f t="shared" si="151"/>
        <v>4.327E-4</v>
      </c>
      <c r="J1009" s="24">
        <v>4.6329999999999999E-4</v>
      </c>
      <c r="K1009" s="24">
        <f t="shared" si="159"/>
        <v>4.3419999999999998E-4</v>
      </c>
      <c r="L1009" s="23">
        <f t="shared" si="152"/>
        <v>866663.2</v>
      </c>
      <c r="M1009" s="23">
        <f t="shared" si="153"/>
        <v>649997.4</v>
      </c>
      <c r="N1009" s="23">
        <v>2060684.54</v>
      </c>
      <c r="O1009" s="23">
        <f t="shared" si="154"/>
        <v>1410687.1400000001</v>
      </c>
      <c r="P1009" s="23">
        <f t="shared" si="155"/>
        <v>0</v>
      </c>
      <c r="Q1009" s="23">
        <f t="shared" si="156"/>
        <v>1410687.1400000001</v>
      </c>
      <c r="R1009" s="24">
        <f t="shared" si="157"/>
        <v>0</v>
      </c>
      <c r="S1009" s="25">
        <f t="shared" si="158"/>
        <v>0</v>
      </c>
    </row>
    <row r="1010" spans="1:19">
      <c r="A1010" s="21" t="s">
        <v>1107</v>
      </c>
      <c r="B1010" s="21" t="s">
        <v>123</v>
      </c>
      <c r="C1010" s="21" t="s">
        <v>67</v>
      </c>
      <c r="D1010" s="21" t="s">
        <v>1218</v>
      </c>
      <c r="E1010" s="21" t="s">
        <v>2585</v>
      </c>
      <c r="F1010" s="21" t="str">
        <f t="shared" si="150"/>
        <v>14304</v>
      </c>
      <c r="G1010" s="21" t="s">
        <v>2648</v>
      </c>
      <c r="H1010" s="26">
        <v>65684.03</v>
      </c>
      <c r="I1010" s="27">
        <f t="shared" si="151"/>
        <v>4.0299999999999997E-5</v>
      </c>
      <c r="J1010" s="27">
        <v>2.1240000000000001E-4</v>
      </c>
      <c r="K1010" s="27">
        <f t="shared" si="159"/>
        <v>4.8900000000000003E-5</v>
      </c>
      <c r="L1010" s="26">
        <f t="shared" si="152"/>
        <v>97604.4</v>
      </c>
      <c r="M1010" s="26">
        <f t="shared" si="153"/>
        <v>73203.3</v>
      </c>
      <c r="N1010" s="26">
        <v>56505.950000000004</v>
      </c>
      <c r="O1010" s="26">
        <f t="shared" si="154"/>
        <v>-16697.349999999999</v>
      </c>
      <c r="P1010" s="26">
        <f t="shared" si="155"/>
        <v>16697.349999999999</v>
      </c>
      <c r="Q1010" s="26">
        <f t="shared" si="156"/>
        <v>0</v>
      </c>
      <c r="R1010" s="24">
        <f t="shared" si="157"/>
        <v>4.4853999999999996E-3</v>
      </c>
      <c r="S1010" s="25">
        <f t="shared" si="158"/>
        <v>18479</v>
      </c>
    </row>
    <row r="1011" spans="1:19">
      <c r="A1011" s="20" t="s">
        <v>1107</v>
      </c>
      <c r="B1011" s="20" t="s">
        <v>123</v>
      </c>
      <c r="C1011" s="20" t="s">
        <v>10</v>
      </c>
      <c r="D1011" s="20" t="s">
        <v>1219</v>
      </c>
      <c r="E1011" s="20" t="s">
        <v>2585</v>
      </c>
      <c r="F1011" s="20" t="str">
        <f t="shared" si="150"/>
        <v>14304</v>
      </c>
      <c r="G1011" s="20" t="s">
        <v>2648</v>
      </c>
      <c r="H1011" s="23">
        <v>145890.69</v>
      </c>
      <c r="I1011" s="24">
        <f t="shared" si="151"/>
        <v>8.9400000000000005E-5</v>
      </c>
      <c r="J1011" s="24">
        <v>1.5990000000000001E-4</v>
      </c>
      <c r="K1011" s="24">
        <f t="shared" si="159"/>
        <v>9.2899999999999995E-5</v>
      </c>
      <c r="L1011" s="23">
        <f t="shared" si="152"/>
        <v>185428.4</v>
      </c>
      <c r="M1011" s="23">
        <f t="shared" si="153"/>
        <v>139071.29999999999</v>
      </c>
      <c r="N1011" s="23">
        <v>161458.6</v>
      </c>
      <c r="O1011" s="23">
        <f t="shared" si="154"/>
        <v>22387.300000000017</v>
      </c>
      <c r="P1011" s="23">
        <f t="shared" si="155"/>
        <v>0</v>
      </c>
      <c r="Q1011" s="23">
        <f t="shared" si="156"/>
        <v>22387.300000000017</v>
      </c>
      <c r="R1011" s="24">
        <f t="shared" si="157"/>
        <v>0</v>
      </c>
      <c r="S1011" s="25">
        <f t="shared" si="158"/>
        <v>0</v>
      </c>
    </row>
    <row r="1012" spans="1:19">
      <c r="A1012" s="21" t="s">
        <v>1107</v>
      </c>
      <c r="B1012" s="21" t="s">
        <v>123</v>
      </c>
      <c r="C1012" s="21" t="s">
        <v>75</v>
      </c>
      <c r="D1012" s="21" t="s">
        <v>1220</v>
      </c>
      <c r="E1012" s="21" t="s">
        <v>2585</v>
      </c>
      <c r="F1012" s="21" t="str">
        <f t="shared" si="150"/>
        <v>14304</v>
      </c>
      <c r="G1012" s="21" t="s">
        <v>2648</v>
      </c>
      <c r="H1012" s="26">
        <v>115251.03</v>
      </c>
      <c r="I1012" s="27">
        <f t="shared" si="151"/>
        <v>7.0599999999999995E-5</v>
      </c>
      <c r="J1012" s="27">
        <v>2.6729999999999999E-4</v>
      </c>
      <c r="K1012" s="27">
        <f t="shared" si="159"/>
        <v>8.0400000000000003E-5</v>
      </c>
      <c r="L1012" s="26">
        <f t="shared" si="152"/>
        <v>160478.39999999999</v>
      </c>
      <c r="M1012" s="26">
        <f t="shared" si="153"/>
        <v>120358.8</v>
      </c>
      <c r="N1012" s="26">
        <v>106260.89000000001</v>
      </c>
      <c r="O1012" s="26">
        <f t="shared" si="154"/>
        <v>-14097.909999999989</v>
      </c>
      <c r="P1012" s="26">
        <f t="shared" si="155"/>
        <v>14097.909999999989</v>
      </c>
      <c r="Q1012" s="26">
        <f t="shared" si="156"/>
        <v>0</v>
      </c>
      <c r="R1012" s="24">
        <f t="shared" si="157"/>
        <v>3.7870999999999998E-3</v>
      </c>
      <c r="S1012" s="25">
        <f t="shared" si="158"/>
        <v>15602</v>
      </c>
    </row>
    <row r="1013" spans="1:19">
      <c r="A1013" s="20" t="s">
        <v>1107</v>
      </c>
      <c r="B1013" s="20" t="s">
        <v>503</v>
      </c>
      <c r="C1013" s="20" t="s">
        <v>15</v>
      </c>
      <c r="D1013" s="20" t="s">
        <v>1221</v>
      </c>
      <c r="E1013" s="20" t="s">
        <v>2585</v>
      </c>
      <c r="F1013" s="20" t="str">
        <f t="shared" si="150"/>
        <v>14305</v>
      </c>
      <c r="G1013" s="20" t="s">
        <v>2649</v>
      </c>
      <c r="H1013" s="23">
        <v>58999.85</v>
      </c>
      <c r="I1013" s="24">
        <f t="shared" si="151"/>
        <v>3.6199999999999999E-5</v>
      </c>
      <c r="J1013" s="24">
        <v>1.3789999999999999E-4</v>
      </c>
      <c r="K1013" s="24">
        <f t="shared" si="159"/>
        <v>4.1300000000000001E-5</v>
      </c>
      <c r="L1013" s="23">
        <f t="shared" si="152"/>
        <v>82434.8</v>
      </c>
      <c r="M1013" s="23">
        <f t="shared" si="153"/>
        <v>61826.1</v>
      </c>
      <c r="N1013" s="23">
        <v>48574.460000000006</v>
      </c>
      <c r="O1013" s="23">
        <f t="shared" si="154"/>
        <v>-13251.639999999992</v>
      </c>
      <c r="P1013" s="23">
        <f t="shared" si="155"/>
        <v>13251.639999999992</v>
      </c>
      <c r="Q1013" s="23">
        <f t="shared" si="156"/>
        <v>0</v>
      </c>
      <c r="R1013" s="24">
        <f t="shared" si="157"/>
        <v>3.5598000000000001E-3</v>
      </c>
      <c r="S1013" s="25">
        <f t="shared" si="158"/>
        <v>14666</v>
      </c>
    </row>
    <row r="1014" spans="1:19">
      <c r="A1014" s="21" t="s">
        <v>1107</v>
      </c>
      <c r="B1014" s="21" t="s">
        <v>503</v>
      </c>
      <c r="C1014" s="21" t="s">
        <v>115</v>
      </c>
      <c r="D1014" s="21" t="s">
        <v>1222</v>
      </c>
      <c r="E1014" s="21" t="s">
        <v>2585</v>
      </c>
      <c r="F1014" s="21" t="str">
        <f t="shared" si="150"/>
        <v>14305</v>
      </c>
      <c r="G1014" s="21" t="s">
        <v>2649</v>
      </c>
      <c r="H1014" s="26">
        <v>41497.269999999997</v>
      </c>
      <c r="I1014" s="27">
        <f t="shared" si="151"/>
        <v>2.5400000000000001E-5</v>
      </c>
      <c r="J1014" s="27">
        <v>1.6880000000000001E-4</v>
      </c>
      <c r="K1014" s="27">
        <f t="shared" si="159"/>
        <v>3.26E-5</v>
      </c>
      <c r="L1014" s="26">
        <f t="shared" si="152"/>
        <v>65069.599999999999</v>
      </c>
      <c r="M1014" s="26">
        <f t="shared" si="153"/>
        <v>48802.2</v>
      </c>
      <c r="N1014" s="26">
        <v>24334.42</v>
      </c>
      <c r="O1014" s="26">
        <f t="shared" si="154"/>
        <v>-24467.78</v>
      </c>
      <c r="P1014" s="26">
        <f t="shared" si="155"/>
        <v>24467.78</v>
      </c>
      <c r="Q1014" s="26">
        <f t="shared" si="156"/>
        <v>0</v>
      </c>
      <c r="R1014" s="24">
        <f t="shared" si="157"/>
        <v>6.5728000000000002E-3</v>
      </c>
      <c r="S1014" s="25">
        <f t="shared" si="158"/>
        <v>27079</v>
      </c>
    </row>
    <row r="1015" spans="1:19">
      <c r="A1015" s="20" t="s">
        <v>1107</v>
      </c>
      <c r="B1015" s="20" t="s">
        <v>503</v>
      </c>
      <c r="C1015" s="20" t="s">
        <v>6</v>
      </c>
      <c r="D1015" s="20" t="s">
        <v>1223</v>
      </c>
      <c r="E1015" s="20" t="s">
        <v>2585</v>
      </c>
      <c r="F1015" s="20" t="str">
        <f t="shared" si="150"/>
        <v>14305</v>
      </c>
      <c r="G1015" s="20" t="s">
        <v>2649</v>
      </c>
      <c r="H1015" s="23">
        <v>37895.629999999997</v>
      </c>
      <c r="I1015" s="24">
        <f t="shared" si="151"/>
        <v>2.3200000000000001E-5</v>
      </c>
      <c r="J1015" s="24">
        <v>1.9149999999999999E-4</v>
      </c>
      <c r="K1015" s="24">
        <f t="shared" si="159"/>
        <v>3.1600000000000002E-5</v>
      </c>
      <c r="L1015" s="23">
        <f t="shared" si="152"/>
        <v>63073.599999999999</v>
      </c>
      <c r="M1015" s="23">
        <f t="shared" si="153"/>
        <v>47305.2</v>
      </c>
      <c r="N1015" s="23">
        <v>65617.91</v>
      </c>
      <c r="O1015" s="23">
        <f t="shared" si="154"/>
        <v>18312.710000000006</v>
      </c>
      <c r="P1015" s="23">
        <f t="shared" si="155"/>
        <v>0</v>
      </c>
      <c r="Q1015" s="23">
        <f t="shared" si="156"/>
        <v>18312.710000000006</v>
      </c>
      <c r="R1015" s="24">
        <f t="shared" si="157"/>
        <v>0</v>
      </c>
      <c r="S1015" s="25">
        <f t="shared" si="158"/>
        <v>0</v>
      </c>
    </row>
    <row r="1016" spans="1:19">
      <c r="A1016" s="21" t="s">
        <v>1107</v>
      </c>
      <c r="B1016" s="21" t="s">
        <v>503</v>
      </c>
      <c r="C1016" s="21" t="s">
        <v>23</v>
      </c>
      <c r="D1016" s="21" t="s">
        <v>1224</v>
      </c>
      <c r="E1016" s="21" t="s">
        <v>2585</v>
      </c>
      <c r="F1016" s="21" t="str">
        <f t="shared" si="150"/>
        <v>14305</v>
      </c>
      <c r="G1016" s="21" t="s">
        <v>2649</v>
      </c>
      <c r="H1016" s="26">
        <v>96946.57</v>
      </c>
      <c r="I1016" s="27">
        <f t="shared" si="151"/>
        <v>5.94E-5</v>
      </c>
      <c r="J1016" s="27">
        <v>1.429E-4</v>
      </c>
      <c r="K1016" s="27">
        <f t="shared" si="159"/>
        <v>6.3600000000000001E-5</v>
      </c>
      <c r="L1016" s="26">
        <f t="shared" si="152"/>
        <v>126945.60000000001</v>
      </c>
      <c r="M1016" s="26">
        <f t="shared" si="153"/>
        <v>95209.2</v>
      </c>
      <c r="N1016" s="26">
        <v>89793.66</v>
      </c>
      <c r="O1016" s="26">
        <f t="shared" si="154"/>
        <v>-5415.5399999999936</v>
      </c>
      <c r="P1016" s="26">
        <f t="shared" si="155"/>
        <v>5415.5399999999936</v>
      </c>
      <c r="Q1016" s="26">
        <f t="shared" si="156"/>
        <v>0</v>
      </c>
      <c r="R1016" s="24">
        <f t="shared" si="157"/>
        <v>1.4548E-3</v>
      </c>
      <c r="S1016" s="25">
        <f t="shared" si="158"/>
        <v>5993</v>
      </c>
    </row>
    <row r="1017" spans="1:19">
      <c r="A1017" s="20" t="s">
        <v>1107</v>
      </c>
      <c r="B1017" s="20" t="s">
        <v>503</v>
      </c>
      <c r="C1017" s="20" t="s">
        <v>181</v>
      </c>
      <c r="D1017" s="20" t="s">
        <v>1225</v>
      </c>
      <c r="E1017" s="20" t="s">
        <v>2585</v>
      </c>
      <c r="F1017" s="20" t="str">
        <f t="shared" si="150"/>
        <v>14305</v>
      </c>
      <c r="G1017" s="20" t="s">
        <v>2649</v>
      </c>
      <c r="H1017" s="23">
        <v>40526.769999999997</v>
      </c>
      <c r="I1017" s="24">
        <f t="shared" si="151"/>
        <v>2.48E-5</v>
      </c>
      <c r="J1017" s="24">
        <v>1.1680000000000001E-4</v>
      </c>
      <c r="K1017" s="24">
        <f t="shared" si="159"/>
        <v>2.94E-5</v>
      </c>
      <c r="L1017" s="23">
        <f t="shared" si="152"/>
        <v>58682.400000000001</v>
      </c>
      <c r="M1017" s="23">
        <f t="shared" si="153"/>
        <v>44011.8</v>
      </c>
      <c r="N1017" s="23">
        <v>56479.790000000008</v>
      </c>
      <c r="O1017" s="23">
        <f t="shared" si="154"/>
        <v>12467.990000000005</v>
      </c>
      <c r="P1017" s="23">
        <f t="shared" si="155"/>
        <v>0</v>
      </c>
      <c r="Q1017" s="23">
        <f t="shared" si="156"/>
        <v>12467.990000000005</v>
      </c>
      <c r="R1017" s="24">
        <f t="shared" si="157"/>
        <v>0</v>
      </c>
      <c r="S1017" s="25">
        <f t="shared" si="158"/>
        <v>0</v>
      </c>
    </row>
    <row r="1018" spans="1:19">
      <c r="A1018" s="21" t="s">
        <v>1107</v>
      </c>
      <c r="B1018" s="21" t="s">
        <v>503</v>
      </c>
      <c r="C1018" s="21" t="s">
        <v>51</v>
      </c>
      <c r="D1018" s="21" t="s">
        <v>1226</v>
      </c>
      <c r="E1018" s="21" t="s">
        <v>2585</v>
      </c>
      <c r="F1018" s="21" t="str">
        <f t="shared" si="150"/>
        <v>14305</v>
      </c>
      <c r="G1018" s="21" t="s">
        <v>2649</v>
      </c>
      <c r="H1018" s="26">
        <v>228818.32</v>
      </c>
      <c r="I1018" s="27">
        <f t="shared" si="151"/>
        <v>1.403E-4</v>
      </c>
      <c r="J1018" s="27">
        <v>5.9650000000000002E-4</v>
      </c>
      <c r="K1018" s="27">
        <f t="shared" si="159"/>
        <v>1.6310000000000001E-4</v>
      </c>
      <c r="L1018" s="26">
        <f t="shared" si="152"/>
        <v>325547.59999999998</v>
      </c>
      <c r="M1018" s="26">
        <f t="shared" si="153"/>
        <v>244160.7</v>
      </c>
      <c r="N1018" s="26">
        <v>173260.12</v>
      </c>
      <c r="O1018" s="26">
        <f t="shared" si="154"/>
        <v>-70900.580000000016</v>
      </c>
      <c r="P1018" s="26">
        <f t="shared" si="155"/>
        <v>70900.580000000016</v>
      </c>
      <c r="Q1018" s="26">
        <f t="shared" si="156"/>
        <v>0</v>
      </c>
      <c r="R1018" s="24">
        <f t="shared" si="157"/>
        <v>1.9045900000000001E-2</v>
      </c>
      <c r="S1018" s="25">
        <f t="shared" si="158"/>
        <v>78469</v>
      </c>
    </row>
    <row r="1019" spans="1:19">
      <c r="A1019" s="20" t="s">
        <v>1107</v>
      </c>
      <c r="B1019" s="20" t="s">
        <v>503</v>
      </c>
      <c r="C1019" s="20" t="s">
        <v>132</v>
      </c>
      <c r="D1019" s="20" t="s">
        <v>1227</v>
      </c>
      <c r="E1019" s="20" t="s">
        <v>2585</v>
      </c>
      <c r="F1019" s="20" t="str">
        <f t="shared" si="150"/>
        <v>14305</v>
      </c>
      <c r="G1019" s="20" t="s">
        <v>2649</v>
      </c>
      <c r="H1019" s="23">
        <v>25656.69</v>
      </c>
      <c r="I1019" s="24">
        <f t="shared" si="151"/>
        <v>1.5699999999999999E-5</v>
      </c>
      <c r="J1019" s="24">
        <v>8.3999999999999995E-5</v>
      </c>
      <c r="K1019" s="24">
        <f t="shared" si="159"/>
        <v>1.91E-5</v>
      </c>
      <c r="L1019" s="23">
        <f t="shared" si="152"/>
        <v>38123.599999999999</v>
      </c>
      <c r="M1019" s="23">
        <f t="shared" si="153"/>
        <v>28592.7</v>
      </c>
      <c r="N1019" s="23">
        <v>14834.98</v>
      </c>
      <c r="O1019" s="23">
        <f t="shared" si="154"/>
        <v>-13757.720000000001</v>
      </c>
      <c r="P1019" s="23">
        <f t="shared" si="155"/>
        <v>13757.720000000001</v>
      </c>
      <c r="Q1019" s="23">
        <f t="shared" si="156"/>
        <v>0</v>
      </c>
      <c r="R1019" s="24">
        <f t="shared" si="157"/>
        <v>3.6957000000000001E-3</v>
      </c>
      <c r="S1019" s="25">
        <f t="shared" si="158"/>
        <v>15226</v>
      </c>
    </row>
    <row r="1020" spans="1:19">
      <c r="A1020" s="21" t="s">
        <v>1107</v>
      </c>
      <c r="B1020" s="21" t="s">
        <v>503</v>
      </c>
      <c r="C1020" s="21" t="s">
        <v>59</v>
      </c>
      <c r="D1020" s="21" t="s">
        <v>1228</v>
      </c>
      <c r="E1020" s="21" t="s">
        <v>2585</v>
      </c>
      <c r="F1020" s="21" t="str">
        <f t="shared" si="150"/>
        <v>14305</v>
      </c>
      <c r="G1020" s="21" t="s">
        <v>2649</v>
      </c>
      <c r="H1020" s="26">
        <v>5483686.5099999998</v>
      </c>
      <c r="I1020" s="27">
        <f t="shared" si="151"/>
        <v>3.3612E-3</v>
      </c>
      <c r="J1020" s="27">
        <v>1.6697000000000001E-3</v>
      </c>
      <c r="K1020" s="27">
        <f t="shared" si="159"/>
        <v>3.2766000000000002E-3</v>
      </c>
      <c r="L1020" s="26">
        <f t="shared" si="152"/>
        <v>6540093.5999999996</v>
      </c>
      <c r="M1020" s="26">
        <f t="shared" si="153"/>
        <v>4905070.2</v>
      </c>
      <c r="N1020" s="26">
        <v>4280047.25</v>
      </c>
      <c r="O1020" s="26">
        <f t="shared" si="154"/>
        <v>-625022.95000000019</v>
      </c>
      <c r="P1020" s="26">
        <f t="shared" si="155"/>
        <v>625022.95000000019</v>
      </c>
      <c r="Q1020" s="26">
        <f t="shared" si="156"/>
        <v>0</v>
      </c>
      <c r="R1020" s="24">
        <f t="shared" si="157"/>
        <v>0.1678992</v>
      </c>
      <c r="S1020" s="25">
        <f t="shared" si="158"/>
        <v>691744</v>
      </c>
    </row>
    <row r="1021" spans="1:19">
      <c r="A1021" s="20" t="s">
        <v>1107</v>
      </c>
      <c r="B1021" s="20" t="s">
        <v>503</v>
      </c>
      <c r="C1021" s="20" t="s">
        <v>112</v>
      </c>
      <c r="D1021" s="20" t="s">
        <v>1229</v>
      </c>
      <c r="E1021" s="20" t="s">
        <v>2585</v>
      </c>
      <c r="F1021" s="20" t="str">
        <f t="shared" si="150"/>
        <v>14305</v>
      </c>
      <c r="G1021" s="20" t="s">
        <v>2649</v>
      </c>
      <c r="H1021" s="23">
        <v>64635.86</v>
      </c>
      <c r="I1021" s="24">
        <f t="shared" si="151"/>
        <v>3.96E-5</v>
      </c>
      <c r="J1021" s="24">
        <v>1.351E-4</v>
      </c>
      <c r="K1021" s="24">
        <f t="shared" si="159"/>
        <v>4.4400000000000002E-5</v>
      </c>
      <c r="L1021" s="23">
        <f t="shared" si="152"/>
        <v>88622.399999999994</v>
      </c>
      <c r="M1021" s="23">
        <f t="shared" si="153"/>
        <v>66466.8</v>
      </c>
      <c r="N1021" s="23">
        <v>72012.790000000008</v>
      </c>
      <c r="O1021" s="23">
        <f t="shared" si="154"/>
        <v>5545.9900000000052</v>
      </c>
      <c r="P1021" s="23">
        <f t="shared" si="155"/>
        <v>0</v>
      </c>
      <c r="Q1021" s="23">
        <f t="shared" si="156"/>
        <v>5545.9900000000052</v>
      </c>
      <c r="R1021" s="24">
        <f t="shared" si="157"/>
        <v>0</v>
      </c>
      <c r="S1021" s="25">
        <f t="shared" si="158"/>
        <v>0</v>
      </c>
    </row>
    <row r="1022" spans="1:19">
      <c r="A1022" s="21" t="s">
        <v>1107</v>
      </c>
      <c r="B1022" s="21" t="s">
        <v>503</v>
      </c>
      <c r="C1022" s="21" t="s">
        <v>77</v>
      </c>
      <c r="D1022" s="21" t="s">
        <v>1230</v>
      </c>
      <c r="E1022" s="21" t="s">
        <v>2585</v>
      </c>
      <c r="F1022" s="21" t="str">
        <f t="shared" si="150"/>
        <v>14305</v>
      </c>
      <c r="G1022" s="21" t="s">
        <v>2649</v>
      </c>
      <c r="H1022" s="26">
        <v>23518.880000000001</v>
      </c>
      <c r="I1022" s="27">
        <f t="shared" si="151"/>
        <v>1.4399999999999999E-5</v>
      </c>
      <c r="J1022" s="27">
        <v>9.0199999999999997E-5</v>
      </c>
      <c r="K1022" s="27">
        <f t="shared" si="159"/>
        <v>1.8199999999999999E-5</v>
      </c>
      <c r="L1022" s="26">
        <f t="shared" si="152"/>
        <v>36327.199999999997</v>
      </c>
      <c r="M1022" s="26">
        <f t="shared" si="153"/>
        <v>27245.4</v>
      </c>
      <c r="N1022" s="26">
        <v>44747.18</v>
      </c>
      <c r="O1022" s="26">
        <f t="shared" si="154"/>
        <v>17501.78</v>
      </c>
      <c r="P1022" s="26">
        <f t="shared" si="155"/>
        <v>0</v>
      </c>
      <c r="Q1022" s="26">
        <f t="shared" si="156"/>
        <v>17501.78</v>
      </c>
      <c r="R1022" s="24">
        <f t="shared" si="157"/>
        <v>0</v>
      </c>
      <c r="S1022" s="25">
        <f t="shared" si="158"/>
        <v>0</v>
      </c>
    </row>
    <row r="1023" spans="1:19">
      <c r="A1023" s="20" t="s">
        <v>1107</v>
      </c>
      <c r="B1023" s="20" t="s">
        <v>503</v>
      </c>
      <c r="C1023" s="20" t="s">
        <v>81</v>
      </c>
      <c r="D1023" s="20" t="s">
        <v>1231</v>
      </c>
      <c r="E1023" s="20" t="s">
        <v>2585</v>
      </c>
      <c r="F1023" s="20" t="str">
        <f t="shared" si="150"/>
        <v>14305</v>
      </c>
      <c r="G1023" s="20" t="s">
        <v>2649</v>
      </c>
      <c r="H1023" s="23">
        <v>53233.78</v>
      </c>
      <c r="I1023" s="24">
        <f t="shared" si="151"/>
        <v>3.26E-5</v>
      </c>
      <c r="J1023" s="24">
        <v>1.5870000000000001E-4</v>
      </c>
      <c r="K1023" s="24">
        <f t="shared" si="159"/>
        <v>3.8899999999999997E-5</v>
      </c>
      <c r="L1023" s="23">
        <f t="shared" si="152"/>
        <v>77644.399999999994</v>
      </c>
      <c r="M1023" s="23">
        <f t="shared" si="153"/>
        <v>58233.3</v>
      </c>
      <c r="N1023" s="23">
        <v>63233.61</v>
      </c>
      <c r="O1023" s="23">
        <f t="shared" si="154"/>
        <v>5000.3099999999977</v>
      </c>
      <c r="P1023" s="23">
        <f t="shared" si="155"/>
        <v>0</v>
      </c>
      <c r="Q1023" s="23">
        <f t="shared" si="156"/>
        <v>5000.3099999999977</v>
      </c>
      <c r="R1023" s="24">
        <f t="shared" si="157"/>
        <v>0</v>
      </c>
      <c r="S1023" s="25">
        <f t="shared" si="158"/>
        <v>0</v>
      </c>
    </row>
    <row r="1024" spans="1:19">
      <c r="A1024" s="21" t="s">
        <v>1107</v>
      </c>
      <c r="B1024" s="21" t="s">
        <v>172</v>
      </c>
      <c r="C1024" s="21" t="s">
        <v>725</v>
      </c>
      <c r="D1024" s="21" t="s">
        <v>1232</v>
      </c>
      <c r="E1024" s="21" t="s">
        <v>2585</v>
      </c>
      <c r="F1024" s="21" t="str">
        <f t="shared" si="150"/>
        <v>14306</v>
      </c>
      <c r="G1024" s="21" t="s">
        <v>2650</v>
      </c>
      <c r="H1024" s="26">
        <v>32837.49</v>
      </c>
      <c r="I1024" s="27">
        <f t="shared" si="151"/>
        <v>2.0100000000000001E-5</v>
      </c>
      <c r="J1024" s="27">
        <v>5.6900000000000001E-5</v>
      </c>
      <c r="K1024" s="27">
        <f t="shared" si="159"/>
        <v>2.19E-5</v>
      </c>
      <c r="L1024" s="26">
        <f t="shared" si="152"/>
        <v>43712.4</v>
      </c>
      <c r="M1024" s="26">
        <f t="shared" si="153"/>
        <v>32784.300000000003</v>
      </c>
      <c r="N1024" s="26">
        <v>38349.179999999993</v>
      </c>
      <c r="O1024" s="26">
        <f t="shared" si="154"/>
        <v>5564.8799999999901</v>
      </c>
      <c r="P1024" s="26">
        <f t="shared" si="155"/>
        <v>0</v>
      </c>
      <c r="Q1024" s="26">
        <f t="shared" si="156"/>
        <v>5564.8799999999901</v>
      </c>
      <c r="R1024" s="24">
        <f t="shared" si="157"/>
        <v>0</v>
      </c>
      <c r="S1024" s="25">
        <f t="shared" si="158"/>
        <v>0</v>
      </c>
    </row>
    <row r="1025" spans="1:19">
      <c r="A1025" s="20" t="s">
        <v>1107</v>
      </c>
      <c r="B1025" s="20" t="s">
        <v>172</v>
      </c>
      <c r="C1025" s="20" t="s">
        <v>697</v>
      </c>
      <c r="D1025" s="20" t="s">
        <v>1233</v>
      </c>
      <c r="E1025" s="20" t="s">
        <v>2585</v>
      </c>
      <c r="F1025" s="20" t="str">
        <f t="shared" si="150"/>
        <v>14306</v>
      </c>
      <c r="G1025" s="20" t="s">
        <v>2650</v>
      </c>
      <c r="H1025" s="23">
        <v>527794.48</v>
      </c>
      <c r="I1025" s="24">
        <f t="shared" si="151"/>
        <v>3.235E-4</v>
      </c>
      <c r="J1025" s="24">
        <v>2.2440000000000001E-4</v>
      </c>
      <c r="K1025" s="24">
        <f t="shared" si="159"/>
        <v>3.1849999999999999E-4</v>
      </c>
      <c r="L1025" s="23">
        <f t="shared" si="152"/>
        <v>635726</v>
      </c>
      <c r="M1025" s="23">
        <f t="shared" si="153"/>
        <v>476794.5</v>
      </c>
      <c r="N1025" s="23">
        <v>533702.22</v>
      </c>
      <c r="O1025" s="23">
        <f t="shared" si="154"/>
        <v>56907.719999999972</v>
      </c>
      <c r="P1025" s="23">
        <f t="shared" si="155"/>
        <v>0</v>
      </c>
      <c r="Q1025" s="23">
        <f t="shared" si="156"/>
        <v>56907.719999999972</v>
      </c>
      <c r="R1025" s="24">
        <f t="shared" si="157"/>
        <v>0</v>
      </c>
      <c r="S1025" s="25">
        <f t="shared" si="158"/>
        <v>0</v>
      </c>
    </row>
    <row r="1026" spans="1:19">
      <c r="A1026" s="21" t="s">
        <v>1107</v>
      </c>
      <c r="B1026" s="21" t="s">
        <v>172</v>
      </c>
      <c r="C1026" s="21" t="s">
        <v>1234</v>
      </c>
      <c r="D1026" s="21" t="s">
        <v>1235</v>
      </c>
      <c r="E1026" s="21" t="s">
        <v>2585</v>
      </c>
      <c r="F1026" s="21" t="str">
        <f t="shared" si="150"/>
        <v>14306</v>
      </c>
      <c r="G1026" s="21" t="s">
        <v>2650</v>
      </c>
      <c r="H1026" s="26">
        <v>168550.2</v>
      </c>
      <c r="I1026" s="27">
        <f t="shared" si="151"/>
        <v>1.033E-4</v>
      </c>
      <c r="J1026" s="27">
        <v>2.9500000000000001E-4</v>
      </c>
      <c r="K1026" s="27">
        <f t="shared" si="159"/>
        <v>1.1290000000000001E-4</v>
      </c>
      <c r="L1026" s="26">
        <f t="shared" si="152"/>
        <v>225348.4</v>
      </c>
      <c r="M1026" s="26">
        <f t="shared" si="153"/>
        <v>169011.3</v>
      </c>
      <c r="N1026" s="26">
        <v>207521.69</v>
      </c>
      <c r="O1026" s="26">
        <f t="shared" si="154"/>
        <v>38510.390000000014</v>
      </c>
      <c r="P1026" s="26">
        <f t="shared" si="155"/>
        <v>0</v>
      </c>
      <c r="Q1026" s="26">
        <f t="shared" si="156"/>
        <v>38510.390000000014</v>
      </c>
      <c r="R1026" s="24">
        <f t="shared" si="157"/>
        <v>0</v>
      </c>
      <c r="S1026" s="25">
        <f t="shared" si="158"/>
        <v>0</v>
      </c>
    </row>
    <row r="1027" spans="1:19">
      <c r="A1027" s="20" t="s">
        <v>1107</v>
      </c>
      <c r="B1027" s="20" t="s">
        <v>172</v>
      </c>
      <c r="C1027" s="20" t="s">
        <v>1236</v>
      </c>
      <c r="D1027" s="20" t="s">
        <v>1237</v>
      </c>
      <c r="E1027" s="20" t="s">
        <v>2585</v>
      </c>
      <c r="F1027" s="20" t="str">
        <f t="shared" si="150"/>
        <v>14306</v>
      </c>
      <c r="G1027" s="20" t="s">
        <v>2650</v>
      </c>
      <c r="H1027" s="23">
        <v>9906.36</v>
      </c>
      <c r="I1027" s="24">
        <f t="shared" si="151"/>
        <v>6.1E-6</v>
      </c>
      <c r="J1027" s="24">
        <v>4.1100000000000003E-5</v>
      </c>
      <c r="K1027" s="24">
        <f t="shared" si="159"/>
        <v>7.9000000000000006E-6</v>
      </c>
      <c r="L1027" s="23">
        <f t="shared" si="152"/>
        <v>15768.4</v>
      </c>
      <c r="M1027" s="23">
        <f t="shared" si="153"/>
        <v>11826.3</v>
      </c>
      <c r="N1027" s="23">
        <v>18968.66</v>
      </c>
      <c r="O1027" s="23">
        <f t="shared" si="154"/>
        <v>7142.3600000000006</v>
      </c>
      <c r="P1027" s="23">
        <f t="shared" si="155"/>
        <v>0</v>
      </c>
      <c r="Q1027" s="23">
        <f t="shared" si="156"/>
        <v>7142.3600000000006</v>
      </c>
      <c r="R1027" s="24">
        <f t="shared" si="157"/>
        <v>0</v>
      </c>
      <c r="S1027" s="25">
        <f t="shared" si="158"/>
        <v>0</v>
      </c>
    </row>
    <row r="1028" spans="1:19">
      <c r="A1028" s="21" t="s">
        <v>1107</v>
      </c>
      <c r="B1028" s="21" t="s">
        <v>172</v>
      </c>
      <c r="C1028" s="21" t="s">
        <v>1238</v>
      </c>
      <c r="D1028" s="21" t="s">
        <v>1239</v>
      </c>
      <c r="E1028" s="21" t="s">
        <v>2585</v>
      </c>
      <c r="F1028" s="21" t="str">
        <f t="shared" si="150"/>
        <v>14306</v>
      </c>
      <c r="G1028" s="21" t="s">
        <v>2650</v>
      </c>
      <c r="H1028" s="26">
        <v>7236.77</v>
      </c>
      <c r="I1028" s="27">
        <f t="shared" si="151"/>
        <v>4.4000000000000002E-6</v>
      </c>
      <c r="J1028" s="27">
        <v>5.9700000000000001E-5</v>
      </c>
      <c r="K1028" s="27">
        <f t="shared" si="159"/>
        <v>7.1999999999999997E-6</v>
      </c>
      <c r="L1028" s="26">
        <f t="shared" si="152"/>
        <v>14371.2</v>
      </c>
      <c r="M1028" s="26">
        <f t="shared" si="153"/>
        <v>10778.4</v>
      </c>
      <c r="N1028" s="26">
        <v>25497.549999999996</v>
      </c>
      <c r="O1028" s="26">
        <f t="shared" si="154"/>
        <v>14719.149999999996</v>
      </c>
      <c r="P1028" s="26">
        <f t="shared" si="155"/>
        <v>0</v>
      </c>
      <c r="Q1028" s="26">
        <f t="shared" si="156"/>
        <v>14719.149999999996</v>
      </c>
      <c r="R1028" s="24">
        <f t="shared" si="157"/>
        <v>0</v>
      </c>
      <c r="S1028" s="25">
        <f t="shared" si="158"/>
        <v>0</v>
      </c>
    </row>
    <row r="1029" spans="1:19">
      <c r="A1029" s="20" t="s">
        <v>1107</v>
      </c>
      <c r="B1029" s="20" t="s">
        <v>172</v>
      </c>
      <c r="C1029" s="20" t="s">
        <v>1240</v>
      </c>
      <c r="D1029" s="20" t="s">
        <v>1241</v>
      </c>
      <c r="E1029" s="20" t="s">
        <v>2585</v>
      </c>
      <c r="F1029" s="20" t="str">
        <f t="shared" si="150"/>
        <v>14306</v>
      </c>
      <c r="G1029" s="20" t="s">
        <v>2650</v>
      </c>
      <c r="H1029" s="23">
        <v>69041.05</v>
      </c>
      <c r="I1029" s="24">
        <f t="shared" si="151"/>
        <v>4.2299999999999998E-5</v>
      </c>
      <c r="J1029" s="24">
        <v>1.459E-4</v>
      </c>
      <c r="K1029" s="24">
        <f t="shared" si="159"/>
        <v>4.7500000000000003E-5</v>
      </c>
      <c r="L1029" s="23">
        <f t="shared" si="152"/>
        <v>94810</v>
      </c>
      <c r="M1029" s="23">
        <f t="shared" si="153"/>
        <v>71107.5</v>
      </c>
      <c r="N1029" s="23">
        <v>61545.79</v>
      </c>
      <c r="O1029" s="23">
        <f t="shared" si="154"/>
        <v>-9561.7099999999991</v>
      </c>
      <c r="P1029" s="23">
        <f t="shared" si="155"/>
        <v>9561.7099999999991</v>
      </c>
      <c r="Q1029" s="23">
        <f t="shared" si="156"/>
        <v>0</v>
      </c>
      <c r="R1029" s="24">
        <f t="shared" si="157"/>
        <v>2.5685999999999999E-3</v>
      </c>
      <c r="S1029" s="25">
        <f t="shared" si="158"/>
        <v>10582</v>
      </c>
    </row>
    <row r="1030" spans="1:19">
      <c r="A1030" s="21" t="s">
        <v>1107</v>
      </c>
      <c r="B1030" s="21" t="s">
        <v>172</v>
      </c>
      <c r="C1030" s="21" t="s">
        <v>1242</v>
      </c>
      <c r="D1030" s="21" t="s">
        <v>1243</v>
      </c>
      <c r="E1030" s="21" t="s">
        <v>2585</v>
      </c>
      <c r="F1030" s="21" t="str">
        <f t="shared" si="150"/>
        <v>14306</v>
      </c>
      <c r="G1030" s="21" t="s">
        <v>2650</v>
      </c>
      <c r="H1030" s="26">
        <v>466988.58</v>
      </c>
      <c r="I1030" s="27">
        <f t="shared" si="151"/>
        <v>2.8620000000000002E-4</v>
      </c>
      <c r="J1030" s="27">
        <v>1.8320000000000001E-4</v>
      </c>
      <c r="K1030" s="27">
        <f t="shared" si="159"/>
        <v>2.811E-4</v>
      </c>
      <c r="L1030" s="26">
        <f t="shared" si="152"/>
        <v>561075.6</v>
      </c>
      <c r="M1030" s="26">
        <f t="shared" si="153"/>
        <v>420806.7</v>
      </c>
      <c r="N1030" s="26">
        <v>306206.08000000002</v>
      </c>
      <c r="O1030" s="26">
        <f t="shared" si="154"/>
        <v>-114600.62</v>
      </c>
      <c r="P1030" s="26">
        <f t="shared" si="155"/>
        <v>114600.62</v>
      </c>
      <c r="Q1030" s="26">
        <f t="shared" si="156"/>
        <v>0</v>
      </c>
      <c r="R1030" s="24">
        <f t="shared" si="157"/>
        <v>3.0785E-2</v>
      </c>
      <c r="S1030" s="25">
        <f t="shared" si="158"/>
        <v>126834</v>
      </c>
    </row>
    <row r="1031" spans="1:19">
      <c r="A1031" s="20" t="s">
        <v>1107</v>
      </c>
      <c r="B1031" s="20" t="s">
        <v>172</v>
      </c>
      <c r="C1031" s="20" t="s">
        <v>1244</v>
      </c>
      <c r="D1031" s="20" t="s">
        <v>1245</v>
      </c>
      <c r="E1031" s="20" t="s">
        <v>2585</v>
      </c>
      <c r="F1031" s="20" t="str">
        <f t="shared" si="150"/>
        <v>14306</v>
      </c>
      <c r="G1031" s="20" t="s">
        <v>2650</v>
      </c>
      <c r="H1031" s="23">
        <v>166502.63</v>
      </c>
      <c r="I1031" s="24">
        <f t="shared" si="151"/>
        <v>1.021E-4</v>
      </c>
      <c r="J1031" s="24">
        <v>1.2410000000000001E-4</v>
      </c>
      <c r="K1031" s="24">
        <f t="shared" si="159"/>
        <v>1.032E-4</v>
      </c>
      <c r="L1031" s="23">
        <f t="shared" si="152"/>
        <v>205987.20000000001</v>
      </c>
      <c r="M1031" s="23">
        <f t="shared" si="153"/>
        <v>154490.4</v>
      </c>
      <c r="N1031" s="23">
        <v>113472.48999999999</v>
      </c>
      <c r="O1031" s="23">
        <f t="shared" si="154"/>
        <v>-41017.910000000003</v>
      </c>
      <c r="P1031" s="23">
        <f t="shared" si="155"/>
        <v>41017.910000000003</v>
      </c>
      <c r="Q1031" s="23">
        <f t="shared" si="156"/>
        <v>0</v>
      </c>
      <c r="R1031" s="24">
        <f t="shared" si="157"/>
        <v>1.10186E-2</v>
      </c>
      <c r="S1031" s="25">
        <f t="shared" si="158"/>
        <v>45396</v>
      </c>
    </row>
    <row r="1032" spans="1:19">
      <c r="A1032" s="21" t="s">
        <v>1107</v>
      </c>
      <c r="B1032" s="21" t="s">
        <v>172</v>
      </c>
      <c r="C1032" s="21" t="s">
        <v>1246</v>
      </c>
      <c r="D1032" s="21" t="s">
        <v>1247</v>
      </c>
      <c r="E1032" s="21" t="s">
        <v>2585</v>
      </c>
      <c r="F1032" s="21" t="str">
        <f t="shared" si="150"/>
        <v>14306</v>
      </c>
      <c r="G1032" s="21" t="s">
        <v>2650</v>
      </c>
      <c r="H1032" s="26">
        <v>35356.22</v>
      </c>
      <c r="I1032" s="27">
        <f t="shared" si="151"/>
        <v>2.1699999999999999E-5</v>
      </c>
      <c r="J1032" s="27">
        <v>1.2290000000000001E-4</v>
      </c>
      <c r="K1032" s="27">
        <f t="shared" si="159"/>
        <v>2.6800000000000001E-5</v>
      </c>
      <c r="L1032" s="26">
        <f t="shared" si="152"/>
        <v>53492.800000000003</v>
      </c>
      <c r="M1032" s="26">
        <f t="shared" si="153"/>
        <v>40119.599999999999</v>
      </c>
      <c r="N1032" s="26">
        <v>34970.47</v>
      </c>
      <c r="O1032" s="26">
        <f t="shared" si="154"/>
        <v>-5149.1299999999974</v>
      </c>
      <c r="P1032" s="26">
        <f t="shared" si="155"/>
        <v>5149.1299999999974</v>
      </c>
      <c r="Q1032" s="26">
        <f t="shared" si="156"/>
        <v>0</v>
      </c>
      <c r="R1032" s="24">
        <f t="shared" si="157"/>
        <v>1.3832E-3</v>
      </c>
      <c r="S1032" s="25">
        <f t="shared" si="158"/>
        <v>5698</v>
      </c>
    </row>
    <row r="1033" spans="1:19">
      <c r="A1033" s="20" t="s">
        <v>1107</v>
      </c>
      <c r="B1033" s="20" t="s">
        <v>172</v>
      </c>
      <c r="C1033" s="20" t="s">
        <v>1248</v>
      </c>
      <c r="D1033" s="20" t="s">
        <v>1249</v>
      </c>
      <c r="E1033" s="20" t="s">
        <v>2585</v>
      </c>
      <c r="F1033" s="20" t="str">
        <f t="shared" si="150"/>
        <v>14306</v>
      </c>
      <c r="G1033" s="20" t="s">
        <v>2650</v>
      </c>
      <c r="H1033" s="23">
        <v>103306.13</v>
      </c>
      <c r="I1033" s="24">
        <f t="shared" si="151"/>
        <v>6.3299999999999994E-5</v>
      </c>
      <c r="J1033" s="24">
        <v>1.4750000000000001E-4</v>
      </c>
      <c r="K1033" s="24">
        <f t="shared" si="159"/>
        <v>6.7500000000000001E-5</v>
      </c>
      <c r="L1033" s="23">
        <f t="shared" si="152"/>
        <v>134730</v>
      </c>
      <c r="M1033" s="23">
        <f t="shared" si="153"/>
        <v>101047.5</v>
      </c>
      <c r="N1033" s="23">
        <v>134289.19999999998</v>
      </c>
      <c r="O1033" s="23">
        <f t="shared" si="154"/>
        <v>33241.699999999983</v>
      </c>
      <c r="P1033" s="23">
        <f t="shared" si="155"/>
        <v>0</v>
      </c>
      <c r="Q1033" s="23">
        <f t="shared" si="156"/>
        <v>33241.699999999983</v>
      </c>
      <c r="R1033" s="24">
        <f t="shared" si="157"/>
        <v>0</v>
      </c>
      <c r="S1033" s="25">
        <f t="shared" si="158"/>
        <v>0</v>
      </c>
    </row>
    <row r="1034" spans="1:19">
      <c r="A1034" s="21" t="s">
        <v>1107</v>
      </c>
      <c r="B1034" s="21" t="s">
        <v>172</v>
      </c>
      <c r="C1034" s="21" t="s">
        <v>1250</v>
      </c>
      <c r="D1034" s="21" t="s">
        <v>1251</v>
      </c>
      <c r="E1034" s="21" t="s">
        <v>2585</v>
      </c>
      <c r="F1034" s="21" t="str">
        <f t="shared" si="150"/>
        <v>14306</v>
      </c>
      <c r="G1034" s="21" t="s">
        <v>2650</v>
      </c>
      <c r="H1034" s="26">
        <v>53251.58</v>
      </c>
      <c r="I1034" s="27">
        <f t="shared" si="151"/>
        <v>3.26E-5</v>
      </c>
      <c r="J1034" s="27">
        <v>8.0699999999999996E-5</v>
      </c>
      <c r="K1034" s="27">
        <f t="shared" si="159"/>
        <v>3.4999999999999997E-5</v>
      </c>
      <c r="L1034" s="26">
        <f t="shared" si="152"/>
        <v>69860</v>
      </c>
      <c r="M1034" s="26">
        <f t="shared" si="153"/>
        <v>52395</v>
      </c>
      <c r="N1034" s="26">
        <v>4314.6299999999992</v>
      </c>
      <c r="O1034" s="26">
        <f t="shared" si="154"/>
        <v>-48080.37</v>
      </c>
      <c r="P1034" s="26">
        <f t="shared" si="155"/>
        <v>48080.37</v>
      </c>
      <c r="Q1034" s="26">
        <f t="shared" si="156"/>
        <v>0</v>
      </c>
      <c r="R1034" s="24">
        <f t="shared" si="157"/>
        <v>1.29158E-2</v>
      </c>
      <c r="S1034" s="25">
        <f t="shared" si="158"/>
        <v>53213</v>
      </c>
    </row>
    <row r="1035" spans="1:19">
      <c r="A1035" s="20" t="s">
        <v>1107</v>
      </c>
      <c r="B1035" s="20" t="s">
        <v>172</v>
      </c>
      <c r="C1035" s="20" t="s">
        <v>1252</v>
      </c>
      <c r="D1035" s="20" t="s">
        <v>1253</v>
      </c>
      <c r="E1035" s="20" t="s">
        <v>2585</v>
      </c>
      <c r="F1035" s="20" t="str">
        <f t="shared" si="150"/>
        <v>14306</v>
      </c>
      <c r="G1035" s="20" t="s">
        <v>2650</v>
      </c>
      <c r="H1035" s="23">
        <v>39244.879999999997</v>
      </c>
      <c r="I1035" s="24">
        <f t="shared" si="151"/>
        <v>2.41E-5</v>
      </c>
      <c r="J1035" s="24">
        <v>1.5210000000000001E-4</v>
      </c>
      <c r="K1035" s="24">
        <f t="shared" si="159"/>
        <v>3.0499999999999999E-5</v>
      </c>
      <c r="L1035" s="23">
        <f t="shared" si="152"/>
        <v>60878</v>
      </c>
      <c r="M1035" s="23">
        <f t="shared" si="153"/>
        <v>45658.5</v>
      </c>
      <c r="N1035" s="23">
        <v>32371.489999999998</v>
      </c>
      <c r="O1035" s="23">
        <f t="shared" si="154"/>
        <v>-13287.010000000002</v>
      </c>
      <c r="P1035" s="23">
        <f t="shared" si="155"/>
        <v>13287.010000000002</v>
      </c>
      <c r="Q1035" s="23">
        <f t="shared" si="156"/>
        <v>0</v>
      </c>
      <c r="R1035" s="24">
        <f t="shared" si="157"/>
        <v>3.5693000000000001E-3</v>
      </c>
      <c r="S1035" s="25">
        <f t="shared" si="158"/>
        <v>14705</v>
      </c>
    </row>
    <row r="1036" spans="1:19">
      <c r="A1036" s="21" t="s">
        <v>1107</v>
      </c>
      <c r="B1036" s="21" t="s">
        <v>172</v>
      </c>
      <c r="C1036" s="21" t="s">
        <v>1254</v>
      </c>
      <c r="D1036" s="21" t="s">
        <v>1255</v>
      </c>
      <c r="E1036" s="21" t="s">
        <v>2585</v>
      </c>
      <c r="F1036" s="21" t="str">
        <f t="shared" si="150"/>
        <v>14306</v>
      </c>
      <c r="G1036" s="21" t="s">
        <v>2650</v>
      </c>
      <c r="H1036" s="26">
        <v>360588.85</v>
      </c>
      <c r="I1036" s="27">
        <f t="shared" si="151"/>
        <v>2.2100000000000001E-4</v>
      </c>
      <c r="J1036" s="27">
        <v>7.6100000000000007E-5</v>
      </c>
      <c r="K1036" s="27">
        <f t="shared" si="159"/>
        <v>2.1379999999999999E-4</v>
      </c>
      <c r="L1036" s="26">
        <f t="shared" si="152"/>
        <v>426744.8</v>
      </c>
      <c r="M1036" s="26">
        <f t="shared" si="153"/>
        <v>320058.59999999998</v>
      </c>
      <c r="N1036" s="26">
        <v>124655.59999999999</v>
      </c>
      <c r="O1036" s="26">
        <f t="shared" si="154"/>
        <v>-195403</v>
      </c>
      <c r="P1036" s="26">
        <f t="shared" si="155"/>
        <v>195403</v>
      </c>
      <c r="Q1036" s="26">
        <f t="shared" si="156"/>
        <v>0</v>
      </c>
      <c r="R1036" s="24">
        <f t="shared" si="157"/>
        <v>5.24909E-2</v>
      </c>
      <c r="S1036" s="25">
        <f t="shared" si="158"/>
        <v>216262</v>
      </c>
    </row>
    <row r="1037" spans="1:19">
      <c r="A1037" s="20" t="s">
        <v>1107</v>
      </c>
      <c r="B1037" s="20" t="s">
        <v>172</v>
      </c>
      <c r="C1037" s="20" t="s">
        <v>1256</v>
      </c>
      <c r="D1037" s="20" t="s">
        <v>1257</v>
      </c>
      <c r="E1037" s="20" t="s">
        <v>2585</v>
      </c>
      <c r="F1037" s="20" t="str">
        <f t="shared" si="150"/>
        <v>14306</v>
      </c>
      <c r="G1037" s="20" t="s">
        <v>2650</v>
      </c>
      <c r="H1037" s="23">
        <v>861702.77</v>
      </c>
      <c r="I1037" s="24">
        <f t="shared" si="151"/>
        <v>5.2820000000000005E-4</v>
      </c>
      <c r="J1037" s="24">
        <v>2.052E-4</v>
      </c>
      <c r="K1037" s="24">
        <f t="shared" si="159"/>
        <v>5.1210000000000003E-4</v>
      </c>
      <c r="L1037" s="23">
        <f t="shared" si="152"/>
        <v>1022151.6</v>
      </c>
      <c r="M1037" s="23">
        <f t="shared" si="153"/>
        <v>766613.7</v>
      </c>
      <c r="N1037" s="23">
        <v>1174736</v>
      </c>
      <c r="O1037" s="23">
        <f t="shared" si="154"/>
        <v>408122.30000000005</v>
      </c>
      <c r="P1037" s="23">
        <f t="shared" si="155"/>
        <v>0</v>
      </c>
      <c r="Q1037" s="23">
        <f t="shared" si="156"/>
        <v>408122.30000000005</v>
      </c>
      <c r="R1037" s="24">
        <f t="shared" si="157"/>
        <v>0</v>
      </c>
      <c r="S1037" s="25">
        <f t="shared" si="158"/>
        <v>0</v>
      </c>
    </row>
    <row r="1038" spans="1:19">
      <c r="A1038" s="21" t="s">
        <v>1107</v>
      </c>
      <c r="B1038" s="21" t="s">
        <v>172</v>
      </c>
      <c r="C1038" s="21" t="s">
        <v>1258</v>
      </c>
      <c r="D1038" s="21" t="s">
        <v>1259</v>
      </c>
      <c r="E1038" s="21" t="s">
        <v>2585</v>
      </c>
      <c r="F1038" s="21" t="str">
        <f t="shared" ref="F1038:F1101" si="160">CONCATENATE(A1038,B1038)</f>
        <v>14306</v>
      </c>
      <c r="G1038" s="21" t="s">
        <v>2650</v>
      </c>
      <c r="H1038" s="26">
        <v>1813521.1</v>
      </c>
      <c r="I1038" s="27">
        <f t="shared" ref="I1038:I1101" si="161">ROUND(H1038/$H$2315, 7)</f>
        <v>1.1115999999999999E-3</v>
      </c>
      <c r="J1038" s="27">
        <v>8.4329999999999995E-4</v>
      </c>
      <c r="K1038" s="27">
        <f t="shared" si="159"/>
        <v>1.0981999999999999E-3</v>
      </c>
      <c r="L1038" s="26">
        <f t="shared" ref="L1038:L1101" si="162">ROUND(1996000000*K1038, 2)</f>
        <v>2192007.2000000002</v>
      </c>
      <c r="M1038" s="26">
        <f t="shared" ref="M1038:M1101" si="163">ROUND(L1038*0.75, 2)</f>
        <v>1644005.4</v>
      </c>
      <c r="N1038" s="26">
        <v>1568524.72</v>
      </c>
      <c r="O1038" s="26">
        <f t="shared" ref="O1038:O1101" si="164">N1038-M1038</f>
        <v>-75480.679999999935</v>
      </c>
      <c r="P1038" s="26">
        <f t="shared" ref="P1038:P1101" si="165">IF(M1038-N1038&gt;0,M1038-N1038,0)</f>
        <v>75480.679999999935</v>
      </c>
      <c r="Q1038" s="26">
        <f t="shared" ref="Q1038:Q1101" si="166">IF(M1038-N1038&lt;0,N1038-M1038,0)</f>
        <v>0</v>
      </c>
      <c r="R1038" s="24">
        <f t="shared" ref="R1038:R1101" si="167">ROUND(P1038/$P$2315*100, 7)</f>
        <v>2.0276300000000001E-2</v>
      </c>
      <c r="S1038" s="25">
        <f t="shared" ref="S1038:S1101" si="168">ROUNDDOWN(412000000*R1038/100, 0)</f>
        <v>83538</v>
      </c>
    </row>
    <row r="1039" spans="1:19">
      <c r="A1039" s="20" t="s">
        <v>1107</v>
      </c>
      <c r="B1039" s="20" t="s">
        <v>172</v>
      </c>
      <c r="C1039" s="20" t="s">
        <v>1260</v>
      </c>
      <c r="D1039" s="20" t="s">
        <v>1261</v>
      </c>
      <c r="E1039" s="20" t="s">
        <v>2585</v>
      </c>
      <c r="F1039" s="20" t="str">
        <f t="shared" si="160"/>
        <v>14306</v>
      </c>
      <c r="G1039" s="20" t="s">
        <v>2650</v>
      </c>
      <c r="H1039" s="23">
        <v>3024.91</v>
      </c>
      <c r="I1039" s="24">
        <f t="shared" si="161"/>
        <v>1.9E-6</v>
      </c>
      <c r="J1039" s="24">
        <v>4.7500000000000003E-5</v>
      </c>
      <c r="K1039" s="24">
        <f t="shared" ref="K1039:K1102" si="169">ROUND(ROUND(I1039*0.95, 10)+ROUND(J1039*0.05, 10), 7)</f>
        <v>4.1999999999999996E-6</v>
      </c>
      <c r="L1039" s="23">
        <f t="shared" si="162"/>
        <v>8383.2000000000007</v>
      </c>
      <c r="M1039" s="23">
        <f t="shared" si="163"/>
        <v>6287.4</v>
      </c>
      <c r="N1039" s="23">
        <v>5820.32</v>
      </c>
      <c r="O1039" s="23">
        <f t="shared" si="164"/>
        <v>-467.07999999999993</v>
      </c>
      <c r="P1039" s="23">
        <f t="shared" si="165"/>
        <v>467.07999999999993</v>
      </c>
      <c r="Q1039" s="23">
        <f t="shared" si="166"/>
        <v>0</v>
      </c>
      <c r="R1039" s="24">
        <f t="shared" si="167"/>
        <v>1.2549999999999999E-4</v>
      </c>
      <c r="S1039" s="25">
        <f t="shared" si="168"/>
        <v>517</v>
      </c>
    </row>
    <row r="1040" spans="1:19">
      <c r="A1040" s="21" t="s">
        <v>1107</v>
      </c>
      <c r="B1040" s="21" t="s">
        <v>172</v>
      </c>
      <c r="C1040" s="21" t="s">
        <v>1262</v>
      </c>
      <c r="D1040" s="21" t="s">
        <v>1263</v>
      </c>
      <c r="E1040" s="21" t="s">
        <v>2585</v>
      </c>
      <c r="F1040" s="21" t="str">
        <f t="shared" si="160"/>
        <v>14306</v>
      </c>
      <c r="G1040" s="21" t="s">
        <v>2650</v>
      </c>
      <c r="H1040" s="26">
        <v>157736.51999999999</v>
      </c>
      <c r="I1040" s="27">
        <f t="shared" si="161"/>
        <v>9.6700000000000006E-5</v>
      </c>
      <c r="J1040" s="27">
        <v>3.0489999999999998E-4</v>
      </c>
      <c r="K1040" s="27">
        <f t="shared" si="169"/>
        <v>1.071E-4</v>
      </c>
      <c r="L1040" s="26">
        <f t="shared" si="162"/>
        <v>213771.6</v>
      </c>
      <c r="M1040" s="26">
        <f t="shared" si="163"/>
        <v>160328.70000000001</v>
      </c>
      <c r="N1040" s="26">
        <v>254685.41999999998</v>
      </c>
      <c r="O1040" s="26">
        <f t="shared" si="164"/>
        <v>94356.719999999972</v>
      </c>
      <c r="P1040" s="26">
        <f t="shared" si="165"/>
        <v>0</v>
      </c>
      <c r="Q1040" s="26">
        <f t="shared" si="166"/>
        <v>94356.719999999972</v>
      </c>
      <c r="R1040" s="24">
        <f t="shared" si="167"/>
        <v>0</v>
      </c>
      <c r="S1040" s="25">
        <f t="shared" si="168"/>
        <v>0</v>
      </c>
    </row>
    <row r="1041" spans="1:19">
      <c r="A1041" s="20" t="s">
        <v>1107</v>
      </c>
      <c r="B1041" s="20" t="s">
        <v>172</v>
      </c>
      <c r="C1041" s="20" t="s">
        <v>1264</v>
      </c>
      <c r="D1041" s="20" t="s">
        <v>1265</v>
      </c>
      <c r="E1041" s="20" t="s">
        <v>2585</v>
      </c>
      <c r="F1041" s="20" t="str">
        <f t="shared" si="160"/>
        <v>14306</v>
      </c>
      <c r="G1041" s="20" t="s">
        <v>2650</v>
      </c>
      <c r="H1041" s="23">
        <v>38531.97</v>
      </c>
      <c r="I1041" s="24">
        <f t="shared" si="161"/>
        <v>2.3600000000000001E-5</v>
      </c>
      <c r="J1041" s="24">
        <v>1.024E-4</v>
      </c>
      <c r="K1041" s="24">
        <f t="shared" si="169"/>
        <v>2.7500000000000001E-5</v>
      </c>
      <c r="L1041" s="23">
        <f t="shared" si="162"/>
        <v>54890</v>
      </c>
      <c r="M1041" s="23">
        <f t="shared" si="163"/>
        <v>41167.5</v>
      </c>
      <c r="N1041" s="23">
        <v>-1715.4400000000014</v>
      </c>
      <c r="O1041" s="23">
        <f t="shared" si="164"/>
        <v>-42882.94</v>
      </c>
      <c r="P1041" s="23">
        <f t="shared" si="165"/>
        <v>42882.94</v>
      </c>
      <c r="Q1041" s="23">
        <f t="shared" si="166"/>
        <v>0</v>
      </c>
      <c r="R1041" s="24">
        <f t="shared" si="167"/>
        <v>1.15196E-2</v>
      </c>
      <c r="S1041" s="25">
        <f t="shared" si="168"/>
        <v>47460</v>
      </c>
    </row>
    <row r="1042" spans="1:19">
      <c r="A1042" s="21" t="s">
        <v>1107</v>
      </c>
      <c r="B1042" s="21" t="s">
        <v>172</v>
      </c>
      <c r="C1042" s="21" t="s">
        <v>1266</v>
      </c>
      <c r="D1042" s="21" t="s">
        <v>1267</v>
      </c>
      <c r="E1042" s="21" t="s">
        <v>2585</v>
      </c>
      <c r="F1042" s="21" t="str">
        <f t="shared" si="160"/>
        <v>14306</v>
      </c>
      <c r="G1042" s="21" t="s">
        <v>2650</v>
      </c>
      <c r="H1042" s="26">
        <v>68436.25</v>
      </c>
      <c r="I1042" s="27">
        <f t="shared" si="161"/>
        <v>4.1900000000000002E-5</v>
      </c>
      <c r="J1042" s="27">
        <v>4.32E-5</v>
      </c>
      <c r="K1042" s="27">
        <f t="shared" si="169"/>
        <v>4.1999999999999998E-5</v>
      </c>
      <c r="L1042" s="26">
        <f t="shared" si="162"/>
        <v>83832</v>
      </c>
      <c r="M1042" s="26">
        <f t="shared" si="163"/>
        <v>62874</v>
      </c>
      <c r="N1042" s="26">
        <v>98706.86</v>
      </c>
      <c r="O1042" s="26">
        <f t="shared" si="164"/>
        <v>35832.86</v>
      </c>
      <c r="P1042" s="26">
        <f t="shared" si="165"/>
        <v>0</v>
      </c>
      <c r="Q1042" s="26">
        <f t="shared" si="166"/>
        <v>35832.86</v>
      </c>
      <c r="R1042" s="24">
        <f t="shared" si="167"/>
        <v>0</v>
      </c>
      <c r="S1042" s="25">
        <f t="shared" si="168"/>
        <v>0</v>
      </c>
    </row>
    <row r="1043" spans="1:19">
      <c r="A1043" s="20" t="s">
        <v>1107</v>
      </c>
      <c r="B1043" s="20" t="s">
        <v>172</v>
      </c>
      <c r="C1043" s="20" t="s">
        <v>1268</v>
      </c>
      <c r="D1043" s="20" t="s">
        <v>1269</v>
      </c>
      <c r="E1043" s="20" t="s">
        <v>2585</v>
      </c>
      <c r="F1043" s="20" t="str">
        <f t="shared" si="160"/>
        <v>14306</v>
      </c>
      <c r="G1043" s="20" t="s">
        <v>2650</v>
      </c>
      <c r="H1043" s="23">
        <v>15084.17</v>
      </c>
      <c r="I1043" s="24">
        <f t="shared" si="161"/>
        <v>9.2E-6</v>
      </c>
      <c r="J1043" s="24">
        <v>7.0199999999999999E-5</v>
      </c>
      <c r="K1043" s="24">
        <f t="shared" si="169"/>
        <v>1.2300000000000001E-5</v>
      </c>
      <c r="L1043" s="23">
        <f t="shared" si="162"/>
        <v>24550.799999999999</v>
      </c>
      <c r="M1043" s="23">
        <f t="shared" si="163"/>
        <v>18413.099999999999</v>
      </c>
      <c r="N1043" s="23">
        <v>16631.53</v>
      </c>
      <c r="O1043" s="23">
        <f t="shared" si="164"/>
        <v>-1781.5699999999997</v>
      </c>
      <c r="P1043" s="23">
        <f t="shared" si="165"/>
        <v>1781.5699999999997</v>
      </c>
      <c r="Q1043" s="23">
        <f t="shared" si="166"/>
        <v>0</v>
      </c>
      <c r="R1043" s="24">
        <f t="shared" si="167"/>
        <v>4.7859999999999998E-4</v>
      </c>
      <c r="S1043" s="25">
        <f t="shared" si="168"/>
        <v>1971</v>
      </c>
    </row>
    <row r="1044" spans="1:19">
      <c r="A1044" s="21" t="s">
        <v>1107</v>
      </c>
      <c r="B1044" s="21" t="s">
        <v>172</v>
      </c>
      <c r="C1044" s="21" t="s">
        <v>1270</v>
      </c>
      <c r="D1044" s="21" t="s">
        <v>1271</v>
      </c>
      <c r="E1044" s="21" t="s">
        <v>2585</v>
      </c>
      <c r="F1044" s="21" t="str">
        <f t="shared" si="160"/>
        <v>14306</v>
      </c>
      <c r="G1044" s="21" t="s">
        <v>2650</v>
      </c>
      <c r="H1044" s="26">
        <v>715667.07</v>
      </c>
      <c r="I1044" s="27">
        <f t="shared" si="161"/>
        <v>4.3869999999999998E-4</v>
      </c>
      <c r="J1044" s="27">
        <v>2.632E-4</v>
      </c>
      <c r="K1044" s="27">
        <f t="shared" si="169"/>
        <v>4.2989999999999999E-4</v>
      </c>
      <c r="L1044" s="26">
        <f t="shared" si="162"/>
        <v>858080.4</v>
      </c>
      <c r="M1044" s="26">
        <f t="shared" si="163"/>
        <v>643560.30000000005</v>
      </c>
      <c r="N1044" s="26">
        <v>937216.25</v>
      </c>
      <c r="O1044" s="26">
        <f t="shared" si="164"/>
        <v>293655.94999999995</v>
      </c>
      <c r="P1044" s="26">
        <f t="shared" si="165"/>
        <v>0</v>
      </c>
      <c r="Q1044" s="26">
        <f t="shared" si="166"/>
        <v>293655.94999999995</v>
      </c>
      <c r="R1044" s="24">
        <f t="shared" si="167"/>
        <v>0</v>
      </c>
      <c r="S1044" s="25">
        <f t="shared" si="168"/>
        <v>0</v>
      </c>
    </row>
    <row r="1045" spans="1:19">
      <c r="A1045" s="20" t="s">
        <v>1107</v>
      </c>
      <c r="B1045" s="20" t="s">
        <v>172</v>
      </c>
      <c r="C1045" s="20" t="s">
        <v>1272</v>
      </c>
      <c r="D1045" s="20" t="s">
        <v>1273</v>
      </c>
      <c r="E1045" s="20" t="s">
        <v>2585</v>
      </c>
      <c r="F1045" s="20" t="str">
        <f t="shared" si="160"/>
        <v>14306</v>
      </c>
      <c r="G1045" s="20" t="s">
        <v>2650</v>
      </c>
      <c r="H1045" s="23">
        <v>44217.64</v>
      </c>
      <c r="I1045" s="24">
        <f t="shared" si="161"/>
        <v>2.7100000000000001E-5</v>
      </c>
      <c r="J1045" s="24">
        <v>8.0000000000000007E-5</v>
      </c>
      <c r="K1045" s="24">
        <f t="shared" si="169"/>
        <v>2.97E-5</v>
      </c>
      <c r="L1045" s="23">
        <f t="shared" si="162"/>
        <v>59281.2</v>
      </c>
      <c r="M1045" s="23">
        <f t="shared" si="163"/>
        <v>44460.9</v>
      </c>
      <c r="N1045" s="23">
        <v>64083.700000000004</v>
      </c>
      <c r="O1045" s="23">
        <f t="shared" si="164"/>
        <v>19622.800000000003</v>
      </c>
      <c r="P1045" s="23">
        <f t="shared" si="165"/>
        <v>0</v>
      </c>
      <c r="Q1045" s="23">
        <f t="shared" si="166"/>
        <v>19622.800000000003</v>
      </c>
      <c r="R1045" s="24">
        <f t="shared" si="167"/>
        <v>0</v>
      </c>
      <c r="S1045" s="25">
        <f t="shared" si="168"/>
        <v>0</v>
      </c>
    </row>
    <row r="1046" spans="1:19">
      <c r="A1046" s="21" t="s">
        <v>1107</v>
      </c>
      <c r="B1046" s="21" t="s">
        <v>172</v>
      </c>
      <c r="C1046" s="21" t="s">
        <v>1274</v>
      </c>
      <c r="D1046" s="21" t="s">
        <v>1275</v>
      </c>
      <c r="E1046" s="21" t="s">
        <v>2585</v>
      </c>
      <c r="F1046" s="21" t="str">
        <f t="shared" si="160"/>
        <v>14306</v>
      </c>
      <c r="G1046" s="21" t="s">
        <v>2650</v>
      </c>
      <c r="H1046" s="26">
        <v>26559.95</v>
      </c>
      <c r="I1046" s="27">
        <f t="shared" si="161"/>
        <v>1.63E-5</v>
      </c>
      <c r="J1046" s="27">
        <v>8.0699999999999996E-5</v>
      </c>
      <c r="K1046" s="27">
        <f t="shared" si="169"/>
        <v>1.95E-5</v>
      </c>
      <c r="L1046" s="26">
        <f t="shared" si="162"/>
        <v>38922</v>
      </c>
      <c r="M1046" s="26">
        <f t="shared" si="163"/>
        <v>29191.5</v>
      </c>
      <c r="N1046" s="26">
        <v>18559.769999999997</v>
      </c>
      <c r="O1046" s="26">
        <f t="shared" si="164"/>
        <v>-10631.730000000003</v>
      </c>
      <c r="P1046" s="26">
        <f t="shared" si="165"/>
        <v>10631.730000000003</v>
      </c>
      <c r="Q1046" s="26">
        <f t="shared" si="166"/>
        <v>0</v>
      </c>
      <c r="R1046" s="24">
        <f t="shared" si="167"/>
        <v>2.856E-3</v>
      </c>
      <c r="S1046" s="25">
        <f t="shared" si="168"/>
        <v>11766</v>
      </c>
    </row>
    <row r="1047" spans="1:19">
      <c r="A1047" s="20" t="s">
        <v>1107</v>
      </c>
      <c r="B1047" s="20" t="s">
        <v>191</v>
      </c>
      <c r="C1047" s="20" t="s">
        <v>25</v>
      </c>
      <c r="D1047" s="20" t="s">
        <v>1276</v>
      </c>
      <c r="E1047" s="20" t="s">
        <v>2585</v>
      </c>
      <c r="F1047" s="20" t="str">
        <f t="shared" si="160"/>
        <v>14307</v>
      </c>
      <c r="G1047" s="20" t="s">
        <v>2651</v>
      </c>
      <c r="H1047" s="23">
        <v>24488.03</v>
      </c>
      <c r="I1047" s="24">
        <f t="shared" si="161"/>
        <v>1.5E-5</v>
      </c>
      <c r="J1047" s="24">
        <v>5.5899999999999997E-5</v>
      </c>
      <c r="K1047" s="24">
        <f t="shared" si="169"/>
        <v>1.7E-5</v>
      </c>
      <c r="L1047" s="23">
        <f t="shared" si="162"/>
        <v>33932</v>
      </c>
      <c r="M1047" s="23">
        <f t="shared" si="163"/>
        <v>25449</v>
      </c>
      <c r="N1047" s="23">
        <v>9264.66</v>
      </c>
      <c r="O1047" s="23">
        <f t="shared" si="164"/>
        <v>-16184.34</v>
      </c>
      <c r="P1047" s="23">
        <f t="shared" si="165"/>
        <v>16184.34</v>
      </c>
      <c r="Q1047" s="23">
        <f t="shared" si="166"/>
        <v>0</v>
      </c>
      <c r="R1047" s="24">
        <f t="shared" si="167"/>
        <v>4.3476000000000001E-3</v>
      </c>
      <c r="S1047" s="25">
        <f t="shared" si="168"/>
        <v>17912</v>
      </c>
    </row>
    <row r="1048" spans="1:19">
      <c r="A1048" s="21" t="s">
        <v>1107</v>
      </c>
      <c r="B1048" s="21" t="s">
        <v>191</v>
      </c>
      <c r="C1048" s="21" t="s">
        <v>27</v>
      </c>
      <c r="D1048" s="21" t="s">
        <v>1277</v>
      </c>
      <c r="E1048" s="21" t="s">
        <v>2585</v>
      </c>
      <c r="F1048" s="21" t="str">
        <f t="shared" si="160"/>
        <v>14307</v>
      </c>
      <c r="G1048" s="21" t="s">
        <v>2651</v>
      </c>
      <c r="H1048" s="26">
        <v>24094.05</v>
      </c>
      <c r="I1048" s="27">
        <f t="shared" si="161"/>
        <v>1.4800000000000001E-5</v>
      </c>
      <c r="J1048" s="27">
        <v>1.6660000000000001E-4</v>
      </c>
      <c r="K1048" s="27">
        <f t="shared" si="169"/>
        <v>2.2399999999999999E-5</v>
      </c>
      <c r="L1048" s="26">
        <f t="shared" si="162"/>
        <v>44710.400000000001</v>
      </c>
      <c r="M1048" s="26">
        <f t="shared" si="163"/>
        <v>33532.800000000003</v>
      </c>
      <c r="N1048" s="26">
        <v>29853.09</v>
      </c>
      <c r="O1048" s="26">
        <f t="shared" si="164"/>
        <v>-3679.7100000000028</v>
      </c>
      <c r="P1048" s="26">
        <f t="shared" si="165"/>
        <v>3679.7100000000028</v>
      </c>
      <c r="Q1048" s="26">
        <f t="shared" si="166"/>
        <v>0</v>
      </c>
      <c r="R1048" s="24">
        <f t="shared" si="167"/>
        <v>9.8850000000000001E-4</v>
      </c>
      <c r="S1048" s="25">
        <f t="shared" si="168"/>
        <v>4072</v>
      </c>
    </row>
    <row r="1049" spans="1:19">
      <c r="A1049" s="20" t="s">
        <v>1107</v>
      </c>
      <c r="B1049" s="20" t="s">
        <v>191</v>
      </c>
      <c r="C1049" s="20" t="s">
        <v>160</v>
      </c>
      <c r="D1049" s="20" t="s">
        <v>1278</v>
      </c>
      <c r="E1049" s="20" t="s">
        <v>2585</v>
      </c>
      <c r="F1049" s="20" t="str">
        <f t="shared" si="160"/>
        <v>14307</v>
      </c>
      <c r="G1049" s="20" t="s">
        <v>2651</v>
      </c>
      <c r="H1049" s="23">
        <v>32814.46</v>
      </c>
      <c r="I1049" s="24">
        <f t="shared" si="161"/>
        <v>2.0100000000000001E-5</v>
      </c>
      <c r="J1049" s="24">
        <v>1.383E-4</v>
      </c>
      <c r="K1049" s="24">
        <f t="shared" si="169"/>
        <v>2.5999999999999998E-5</v>
      </c>
      <c r="L1049" s="23">
        <f t="shared" si="162"/>
        <v>51896</v>
      </c>
      <c r="M1049" s="23">
        <f t="shared" si="163"/>
        <v>38922</v>
      </c>
      <c r="N1049" s="23">
        <v>104646.22</v>
      </c>
      <c r="O1049" s="23">
        <f t="shared" si="164"/>
        <v>65724.22</v>
      </c>
      <c r="P1049" s="23">
        <f t="shared" si="165"/>
        <v>0</v>
      </c>
      <c r="Q1049" s="23">
        <f t="shared" si="166"/>
        <v>65724.22</v>
      </c>
      <c r="R1049" s="24">
        <f t="shared" si="167"/>
        <v>0</v>
      </c>
      <c r="S1049" s="25">
        <f t="shared" si="168"/>
        <v>0</v>
      </c>
    </row>
    <row r="1050" spans="1:19">
      <c r="A1050" s="21" t="s">
        <v>1107</v>
      </c>
      <c r="B1050" s="21" t="s">
        <v>191</v>
      </c>
      <c r="C1050" s="21" t="s">
        <v>31</v>
      </c>
      <c r="D1050" s="21" t="s">
        <v>1279</v>
      </c>
      <c r="E1050" s="21" t="s">
        <v>2585</v>
      </c>
      <c r="F1050" s="21" t="str">
        <f t="shared" si="160"/>
        <v>14307</v>
      </c>
      <c r="G1050" s="21" t="s">
        <v>2651</v>
      </c>
      <c r="H1050" s="26">
        <v>20653.3</v>
      </c>
      <c r="I1050" s="27">
        <f t="shared" si="161"/>
        <v>1.27E-5</v>
      </c>
      <c r="J1050" s="27">
        <v>8.8599999999999999E-5</v>
      </c>
      <c r="K1050" s="27">
        <f t="shared" si="169"/>
        <v>1.6500000000000001E-5</v>
      </c>
      <c r="L1050" s="26">
        <f t="shared" si="162"/>
        <v>32934</v>
      </c>
      <c r="M1050" s="26">
        <f t="shared" si="163"/>
        <v>24700.5</v>
      </c>
      <c r="N1050" s="26">
        <v>-12624.630000000003</v>
      </c>
      <c r="O1050" s="26">
        <f t="shared" si="164"/>
        <v>-37325.130000000005</v>
      </c>
      <c r="P1050" s="26">
        <f t="shared" si="165"/>
        <v>37325.130000000005</v>
      </c>
      <c r="Q1050" s="26">
        <f t="shared" si="166"/>
        <v>0</v>
      </c>
      <c r="R1050" s="24">
        <f t="shared" si="167"/>
        <v>1.00266E-2</v>
      </c>
      <c r="S1050" s="25">
        <f t="shared" si="168"/>
        <v>41309</v>
      </c>
    </row>
    <row r="1051" spans="1:19">
      <c r="A1051" s="20" t="s">
        <v>1107</v>
      </c>
      <c r="B1051" s="20" t="s">
        <v>191</v>
      </c>
      <c r="C1051" s="20" t="s">
        <v>119</v>
      </c>
      <c r="D1051" s="20" t="s">
        <v>1280</v>
      </c>
      <c r="E1051" s="20" t="s">
        <v>2585</v>
      </c>
      <c r="F1051" s="20" t="str">
        <f t="shared" si="160"/>
        <v>14307</v>
      </c>
      <c r="G1051" s="20" t="s">
        <v>2651</v>
      </c>
      <c r="H1051" s="23">
        <v>98434.82</v>
      </c>
      <c r="I1051" s="24">
        <f t="shared" si="161"/>
        <v>6.0300000000000002E-5</v>
      </c>
      <c r="J1051" s="24">
        <v>2.097E-4</v>
      </c>
      <c r="K1051" s="24">
        <f t="shared" si="169"/>
        <v>6.7799999999999995E-5</v>
      </c>
      <c r="L1051" s="23">
        <f t="shared" si="162"/>
        <v>135328.79999999999</v>
      </c>
      <c r="M1051" s="23">
        <f t="shared" si="163"/>
        <v>101496.6</v>
      </c>
      <c r="N1051" s="23">
        <v>148563.53999999998</v>
      </c>
      <c r="O1051" s="23">
        <f t="shared" si="164"/>
        <v>47066.939999999973</v>
      </c>
      <c r="P1051" s="23">
        <f t="shared" si="165"/>
        <v>0</v>
      </c>
      <c r="Q1051" s="23">
        <f t="shared" si="166"/>
        <v>47066.939999999973</v>
      </c>
      <c r="R1051" s="24">
        <f t="shared" si="167"/>
        <v>0</v>
      </c>
      <c r="S1051" s="25">
        <f t="shared" si="168"/>
        <v>0</v>
      </c>
    </row>
    <row r="1052" spans="1:19">
      <c r="A1052" s="21" t="s">
        <v>1107</v>
      </c>
      <c r="B1052" s="21" t="s">
        <v>191</v>
      </c>
      <c r="C1052" s="21" t="s">
        <v>100</v>
      </c>
      <c r="D1052" s="21" t="s">
        <v>1281</v>
      </c>
      <c r="E1052" s="21" t="s">
        <v>2585</v>
      </c>
      <c r="F1052" s="21" t="str">
        <f t="shared" si="160"/>
        <v>14307</v>
      </c>
      <c r="G1052" s="21" t="s">
        <v>2651</v>
      </c>
      <c r="H1052" s="26">
        <v>883528.24</v>
      </c>
      <c r="I1052" s="27">
        <f t="shared" si="161"/>
        <v>5.4160000000000005E-4</v>
      </c>
      <c r="J1052" s="27">
        <v>6.6620000000000004E-4</v>
      </c>
      <c r="K1052" s="27">
        <f t="shared" si="169"/>
        <v>5.4779999999999998E-4</v>
      </c>
      <c r="L1052" s="26">
        <f t="shared" si="162"/>
        <v>1093408.8</v>
      </c>
      <c r="M1052" s="26">
        <f t="shared" si="163"/>
        <v>820056.6</v>
      </c>
      <c r="N1052" s="26">
        <v>1377795.9400000002</v>
      </c>
      <c r="O1052" s="26">
        <f t="shared" si="164"/>
        <v>557739.3400000002</v>
      </c>
      <c r="P1052" s="26">
        <f t="shared" si="165"/>
        <v>0</v>
      </c>
      <c r="Q1052" s="26">
        <f t="shared" si="166"/>
        <v>557739.3400000002</v>
      </c>
      <c r="R1052" s="24">
        <f t="shared" si="167"/>
        <v>0</v>
      </c>
      <c r="S1052" s="25">
        <f t="shared" si="168"/>
        <v>0</v>
      </c>
    </row>
    <row r="1053" spans="1:19">
      <c r="A1053" s="20" t="s">
        <v>1107</v>
      </c>
      <c r="B1053" s="20" t="s">
        <v>191</v>
      </c>
      <c r="C1053" s="20" t="s">
        <v>126</v>
      </c>
      <c r="D1053" s="20" t="s">
        <v>1282</v>
      </c>
      <c r="E1053" s="20" t="s">
        <v>2585</v>
      </c>
      <c r="F1053" s="20" t="str">
        <f t="shared" si="160"/>
        <v>14307</v>
      </c>
      <c r="G1053" s="20" t="s">
        <v>2651</v>
      </c>
      <c r="H1053" s="23">
        <v>56604.14</v>
      </c>
      <c r="I1053" s="24">
        <f t="shared" si="161"/>
        <v>3.4700000000000003E-5</v>
      </c>
      <c r="J1053" s="24">
        <v>6.2700000000000006E-5</v>
      </c>
      <c r="K1053" s="24">
        <f t="shared" si="169"/>
        <v>3.6100000000000003E-5</v>
      </c>
      <c r="L1053" s="23">
        <f t="shared" si="162"/>
        <v>72055.600000000006</v>
      </c>
      <c r="M1053" s="23">
        <f t="shared" si="163"/>
        <v>54041.7</v>
      </c>
      <c r="N1053" s="23">
        <v>59997.42</v>
      </c>
      <c r="O1053" s="23">
        <f t="shared" si="164"/>
        <v>5955.7200000000012</v>
      </c>
      <c r="P1053" s="23">
        <f t="shared" si="165"/>
        <v>0</v>
      </c>
      <c r="Q1053" s="23">
        <f t="shared" si="166"/>
        <v>5955.7200000000012</v>
      </c>
      <c r="R1053" s="24">
        <f t="shared" si="167"/>
        <v>0</v>
      </c>
      <c r="S1053" s="25">
        <f t="shared" si="168"/>
        <v>0</v>
      </c>
    </row>
    <row r="1054" spans="1:19">
      <c r="A1054" s="21" t="s">
        <v>1107</v>
      </c>
      <c r="B1054" s="21" t="s">
        <v>191</v>
      </c>
      <c r="C1054" s="21" t="s">
        <v>49</v>
      </c>
      <c r="D1054" s="21" t="s">
        <v>1283</v>
      </c>
      <c r="E1054" s="21" t="s">
        <v>2585</v>
      </c>
      <c r="F1054" s="21" t="str">
        <f t="shared" si="160"/>
        <v>14307</v>
      </c>
      <c r="G1054" s="21" t="s">
        <v>2651</v>
      </c>
      <c r="H1054" s="26">
        <v>73078.3</v>
      </c>
      <c r="I1054" s="27">
        <f t="shared" si="161"/>
        <v>4.4799999999999998E-5</v>
      </c>
      <c r="J1054" s="27">
        <v>2.5589999999999999E-4</v>
      </c>
      <c r="K1054" s="27">
        <f t="shared" si="169"/>
        <v>5.5399999999999998E-5</v>
      </c>
      <c r="L1054" s="26">
        <f t="shared" si="162"/>
        <v>110578.4</v>
      </c>
      <c r="M1054" s="26">
        <f t="shared" si="163"/>
        <v>82933.8</v>
      </c>
      <c r="N1054" s="26">
        <v>225433.41999999998</v>
      </c>
      <c r="O1054" s="26">
        <f t="shared" si="164"/>
        <v>142499.62</v>
      </c>
      <c r="P1054" s="26">
        <f t="shared" si="165"/>
        <v>0</v>
      </c>
      <c r="Q1054" s="26">
        <f t="shared" si="166"/>
        <v>142499.62</v>
      </c>
      <c r="R1054" s="24">
        <f t="shared" si="167"/>
        <v>0</v>
      </c>
      <c r="S1054" s="25">
        <f t="shared" si="168"/>
        <v>0</v>
      </c>
    </row>
    <row r="1055" spans="1:19">
      <c r="A1055" s="20" t="s">
        <v>1107</v>
      </c>
      <c r="B1055" s="20" t="s">
        <v>191</v>
      </c>
      <c r="C1055" s="20" t="s">
        <v>195</v>
      </c>
      <c r="D1055" s="20" t="s">
        <v>1284</v>
      </c>
      <c r="E1055" s="20" t="s">
        <v>2585</v>
      </c>
      <c r="F1055" s="20" t="str">
        <f t="shared" si="160"/>
        <v>14307</v>
      </c>
      <c r="G1055" s="20" t="s">
        <v>2651</v>
      </c>
      <c r="H1055" s="23">
        <v>11666.21</v>
      </c>
      <c r="I1055" s="24">
        <f t="shared" si="161"/>
        <v>7.1999999999999997E-6</v>
      </c>
      <c r="J1055" s="24">
        <v>4.5300000000000003E-5</v>
      </c>
      <c r="K1055" s="24">
        <f t="shared" si="169"/>
        <v>9.0999999999999993E-6</v>
      </c>
      <c r="L1055" s="23">
        <f t="shared" si="162"/>
        <v>18163.599999999999</v>
      </c>
      <c r="M1055" s="23">
        <f t="shared" si="163"/>
        <v>13622.7</v>
      </c>
      <c r="N1055" s="23">
        <v>14599.529999999999</v>
      </c>
      <c r="O1055" s="23">
        <f t="shared" si="164"/>
        <v>976.82999999999811</v>
      </c>
      <c r="P1055" s="23">
        <f t="shared" si="165"/>
        <v>0</v>
      </c>
      <c r="Q1055" s="23">
        <f t="shared" si="166"/>
        <v>976.82999999999811</v>
      </c>
      <c r="R1055" s="24">
        <f t="shared" si="167"/>
        <v>0</v>
      </c>
      <c r="S1055" s="25">
        <f t="shared" si="168"/>
        <v>0</v>
      </c>
    </row>
    <row r="1056" spans="1:19">
      <c r="A1056" s="21" t="s">
        <v>1107</v>
      </c>
      <c r="B1056" s="21" t="s">
        <v>191</v>
      </c>
      <c r="C1056" s="21" t="s">
        <v>259</v>
      </c>
      <c r="D1056" s="21" t="s">
        <v>1285</v>
      </c>
      <c r="E1056" s="21" t="s">
        <v>2585</v>
      </c>
      <c r="F1056" s="21" t="str">
        <f t="shared" si="160"/>
        <v>14307</v>
      </c>
      <c r="G1056" s="21" t="s">
        <v>2651</v>
      </c>
      <c r="H1056" s="26">
        <v>146428.28</v>
      </c>
      <c r="I1056" s="27">
        <f t="shared" si="161"/>
        <v>8.9800000000000001E-5</v>
      </c>
      <c r="J1056" s="27">
        <v>2.1249999999999999E-4</v>
      </c>
      <c r="K1056" s="27">
        <f t="shared" si="169"/>
        <v>9.59E-5</v>
      </c>
      <c r="L1056" s="26">
        <f t="shared" si="162"/>
        <v>191416.4</v>
      </c>
      <c r="M1056" s="26">
        <f t="shared" si="163"/>
        <v>143562.29999999999</v>
      </c>
      <c r="N1056" s="26">
        <v>165939.40999999997</v>
      </c>
      <c r="O1056" s="26">
        <f t="shared" si="164"/>
        <v>22377.109999999986</v>
      </c>
      <c r="P1056" s="26">
        <f t="shared" si="165"/>
        <v>0</v>
      </c>
      <c r="Q1056" s="26">
        <f t="shared" si="166"/>
        <v>22377.109999999986</v>
      </c>
      <c r="R1056" s="24">
        <f t="shared" si="167"/>
        <v>0</v>
      </c>
      <c r="S1056" s="25">
        <f t="shared" si="168"/>
        <v>0</v>
      </c>
    </row>
    <row r="1057" spans="1:19">
      <c r="A1057" s="20" t="s">
        <v>1107</v>
      </c>
      <c r="B1057" s="20" t="s">
        <v>191</v>
      </c>
      <c r="C1057" s="20" t="s">
        <v>270</v>
      </c>
      <c r="D1057" s="20" t="s">
        <v>1286</v>
      </c>
      <c r="E1057" s="20" t="s">
        <v>2585</v>
      </c>
      <c r="F1057" s="20" t="str">
        <f t="shared" si="160"/>
        <v>14307</v>
      </c>
      <c r="G1057" s="20" t="s">
        <v>2651</v>
      </c>
      <c r="H1057" s="23">
        <v>65720.62</v>
      </c>
      <c r="I1057" s="24">
        <f t="shared" si="161"/>
        <v>4.0299999999999997E-5</v>
      </c>
      <c r="J1057" s="24">
        <v>1.4019999999999999E-4</v>
      </c>
      <c r="K1057" s="24">
        <f t="shared" si="169"/>
        <v>4.5300000000000003E-5</v>
      </c>
      <c r="L1057" s="23">
        <f t="shared" si="162"/>
        <v>90418.8</v>
      </c>
      <c r="M1057" s="23">
        <f t="shared" si="163"/>
        <v>67814.100000000006</v>
      </c>
      <c r="N1057" s="23">
        <v>9371.48</v>
      </c>
      <c r="O1057" s="23">
        <f t="shared" si="164"/>
        <v>-58442.62000000001</v>
      </c>
      <c r="P1057" s="23">
        <f t="shared" si="165"/>
        <v>58442.62000000001</v>
      </c>
      <c r="Q1057" s="23">
        <f t="shared" si="166"/>
        <v>0</v>
      </c>
      <c r="R1057" s="24">
        <f t="shared" si="167"/>
        <v>1.5699399999999999E-2</v>
      </c>
      <c r="S1057" s="25">
        <f t="shared" si="168"/>
        <v>64681</v>
      </c>
    </row>
    <row r="1058" spans="1:19">
      <c r="A1058" s="21" t="s">
        <v>1107</v>
      </c>
      <c r="B1058" s="21" t="s">
        <v>191</v>
      </c>
      <c r="C1058" s="21" t="s">
        <v>276</v>
      </c>
      <c r="D1058" s="21" t="s">
        <v>1287</v>
      </c>
      <c r="E1058" s="21" t="s">
        <v>2585</v>
      </c>
      <c r="F1058" s="21" t="str">
        <f t="shared" si="160"/>
        <v>14307</v>
      </c>
      <c r="G1058" s="21" t="s">
        <v>2651</v>
      </c>
      <c r="H1058" s="26">
        <v>15274.6</v>
      </c>
      <c r="I1058" s="27">
        <f t="shared" si="161"/>
        <v>9.3999999999999998E-6</v>
      </c>
      <c r="J1058" s="27">
        <v>1.305E-4</v>
      </c>
      <c r="K1058" s="27">
        <f t="shared" si="169"/>
        <v>1.5500000000000001E-5</v>
      </c>
      <c r="L1058" s="26">
        <f t="shared" si="162"/>
        <v>30938</v>
      </c>
      <c r="M1058" s="26">
        <f t="shared" si="163"/>
        <v>23203.5</v>
      </c>
      <c r="N1058" s="26">
        <v>20759.54</v>
      </c>
      <c r="O1058" s="26">
        <f t="shared" si="164"/>
        <v>-2443.9599999999991</v>
      </c>
      <c r="P1058" s="26">
        <f t="shared" si="165"/>
        <v>2443.9599999999991</v>
      </c>
      <c r="Q1058" s="26">
        <f t="shared" si="166"/>
        <v>0</v>
      </c>
      <c r="R1058" s="24">
        <f t="shared" si="167"/>
        <v>6.5649999999999997E-4</v>
      </c>
      <c r="S1058" s="25">
        <f t="shared" si="168"/>
        <v>2704</v>
      </c>
    </row>
    <row r="1059" spans="1:19">
      <c r="A1059" s="20" t="s">
        <v>1107</v>
      </c>
      <c r="B1059" s="20" t="s">
        <v>191</v>
      </c>
      <c r="C1059" s="20" t="s">
        <v>279</v>
      </c>
      <c r="D1059" s="20" t="s">
        <v>1288</v>
      </c>
      <c r="E1059" s="20" t="s">
        <v>2585</v>
      </c>
      <c r="F1059" s="20" t="str">
        <f t="shared" si="160"/>
        <v>14307</v>
      </c>
      <c r="G1059" s="20" t="s">
        <v>2651</v>
      </c>
      <c r="H1059" s="23">
        <v>14864.43</v>
      </c>
      <c r="I1059" s="24">
        <f t="shared" si="161"/>
        <v>9.0999999999999993E-6</v>
      </c>
      <c r="J1059" s="24">
        <v>1.142E-4</v>
      </c>
      <c r="K1059" s="24">
        <f t="shared" si="169"/>
        <v>1.4399999999999999E-5</v>
      </c>
      <c r="L1059" s="23">
        <f t="shared" si="162"/>
        <v>28742.400000000001</v>
      </c>
      <c r="M1059" s="23">
        <f t="shared" si="163"/>
        <v>21556.799999999999</v>
      </c>
      <c r="N1059" s="23">
        <v>6736.1100000000006</v>
      </c>
      <c r="O1059" s="23">
        <f t="shared" si="164"/>
        <v>-14820.689999999999</v>
      </c>
      <c r="P1059" s="23">
        <f t="shared" si="165"/>
        <v>14820.689999999999</v>
      </c>
      <c r="Q1059" s="23">
        <f t="shared" si="166"/>
        <v>0</v>
      </c>
      <c r="R1059" s="24">
        <f t="shared" si="167"/>
        <v>3.9813000000000001E-3</v>
      </c>
      <c r="S1059" s="25">
        <f t="shared" si="168"/>
        <v>16402</v>
      </c>
    </row>
    <row r="1060" spans="1:19">
      <c r="A1060" s="21" t="s">
        <v>1107</v>
      </c>
      <c r="B1060" s="21" t="s">
        <v>191</v>
      </c>
      <c r="C1060" s="21" t="s">
        <v>63</v>
      </c>
      <c r="D1060" s="21" t="s">
        <v>1289</v>
      </c>
      <c r="E1060" s="21" t="s">
        <v>2585</v>
      </c>
      <c r="F1060" s="21" t="str">
        <f t="shared" si="160"/>
        <v>14307</v>
      </c>
      <c r="G1060" s="21" t="s">
        <v>2651</v>
      </c>
      <c r="H1060" s="26">
        <v>66743</v>
      </c>
      <c r="I1060" s="27">
        <f t="shared" si="161"/>
        <v>4.0899999999999998E-5</v>
      </c>
      <c r="J1060" s="27">
        <v>1.4359999999999999E-4</v>
      </c>
      <c r="K1060" s="27">
        <f t="shared" si="169"/>
        <v>4.6E-5</v>
      </c>
      <c r="L1060" s="26">
        <f t="shared" si="162"/>
        <v>91816</v>
      </c>
      <c r="M1060" s="26">
        <f t="shared" si="163"/>
        <v>68862</v>
      </c>
      <c r="N1060" s="26">
        <v>64434.28</v>
      </c>
      <c r="O1060" s="26">
        <f t="shared" si="164"/>
        <v>-4427.7200000000012</v>
      </c>
      <c r="P1060" s="26">
        <f t="shared" si="165"/>
        <v>4427.7200000000012</v>
      </c>
      <c r="Q1060" s="26">
        <f t="shared" si="166"/>
        <v>0</v>
      </c>
      <c r="R1060" s="24">
        <f t="shared" si="167"/>
        <v>1.1894E-3</v>
      </c>
      <c r="S1060" s="25">
        <f t="shared" si="168"/>
        <v>4900</v>
      </c>
    </row>
    <row r="1061" spans="1:19">
      <c r="A1061" s="20" t="s">
        <v>1107</v>
      </c>
      <c r="B1061" s="20" t="s">
        <v>191</v>
      </c>
      <c r="C1061" s="20" t="s">
        <v>282</v>
      </c>
      <c r="D1061" s="20" t="s">
        <v>1290</v>
      </c>
      <c r="E1061" s="20" t="s">
        <v>2585</v>
      </c>
      <c r="F1061" s="20" t="str">
        <f t="shared" si="160"/>
        <v>14307</v>
      </c>
      <c r="G1061" s="20" t="s">
        <v>2651</v>
      </c>
      <c r="H1061" s="23">
        <v>4163196.54</v>
      </c>
      <c r="I1061" s="24">
        <f t="shared" si="161"/>
        <v>2.5517999999999999E-3</v>
      </c>
      <c r="J1061" s="24">
        <v>5.2450000000000001E-4</v>
      </c>
      <c r="K1061" s="24">
        <f t="shared" si="169"/>
        <v>2.4504000000000001E-3</v>
      </c>
      <c r="L1061" s="23">
        <f t="shared" si="162"/>
        <v>4890998.4000000004</v>
      </c>
      <c r="M1061" s="23">
        <f t="shared" si="163"/>
        <v>3668248.8</v>
      </c>
      <c r="N1061" s="23">
        <v>5215626.37</v>
      </c>
      <c r="O1061" s="23">
        <f t="shared" si="164"/>
        <v>1547377.5700000003</v>
      </c>
      <c r="P1061" s="23">
        <f t="shared" si="165"/>
        <v>0</v>
      </c>
      <c r="Q1061" s="23">
        <f t="shared" si="166"/>
        <v>1547377.5700000003</v>
      </c>
      <c r="R1061" s="24">
        <f t="shared" si="167"/>
        <v>0</v>
      </c>
      <c r="S1061" s="25">
        <f t="shared" si="168"/>
        <v>0</v>
      </c>
    </row>
    <row r="1062" spans="1:19">
      <c r="A1062" s="21" t="s">
        <v>1107</v>
      </c>
      <c r="B1062" s="21" t="s">
        <v>191</v>
      </c>
      <c r="C1062" s="21" t="s">
        <v>65</v>
      </c>
      <c r="D1062" s="21" t="s">
        <v>1291</v>
      </c>
      <c r="E1062" s="21" t="s">
        <v>2585</v>
      </c>
      <c r="F1062" s="21" t="str">
        <f t="shared" si="160"/>
        <v>14307</v>
      </c>
      <c r="G1062" s="21" t="s">
        <v>2651</v>
      </c>
      <c r="H1062" s="26">
        <v>364842.42</v>
      </c>
      <c r="I1062" s="27">
        <f t="shared" si="161"/>
        <v>2.2359999999999999E-4</v>
      </c>
      <c r="J1062" s="27">
        <v>2.3169999999999999E-4</v>
      </c>
      <c r="K1062" s="27">
        <f t="shared" si="169"/>
        <v>2.24E-4</v>
      </c>
      <c r="L1062" s="26">
        <f t="shared" si="162"/>
        <v>447104</v>
      </c>
      <c r="M1062" s="26">
        <f t="shared" si="163"/>
        <v>335328</v>
      </c>
      <c r="N1062" s="26">
        <v>35023.69</v>
      </c>
      <c r="O1062" s="26">
        <f t="shared" si="164"/>
        <v>-300304.31</v>
      </c>
      <c r="P1062" s="26">
        <f t="shared" si="165"/>
        <v>300304.31</v>
      </c>
      <c r="Q1062" s="26">
        <f t="shared" si="166"/>
        <v>0</v>
      </c>
      <c r="R1062" s="24">
        <f t="shared" si="167"/>
        <v>8.0670400000000003E-2</v>
      </c>
      <c r="S1062" s="25">
        <f t="shared" si="168"/>
        <v>332362</v>
      </c>
    </row>
    <row r="1063" spans="1:19">
      <c r="A1063" s="20" t="s">
        <v>1107</v>
      </c>
      <c r="B1063" s="20" t="s">
        <v>191</v>
      </c>
      <c r="C1063" s="20" t="s">
        <v>71</v>
      </c>
      <c r="D1063" s="20" t="s">
        <v>1292</v>
      </c>
      <c r="E1063" s="20" t="s">
        <v>2585</v>
      </c>
      <c r="F1063" s="20" t="str">
        <f t="shared" si="160"/>
        <v>14307</v>
      </c>
      <c r="G1063" s="20" t="s">
        <v>2651</v>
      </c>
      <c r="H1063" s="23">
        <v>19778.86</v>
      </c>
      <c r="I1063" s="24">
        <f t="shared" si="161"/>
        <v>1.2099999999999999E-5</v>
      </c>
      <c r="J1063" s="24">
        <v>5.3699999999999997E-5</v>
      </c>
      <c r="K1063" s="24">
        <f t="shared" si="169"/>
        <v>1.42E-5</v>
      </c>
      <c r="L1063" s="23">
        <f t="shared" si="162"/>
        <v>28343.200000000001</v>
      </c>
      <c r="M1063" s="23">
        <f t="shared" si="163"/>
        <v>21257.4</v>
      </c>
      <c r="N1063" s="23">
        <v>23448.66</v>
      </c>
      <c r="O1063" s="23">
        <f t="shared" si="164"/>
        <v>2191.2599999999984</v>
      </c>
      <c r="P1063" s="23">
        <f t="shared" si="165"/>
        <v>0</v>
      </c>
      <c r="Q1063" s="23">
        <f t="shared" si="166"/>
        <v>2191.2599999999984</v>
      </c>
      <c r="R1063" s="24">
        <f t="shared" si="167"/>
        <v>0</v>
      </c>
      <c r="S1063" s="25">
        <f t="shared" si="168"/>
        <v>0</v>
      </c>
    </row>
    <row r="1064" spans="1:19">
      <c r="A1064" s="21" t="s">
        <v>1107</v>
      </c>
      <c r="B1064" s="21" t="s">
        <v>191</v>
      </c>
      <c r="C1064" s="21" t="s">
        <v>287</v>
      </c>
      <c r="D1064" s="21" t="s">
        <v>1293</v>
      </c>
      <c r="E1064" s="21" t="s">
        <v>2585</v>
      </c>
      <c r="F1064" s="21" t="str">
        <f t="shared" si="160"/>
        <v>14307</v>
      </c>
      <c r="G1064" s="21" t="s">
        <v>2651</v>
      </c>
      <c r="H1064" s="26">
        <v>15769.78</v>
      </c>
      <c r="I1064" s="27">
        <f t="shared" si="161"/>
        <v>9.7000000000000003E-6</v>
      </c>
      <c r="J1064" s="27">
        <v>1.4100000000000001E-4</v>
      </c>
      <c r="K1064" s="27">
        <f t="shared" si="169"/>
        <v>1.63E-5</v>
      </c>
      <c r="L1064" s="26">
        <f t="shared" si="162"/>
        <v>32534.799999999999</v>
      </c>
      <c r="M1064" s="26">
        <f t="shared" si="163"/>
        <v>24401.1</v>
      </c>
      <c r="N1064" s="26">
        <v>7944.66</v>
      </c>
      <c r="O1064" s="26">
        <f t="shared" si="164"/>
        <v>-16456.439999999999</v>
      </c>
      <c r="P1064" s="26">
        <f t="shared" si="165"/>
        <v>16456.439999999999</v>
      </c>
      <c r="Q1064" s="26">
        <f t="shared" si="166"/>
        <v>0</v>
      </c>
      <c r="R1064" s="24">
        <f t="shared" si="167"/>
        <v>4.4206999999999996E-3</v>
      </c>
      <c r="S1064" s="25">
        <f t="shared" si="168"/>
        <v>18213</v>
      </c>
    </row>
    <row r="1065" spans="1:19">
      <c r="A1065" s="20" t="s">
        <v>1107</v>
      </c>
      <c r="B1065" s="20" t="s">
        <v>191</v>
      </c>
      <c r="C1065" s="20" t="s">
        <v>83</v>
      </c>
      <c r="D1065" s="20" t="s">
        <v>1294</v>
      </c>
      <c r="E1065" s="20" t="s">
        <v>2585</v>
      </c>
      <c r="F1065" s="20" t="str">
        <f t="shared" si="160"/>
        <v>14307</v>
      </c>
      <c r="G1065" s="20" t="s">
        <v>2651</v>
      </c>
      <c r="H1065" s="23">
        <v>76423</v>
      </c>
      <c r="I1065" s="24">
        <f t="shared" si="161"/>
        <v>4.6799999999999999E-5</v>
      </c>
      <c r="J1065" s="24">
        <v>9.5799999999999998E-5</v>
      </c>
      <c r="K1065" s="24">
        <f t="shared" si="169"/>
        <v>4.9299999999999999E-5</v>
      </c>
      <c r="L1065" s="23">
        <f t="shared" si="162"/>
        <v>98402.8</v>
      </c>
      <c r="M1065" s="23">
        <f t="shared" si="163"/>
        <v>73802.100000000006</v>
      </c>
      <c r="N1065" s="23">
        <v>29251.510000000002</v>
      </c>
      <c r="O1065" s="23">
        <f t="shared" si="164"/>
        <v>-44550.590000000004</v>
      </c>
      <c r="P1065" s="23">
        <f t="shared" si="165"/>
        <v>44550.590000000004</v>
      </c>
      <c r="Q1065" s="23">
        <f t="shared" si="166"/>
        <v>0</v>
      </c>
      <c r="R1065" s="24">
        <f t="shared" si="167"/>
        <v>1.19676E-2</v>
      </c>
      <c r="S1065" s="25">
        <f t="shared" si="168"/>
        <v>49306</v>
      </c>
    </row>
    <row r="1066" spans="1:19">
      <c r="A1066" s="21" t="s">
        <v>1107</v>
      </c>
      <c r="B1066" s="21" t="s">
        <v>191</v>
      </c>
      <c r="C1066" s="21" t="s">
        <v>735</v>
      </c>
      <c r="D1066" s="21" t="s">
        <v>1295</v>
      </c>
      <c r="E1066" s="21" t="s">
        <v>2585</v>
      </c>
      <c r="F1066" s="21" t="str">
        <f t="shared" si="160"/>
        <v>14307</v>
      </c>
      <c r="G1066" s="21" t="s">
        <v>2651</v>
      </c>
      <c r="H1066" s="26">
        <v>10352.94</v>
      </c>
      <c r="I1066" s="27">
        <f t="shared" si="161"/>
        <v>6.2999999999999998E-6</v>
      </c>
      <c r="J1066" s="27">
        <v>6.69E-5</v>
      </c>
      <c r="K1066" s="27">
        <f t="shared" si="169"/>
        <v>9.3000000000000007E-6</v>
      </c>
      <c r="L1066" s="26">
        <f t="shared" si="162"/>
        <v>18562.8</v>
      </c>
      <c r="M1066" s="26">
        <f t="shared" si="163"/>
        <v>13922.1</v>
      </c>
      <c r="N1066" s="26">
        <v>50885.86</v>
      </c>
      <c r="O1066" s="26">
        <f t="shared" si="164"/>
        <v>36963.760000000002</v>
      </c>
      <c r="P1066" s="26">
        <f t="shared" si="165"/>
        <v>0</v>
      </c>
      <c r="Q1066" s="26">
        <f t="shared" si="166"/>
        <v>36963.760000000002</v>
      </c>
      <c r="R1066" s="24">
        <f t="shared" si="167"/>
        <v>0</v>
      </c>
      <c r="S1066" s="25">
        <f t="shared" si="168"/>
        <v>0</v>
      </c>
    </row>
    <row r="1067" spans="1:19">
      <c r="A1067" s="20" t="s">
        <v>1107</v>
      </c>
      <c r="B1067" s="20" t="s">
        <v>191</v>
      </c>
      <c r="C1067" s="20" t="s">
        <v>1296</v>
      </c>
      <c r="D1067" s="20" t="s">
        <v>1297</v>
      </c>
      <c r="E1067" s="20" t="s">
        <v>2585</v>
      </c>
      <c r="F1067" s="20" t="str">
        <f t="shared" si="160"/>
        <v>14307</v>
      </c>
      <c r="G1067" s="20" t="s">
        <v>2651</v>
      </c>
      <c r="H1067" s="23">
        <v>45482.04</v>
      </c>
      <c r="I1067" s="24">
        <f t="shared" si="161"/>
        <v>2.7900000000000001E-5</v>
      </c>
      <c r="J1067" s="24">
        <v>1.153E-4</v>
      </c>
      <c r="K1067" s="24">
        <f t="shared" si="169"/>
        <v>3.2299999999999999E-5</v>
      </c>
      <c r="L1067" s="23">
        <f t="shared" si="162"/>
        <v>64470.8</v>
      </c>
      <c r="M1067" s="23">
        <f t="shared" si="163"/>
        <v>48353.1</v>
      </c>
      <c r="N1067" s="23">
        <v>64305.609999999993</v>
      </c>
      <c r="O1067" s="23">
        <f t="shared" si="164"/>
        <v>15952.509999999995</v>
      </c>
      <c r="P1067" s="23">
        <f t="shared" si="165"/>
        <v>0</v>
      </c>
      <c r="Q1067" s="23">
        <f t="shared" si="166"/>
        <v>15952.509999999995</v>
      </c>
      <c r="R1067" s="24">
        <f t="shared" si="167"/>
        <v>0</v>
      </c>
      <c r="S1067" s="25">
        <f t="shared" si="168"/>
        <v>0</v>
      </c>
    </row>
    <row r="1068" spans="1:19">
      <c r="A1068" s="21" t="s">
        <v>1107</v>
      </c>
      <c r="B1068" s="21" t="s">
        <v>201</v>
      </c>
      <c r="C1068" s="21" t="s">
        <v>94</v>
      </c>
      <c r="D1068" s="21" t="s">
        <v>1298</v>
      </c>
      <c r="E1068" s="21" t="s">
        <v>2585</v>
      </c>
      <c r="F1068" s="21" t="str">
        <f t="shared" si="160"/>
        <v>14308</v>
      </c>
      <c r="G1068" s="21" t="s">
        <v>2652</v>
      </c>
      <c r="H1068" s="26">
        <v>234667</v>
      </c>
      <c r="I1068" s="27">
        <f t="shared" si="161"/>
        <v>1.438E-4</v>
      </c>
      <c r="J1068" s="27">
        <v>2.9950000000000002E-4</v>
      </c>
      <c r="K1068" s="27">
        <f t="shared" si="169"/>
        <v>1.516E-4</v>
      </c>
      <c r="L1068" s="26">
        <f t="shared" si="162"/>
        <v>302593.59999999998</v>
      </c>
      <c r="M1068" s="26">
        <f t="shared" si="163"/>
        <v>226945.2</v>
      </c>
      <c r="N1068" s="26">
        <v>154384.84</v>
      </c>
      <c r="O1068" s="26">
        <f t="shared" si="164"/>
        <v>-72560.360000000015</v>
      </c>
      <c r="P1068" s="26">
        <f t="shared" si="165"/>
        <v>72560.360000000015</v>
      </c>
      <c r="Q1068" s="26">
        <f t="shared" si="166"/>
        <v>0</v>
      </c>
      <c r="R1068" s="24">
        <f t="shared" si="167"/>
        <v>1.94918E-2</v>
      </c>
      <c r="S1068" s="25">
        <f t="shared" si="168"/>
        <v>80306</v>
      </c>
    </row>
    <row r="1069" spans="1:19">
      <c r="A1069" s="20" t="s">
        <v>1107</v>
      </c>
      <c r="B1069" s="20" t="s">
        <v>201</v>
      </c>
      <c r="C1069" s="20" t="s">
        <v>45</v>
      </c>
      <c r="D1069" s="20" t="s">
        <v>1299</v>
      </c>
      <c r="E1069" s="20" t="s">
        <v>2585</v>
      </c>
      <c r="F1069" s="20" t="str">
        <f t="shared" si="160"/>
        <v>14308</v>
      </c>
      <c r="G1069" s="20" t="s">
        <v>2652</v>
      </c>
      <c r="H1069" s="23">
        <v>342780.27</v>
      </c>
      <c r="I1069" s="24">
        <f t="shared" si="161"/>
        <v>2.1010000000000001E-4</v>
      </c>
      <c r="J1069" s="24">
        <v>5.5049999999999999E-4</v>
      </c>
      <c r="K1069" s="24">
        <f t="shared" si="169"/>
        <v>2.2709999999999999E-4</v>
      </c>
      <c r="L1069" s="23">
        <f t="shared" si="162"/>
        <v>453291.6</v>
      </c>
      <c r="M1069" s="23">
        <f t="shared" si="163"/>
        <v>339968.7</v>
      </c>
      <c r="N1069" s="23">
        <v>204942.65000000002</v>
      </c>
      <c r="O1069" s="23">
        <f t="shared" si="164"/>
        <v>-135026.04999999999</v>
      </c>
      <c r="P1069" s="23">
        <f t="shared" si="165"/>
        <v>135026.04999999999</v>
      </c>
      <c r="Q1069" s="23">
        <f t="shared" si="166"/>
        <v>0</v>
      </c>
      <c r="R1069" s="24">
        <f t="shared" si="167"/>
        <v>3.6271900000000003E-2</v>
      </c>
      <c r="S1069" s="25">
        <f t="shared" si="168"/>
        <v>149440</v>
      </c>
    </row>
    <row r="1070" spans="1:19">
      <c r="A1070" s="21" t="s">
        <v>1107</v>
      </c>
      <c r="B1070" s="21" t="s">
        <v>201</v>
      </c>
      <c r="C1070" s="21" t="s">
        <v>57</v>
      </c>
      <c r="D1070" s="21" t="s">
        <v>1300</v>
      </c>
      <c r="E1070" s="21" t="s">
        <v>2585</v>
      </c>
      <c r="F1070" s="21" t="str">
        <f t="shared" si="160"/>
        <v>14308</v>
      </c>
      <c r="G1070" s="21" t="s">
        <v>2652</v>
      </c>
      <c r="H1070" s="26">
        <v>29229.13</v>
      </c>
      <c r="I1070" s="27">
        <f t="shared" si="161"/>
        <v>1.7900000000000001E-5</v>
      </c>
      <c r="J1070" s="27">
        <v>1.539E-4</v>
      </c>
      <c r="K1070" s="27">
        <f t="shared" si="169"/>
        <v>2.4700000000000001E-5</v>
      </c>
      <c r="L1070" s="26">
        <f t="shared" si="162"/>
        <v>49301.2</v>
      </c>
      <c r="M1070" s="26">
        <f t="shared" si="163"/>
        <v>36975.9</v>
      </c>
      <c r="N1070" s="26">
        <v>-9378.3200000000015</v>
      </c>
      <c r="O1070" s="26">
        <f t="shared" si="164"/>
        <v>-46354.22</v>
      </c>
      <c r="P1070" s="26">
        <f t="shared" si="165"/>
        <v>46354.22</v>
      </c>
      <c r="Q1070" s="26">
        <f t="shared" si="166"/>
        <v>0</v>
      </c>
      <c r="R1070" s="24">
        <f t="shared" si="167"/>
        <v>1.2452100000000001E-2</v>
      </c>
      <c r="S1070" s="25">
        <f t="shared" si="168"/>
        <v>51302</v>
      </c>
    </row>
    <row r="1071" spans="1:19">
      <c r="A1071" s="20" t="s">
        <v>1107</v>
      </c>
      <c r="B1071" s="20" t="s">
        <v>201</v>
      </c>
      <c r="C1071" s="20" t="s">
        <v>69</v>
      </c>
      <c r="D1071" s="20" t="s">
        <v>1301</v>
      </c>
      <c r="E1071" s="20" t="s">
        <v>2585</v>
      </c>
      <c r="F1071" s="20" t="str">
        <f t="shared" si="160"/>
        <v>14308</v>
      </c>
      <c r="G1071" s="20" t="s">
        <v>2652</v>
      </c>
      <c r="H1071" s="23">
        <v>66562.600000000006</v>
      </c>
      <c r="I1071" s="24">
        <f t="shared" si="161"/>
        <v>4.0800000000000002E-5</v>
      </c>
      <c r="J1071" s="24">
        <v>2.153E-4</v>
      </c>
      <c r="K1071" s="24">
        <f t="shared" si="169"/>
        <v>4.9499999999999997E-5</v>
      </c>
      <c r="L1071" s="23">
        <f t="shared" si="162"/>
        <v>98802</v>
      </c>
      <c r="M1071" s="23">
        <f t="shared" si="163"/>
        <v>74101.5</v>
      </c>
      <c r="N1071" s="23">
        <v>69130.03</v>
      </c>
      <c r="O1071" s="23">
        <f t="shared" si="164"/>
        <v>-4971.4700000000012</v>
      </c>
      <c r="P1071" s="23">
        <f t="shared" si="165"/>
        <v>4971.4700000000012</v>
      </c>
      <c r="Q1071" s="23">
        <f t="shared" si="166"/>
        <v>0</v>
      </c>
      <c r="R1071" s="24">
        <f t="shared" si="167"/>
        <v>1.3355000000000001E-3</v>
      </c>
      <c r="S1071" s="25">
        <f t="shared" si="168"/>
        <v>5502</v>
      </c>
    </row>
    <row r="1072" spans="1:19">
      <c r="A1072" s="21" t="s">
        <v>1107</v>
      </c>
      <c r="B1072" s="21" t="s">
        <v>201</v>
      </c>
      <c r="C1072" s="21" t="s">
        <v>205</v>
      </c>
      <c r="D1072" s="21" t="s">
        <v>1302</v>
      </c>
      <c r="E1072" s="21" t="s">
        <v>2585</v>
      </c>
      <c r="F1072" s="21" t="str">
        <f t="shared" si="160"/>
        <v>14308</v>
      </c>
      <c r="G1072" s="21" t="s">
        <v>2652</v>
      </c>
      <c r="H1072" s="26">
        <v>315619.92</v>
      </c>
      <c r="I1072" s="27">
        <f t="shared" si="161"/>
        <v>1.9349999999999999E-4</v>
      </c>
      <c r="J1072" s="27">
        <v>1.5669999999999999E-4</v>
      </c>
      <c r="K1072" s="27">
        <f t="shared" si="169"/>
        <v>1.917E-4</v>
      </c>
      <c r="L1072" s="26">
        <f t="shared" si="162"/>
        <v>382633.2</v>
      </c>
      <c r="M1072" s="26">
        <f t="shared" si="163"/>
        <v>286974.90000000002</v>
      </c>
      <c r="N1072" s="26">
        <v>333667.96999999997</v>
      </c>
      <c r="O1072" s="26">
        <f t="shared" si="164"/>
        <v>46693.069999999949</v>
      </c>
      <c r="P1072" s="26">
        <f t="shared" si="165"/>
        <v>0</v>
      </c>
      <c r="Q1072" s="26">
        <f t="shared" si="166"/>
        <v>46693.069999999949</v>
      </c>
      <c r="R1072" s="24">
        <f t="shared" si="167"/>
        <v>0</v>
      </c>
      <c r="S1072" s="25">
        <f t="shared" si="168"/>
        <v>0</v>
      </c>
    </row>
    <row r="1073" spans="1:19">
      <c r="A1073" s="20" t="s">
        <v>1107</v>
      </c>
      <c r="B1073" s="20" t="s">
        <v>201</v>
      </c>
      <c r="C1073" s="20" t="s">
        <v>403</v>
      </c>
      <c r="D1073" s="20" t="s">
        <v>1303</v>
      </c>
      <c r="E1073" s="20" t="s">
        <v>2585</v>
      </c>
      <c r="F1073" s="20" t="str">
        <f t="shared" si="160"/>
        <v>14308</v>
      </c>
      <c r="G1073" s="20" t="s">
        <v>2652</v>
      </c>
      <c r="H1073" s="23">
        <v>535.64</v>
      </c>
      <c r="I1073" s="24">
        <f t="shared" si="161"/>
        <v>2.9999999999999999E-7</v>
      </c>
      <c r="J1073" s="24">
        <v>3.4700000000000003E-5</v>
      </c>
      <c r="K1073" s="24">
        <f t="shared" si="169"/>
        <v>1.9999999999999999E-6</v>
      </c>
      <c r="L1073" s="23">
        <f t="shared" si="162"/>
        <v>3992</v>
      </c>
      <c r="M1073" s="23">
        <f t="shared" si="163"/>
        <v>2994</v>
      </c>
      <c r="N1073" s="23">
        <v>1383.29</v>
      </c>
      <c r="O1073" s="23">
        <f t="shared" si="164"/>
        <v>-1610.71</v>
      </c>
      <c r="P1073" s="23">
        <f t="shared" si="165"/>
        <v>1610.71</v>
      </c>
      <c r="Q1073" s="23">
        <f t="shared" si="166"/>
        <v>0</v>
      </c>
      <c r="R1073" s="24">
        <f t="shared" si="167"/>
        <v>4.327E-4</v>
      </c>
      <c r="S1073" s="25">
        <f t="shared" si="168"/>
        <v>1782</v>
      </c>
    </row>
    <row r="1074" spans="1:19">
      <c r="A1074" s="21" t="s">
        <v>1107</v>
      </c>
      <c r="B1074" s="21" t="s">
        <v>201</v>
      </c>
      <c r="C1074" s="21" t="s">
        <v>148</v>
      </c>
      <c r="D1074" s="21" t="s">
        <v>1304</v>
      </c>
      <c r="E1074" s="21" t="s">
        <v>2585</v>
      </c>
      <c r="F1074" s="21" t="str">
        <f t="shared" si="160"/>
        <v>14308</v>
      </c>
      <c r="G1074" s="21" t="s">
        <v>2652</v>
      </c>
      <c r="H1074" s="26">
        <v>57345.02</v>
      </c>
      <c r="I1074" s="27">
        <f t="shared" si="161"/>
        <v>3.5099999999999999E-5</v>
      </c>
      <c r="J1074" s="27">
        <v>1.1909999999999999E-4</v>
      </c>
      <c r="K1074" s="27">
        <f t="shared" si="169"/>
        <v>3.93E-5</v>
      </c>
      <c r="L1074" s="26">
        <f t="shared" si="162"/>
        <v>78442.8</v>
      </c>
      <c r="M1074" s="26">
        <f t="shared" si="163"/>
        <v>58832.1</v>
      </c>
      <c r="N1074" s="26">
        <v>39968.879999999997</v>
      </c>
      <c r="O1074" s="26">
        <f t="shared" si="164"/>
        <v>-18863.22</v>
      </c>
      <c r="P1074" s="26">
        <f t="shared" si="165"/>
        <v>18863.22</v>
      </c>
      <c r="Q1074" s="26">
        <f t="shared" si="166"/>
        <v>0</v>
      </c>
      <c r="R1074" s="24">
        <f t="shared" si="167"/>
        <v>5.0672E-3</v>
      </c>
      <c r="S1074" s="25">
        <f t="shared" si="168"/>
        <v>20876</v>
      </c>
    </row>
    <row r="1075" spans="1:19">
      <c r="A1075" s="20" t="s">
        <v>1107</v>
      </c>
      <c r="B1075" s="20" t="s">
        <v>201</v>
      </c>
      <c r="C1075" s="20" t="s">
        <v>152</v>
      </c>
      <c r="D1075" s="20" t="s">
        <v>1305</v>
      </c>
      <c r="E1075" s="20" t="s">
        <v>2585</v>
      </c>
      <c r="F1075" s="20" t="str">
        <f t="shared" si="160"/>
        <v>14308</v>
      </c>
      <c r="G1075" s="20" t="s">
        <v>2652</v>
      </c>
      <c r="H1075" s="23">
        <v>68108.13</v>
      </c>
      <c r="I1075" s="24">
        <f t="shared" si="161"/>
        <v>4.1699999999999997E-5</v>
      </c>
      <c r="J1075" s="24">
        <v>1.097E-4</v>
      </c>
      <c r="K1075" s="24">
        <f t="shared" si="169"/>
        <v>4.5099999999999998E-5</v>
      </c>
      <c r="L1075" s="23">
        <f t="shared" si="162"/>
        <v>90019.6</v>
      </c>
      <c r="M1075" s="23">
        <f t="shared" si="163"/>
        <v>67514.7</v>
      </c>
      <c r="N1075" s="23">
        <v>76475.009999999995</v>
      </c>
      <c r="O1075" s="23">
        <f t="shared" si="164"/>
        <v>8960.3099999999977</v>
      </c>
      <c r="P1075" s="23">
        <f t="shared" si="165"/>
        <v>0</v>
      </c>
      <c r="Q1075" s="23">
        <f t="shared" si="166"/>
        <v>8960.3099999999977</v>
      </c>
      <c r="R1075" s="24">
        <f t="shared" si="167"/>
        <v>0</v>
      </c>
      <c r="S1075" s="25">
        <f t="shared" si="168"/>
        <v>0</v>
      </c>
    </row>
    <row r="1076" spans="1:19">
      <c r="A1076" s="21" t="s">
        <v>1107</v>
      </c>
      <c r="B1076" s="21" t="s">
        <v>201</v>
      </c>
      <c r="C1076" s="21" t="s">
        <v>733</v>
      </c>
      <c r="D1076" s="21" t="s">
        <v>1306</v>
      </c>
      <c r="E1076" s="21" t="s">
        <v>2585</v>
      </c>
      <c r="F1076" s="21" t="str">
        <f t="shared" si="160"/>
        <v>14308</v>
      </c>
      <c r="G1076" s="21" t="s">
        <v>2652</v>
      </c>
      <c r="H1076" s="26">
        <v>44918.04</v>
      </c>
      <c r="I1076" s="27">
        <f t="shared" si="161"/>
        <v>2.7500000000000001E-5</v>
      </c>
      <c r="J1076" s="27">
        <v>7.2899999999999997E-5</v>
      </c>
      <c r="K1076" s="27">
        <f t="shared" si="169"/>
        <v>2.9799999999999999E-5</v>
      </c>
      <c r="L1076" s="26">
        <f t="shared" si="162"/>
        <v>59480.800000000003</v>
      </c>
      <c r="M1076" s="26">
        <f t="shared" si="163"/>
        <v>44610.6</v>
      </c>
      <c r="N1076" s="26">
        <v>86191.48</v>
      </c>
      <c r="O1076" s="26">
        <f t="shared" si="164"/>
        <v>41580.879999999997</v>
      </c>
      <c r="P1076" s="26">
        <f t="shared" si="165"/>
        <v>0</v>
      </c>
      <c r="Q1076" s="26">
        <f t="shared" si="166"/>
        <v>41580.879999999997</v>
      </c>
      <c r="R1076" s="24">
        <f t="shared" si="167"/>
        <v>0</v>
      </c>
      <c r="S1076" s="25">
        <f t="shared" si="168"/>
        <v>0</v>
      </c>
    </row>
    <row r="1077" spans="1:19">
      <c r="A1077" s="20" t="s">
        <v>1107</v>
      </c>
      <c r="B1077" s="20" t="s">
        <v>201</v>
      </c>
      <c r="C1077" s="20" t="s">
        <v>1307</v>
      </c>
      <c r="D1077" s="20" t="s">
        <v>1308</v>
      </c>
      <c r="E1077" s="20" t="s">
        <v>2585</v>
      </c>
      <c r="F1077" s="20" t="str">
        <f t="shared" si="160"/>
        <v>14308</v>
      </c>
      <c r="G1077" s="20" t="s">
        <v>2652</v>
      </c>
      <c r="H1077" s="23">
        <v>124243.64</v>
      </c>
      <c r="I1077" s="24">
        <f t="shared" si="161"/>
        <v>7.6199999999999995E-5</v>
      </c>
      <c r="J1077" s="24">
        <v>1.0009999999999999E-4</v>
      </c>
      <c r="K1077" s="24">
        <f t="shared" si="169"/>
        <v>7.7399999999999998E-5</v>
      </c>
      <c r="L1077" s="23">
        <f t="shared" si="162"/>
        <v>154490.4</v>
      </c>
      <c r="M1077" s="23">
        <f t="shared" si="163"/>
        <v>115867.8</v>
      </c>
      <c r="N1077" s="23">
        <v>41254.520000000004</v>
      </c>
      <c r="O1077" s="23">
        <f t="shared" si="164"/>
        <v>-74613.279999999999</v>
      </c>
      <c r="P1077" s="23">
        <f t="shared" si="165"/>
        <v>74613.279999999999</v>
      </c>
      <c r="Q1077" s="23">
        <f t="shared" si="166"/>
        <v>0</v>
      </c>
      <c r="R1077" s="24">
        <f t="shared" si="167"/>
        <v>2.00433E-2</v>
      </c>
      <c r="S1077" s="25">
        <f t="shared" si="168"/>
        <v>82578</v>
      </c>
    </row>
    <row r="1078" spans="1:19">
      <c r="A1078" s="21" t="s">
        <v>1107</v>
      </c>
      <c r="B1078" s="21" t="s">
        <v>201</v>
      </c>
      <c r="C1078" s="21" t="s">
        <v>1309</v>
      </c>
      <c r="D1078" s="21" t="s">
        <v>1310</v>
      </c>
      <c r="E1078" s="21" t="s">
        <v>2585</v>
      </c>
      <c r="F1078" s="21" t="str">
        <f t="shared" si="160"/>
        <v>14308</v>
      </c>
      <c r="G1078" s="21" t="s">
        <v>2652</v>
      </c>
      <c r="H1078" s="26">
        <v>241336.74</v>
      </c>
      <c r="I1078" s="27">
        <f t="shared" si="161"/>
        <v>1.4789999999999999E-4</v>
      </c>
      <c r="J1078" s="27">
        <v>2.4899999999999998E-4</v>
      </c>
      <c r="K1078" s="27">
        <f t="shared" si="169"/>
        <v>1.5300000000000001E-4</v>
      </c>
      <c r="L1078" s="26">
        <f t="shared" si="162"/>
        <v>305388</v>
      </c>
      <c r="M1078" s="26">
        <f t="shared" si="163"/>
        <v>229041</v>
      </c>
      <c r="N1078" s="26">
        <v>233943.77999999997</v>
      </c>
      <c r="O1078" s="26">
        <f t="shared" si="164"/>
        <v>4902.7799999999697</v>
      </c>
      <c r="P1078" s="26">
        <f t="shared" si="165"/>
        <v>0</v>
      </c>
      <c r="Q1078" s="26">
        <f t="shared" si="166"/>
        <v>4902.7799999999697</v>
      </c>
      <c r="R1078" s="24">
        <f t="shared" si="167"/>
        <v>0</v>
      </c>
      <c r="S1078" s="25">
        <f t="shared" si="168"/>
        <v>0</v>
      </c>
    </row>
    <row r="1079" spans="1:19">
      <c r="A1079" s="20" t="s">
        <v>1107</v>
      </c>
      <c r="B1079" s="20" t="s">
        <v>201</v>
      </c>
      <c r="C1079" s="20" t="s">
        <v>1311</v>
      </c>
      <c r="D1079" s="20" t="s">
        <v>1312</v>
      </c>
      <c r="E1079" s="20" t="s">
        <v>2585</v>
      </c>
      <c r="F1079" s="20" t="str">
        <f t="shared" si="160"/>
        <v>14308</v>
      </c>
      <c r="G1079" s="20" t="s">
        <v>2652</v>
      </c>
      <c r="H1079" s="23">
        <v>14604.5</v>
      </c>
      <c r="I1079" s="24">
        <f t="shared" si="161"/>
        <v>9.0000000000000002E-6</v>
      </c>
      <c r="J1079" s="24">
        <v>4.3900000000000003E-5</v>
      </c>
      <c r="K1079" s="24">
        <f t="shared" si="169"/>
        <v>1.0699999999999999E-5</v>
      </c>
      <c r="L1079" s="23">
        <f t="shared" si="162"/>
        <v>21357.200000000001</v>
      </c>
      <c r="M1079" s="23">
        <f t="shared" si="163"/>
        <v>16017.9</v>
      </c>
      <c r="N1079" s="23">
        <v>13363.64</v>
      </c>
      <c r="O1079" s="23">
        <f t="shared" si="164"/>
        <v>-2654.26</v>
      </c>
      <c r="P1079" s="23">
        <f t="shared" si="165"/>
        <v>2654.26</v>
      </c>
      <c r="Q1079" s="23">
        <f t="shared" si="166"/>
        <v>0</v>
      </c>
      <c r="R1079" s="24">
        <f t="shared" si="167"/>
        <v>7.1299999999999998E-4</v>
      </c>
      <c r="S1079" s="25">
        <f t="shared" si="168"/>
        <v>2937</v>
      </c>
    </row>
    <row r="1080" spans="1:19">
      <c r="A1080" s="21" t="s">
        <v>1107</v>
      </c>
      <c r="B1080" s="21" t="s">
        <v>201</v>
      </c>
      <c r="C1080" s="21" t="s">
        <v>1313</v>
      </c>
      <c r="D1080" s="21" t="s">
        <v>1314</v>
      </c>
      <c r="E1080" s="21" t="s">
        <v>2585</v>
      </c>
      <c r="F1080" s="21" t="str">
        <f t="shared" si="160"/>
        <v>14308</v>
      </c>
      <c r="G1080" s="21" t="s">
        <v>2652</v>
      </c>
      <c r="H1080" s="26">
        <v>769721.27</v>
      </c>
      <c r="I1080" s="27">
        <f t="shared" si="161"/>
        <v>4.7179999999999998E-4</v>
      </c>
      <c r="J1080" s="27">
        <v>4.9339999999999996E-4</v>
      </c>
      <c r="K1080" s="27">
        <f t="shared" si="169"/>
        <v>4.729E-4</v>
      </c>
      <c r="L1080" s="26">
        <f t="shared" si="162"/>
        <v>943908.4</v>
      </c>
      <c r="M1080" s="26">
        <f t="shared" si="163"/>
        <v>707931.3</v>
      </c>
      <c r="N1080" s="26">
        <v>992851.55</v>
      </c>
      <c r="O1080" s="26">
        <f t="shared" si="164"/>
        <v>284920.25</v>
      </c>
      <c r="P1080" s="26">
        <f t="shared" si="165"/>
        <v>0</v>
      </c>
      <c r="Q1080" s="26">
        <f t="shared" si="166"/>
        <v>284920.25</v>
      </c>
      <c r="R1080" s="24">
        <f t="shared" si="167"/>
        <v>0</v>
      </c>
      <c r="S1080" s="25">
        <f t="shared" si="168"/>
        <v>0</v>
      </c>
    </row>
    <row r="1081" spans="1:19">
      <c r="A1081" s="20" t="s">
        <v>1107</v>
      </c>
      <c r="B1081" s="20" t="s">
        <v>201</v>
      </c>
      <c r="C1081" s="20" t="s">
        <v>1315</v>
      </c>
      <c r="D1081" s="20" t="s">
        <v>1316</v>
      </c>
      <c r="E1081" s="20" t="s">
        <v>2585</v>
      </c>
      <c r="F1081" s="20" t="str">
        <f t="shared" si="160"/>
        <v>14308</v>
      </c>
      <c r="G1081" s="20" t="s">
        <v>2652</v>
      </c>
      <c r="H1081" s="23">
        <v>44193.86</v>
      </c>
      <c r="I1081" s="24">
        <f t="shared" si="161"/>
        <v>2.7100000000000001E-5</v>
      </c>
      <c r="J1081" s="24">
        <v>1.02E-4</v>
      </c>
      <c r="K1081" s="24">
        <f t="shared" si="169"/>
        <v>3.0800000000000003E-5</v>
      </c>
      <c r="L1081" s="23">
        <f t="shared" si="162"/>
        <v>61476.800000000003</v>
      </c>
      <c r="M1081" s="23">
        <f t="shared" si="163"/>
        <v>46107.6</v>
      </c>
      <c r="N1081" s="23">
        <v>83087.67</v>
      </c>
      <c r="O1081" s="23">
        <f t="shared" si="164"/>
        <v>36980.07</v>
      </c>
      <c r="P1081" s="23">
        <f t="shared" si="165"/>
        <v>0</v>
      </c>
      <c r="Q1081" s="23">
        <f t="shared" si="166"/>
        <v>36980.07</v>
      </c>
      <c r="R1081" s="24">
        <f t="shared" si="167"/>
        <v>0</v>
      </c>
      <c r="S1081" s="25">
        <f t="shared" si="168"/>
        <v>0</v>
      </c>
    </row>
    <row r="1082" spans="1:19">
      <c r="A1082" s="21" t="s">
        <v>1107</v>
      </c>
      <c r="B1082" s="21" t="s">
        <v>201</v>
      </c>
      <c r="C1082" s="21" t="s">
        <v>1317</v>
      </c>
      <c r="D1082" s="21" t="s">
        <v>1318</v>
      </c>
      <c r="E1082" s="21" t="s">
        <v>2585</v>
      </c>
      <c r="F1082" s="21" t="str">
        <f t="shared" si="160"/>
        <v>14308</v>
      </c>
      <c r="G1082" s="21" t="s">
        <v>2652</v>
      </c>
      <c r="H1082" s="26">
        <v>379479.87</v>
      </c>
      <c r="I1082" s="27">
        <f t="shared" si="161"/>
        <v>2.3259999999999999E-4</v>
      </c>
      <c r="J1082" s="27">
        <v>2.497E-4</v>
      </c>
      <c r="K1082" s="27">
        <f t="shared" si="169"/>
        <v>2.3350000000000001E-4</v>
      </c>
      <c r="L1082" s="26">
        <f t="shared" si="162"/>
        <v>466066</v>
      </c>
      <c r="M1082" s="26">
        <f t="shared" si="163"/>
        <v>349549.5</v>
      </c>
      <c r="N1082" s="26">
        <v>210084.33000000002</v>
      </c>
      <c r="O1082" s="26">
        <f t="shared" si="164"/>
        <v>-139465.16999999998</v>
      </c>
      <c r="P1082" s="26">
        <f t="shared" si="165"/>
        <v>139465.16999999998</v>
      </c>
      <c r="Q1082" s="26">
        <f t="shared" si="166"/>
        <v>0</v>
      </c>
      <c r="R1082" s="24">
        <f t="shared" si="167"/>
        <v>3.7464400000000002E-2</v>
      </c>
      <c r="S1082" s="25">
        <f t="shared" si="168"/>
        <v>154353</v>
      </c>
    </row>
    <row r="1083" spans="1:19">
      <c r="A1083" s="20" t="s">
        <v>1107</v>
      </c>
      <c r="B1083" s="20" t="s">
        <v>201</v>
      </c>
      <c r="C1083" s="20" t="s">
        <v>1319</v>
      </c>
      <c r="D1083" s="20" t="s">
        <v>1320</v>
      </c>
      <c r="E1083" s="20" t="s">
        <v>2585</v>
      </c>
      <c r="F1083" s="20" t="str">
        <f t="shared" si="160"/>
        <v>14308</v>
      </c>
      <c r="G1083" s="20" t="s">
        <v>2652</v>
      </c>
      <c r="H1083" s="23">
        <v>62635.77</v>
      </c>
      <c r="I1083" s="24">
        <f t="shared" si="161"/>
        <v>3.8399999999999998E-5</v>
      </c>
      <c r="J1083" s="24">
        <v>1.7100000000000001E-4</v>
      </c>
      <c r="K1083" s="24">
        <f t="shared" si="169"/>
        <v>4.5000000000000003E-5</v>
      </c>
      <c r="L1083" s="23">
        <f t="shared" si="162"/>
        <v>89820</v>
      </c>
      <c r="M1083" s="23">
        <f t="shared" si="163"/>
        <v>67365</v>
      </c>
      <c r="N1083" s="23">
        <v>59381.909999999996</v>
      </c>
      <c r="O1083" s="23">
        <f t="shared" si="164"/>
        <v>-7983.0900000000038</v>
      </c>
      <c r="P1083" s="23">
        <f t="shared" si="165"/>
        <v>7983.0900000000038</v>
      </c>
      <c r="Q1083" s="23">
        <f t="shared" si="166"/>
        <v>0</v>
      </c>
      <c r="R1083" s="24">
        <f t="shared" si="167"/>
        <v>2.1445000000000001E-3</v>
      </c>
      <c r="S1083" s="25">
        <f t="shared" si="168"/>
        <v>8835</v>
      </c>
    </row>
    <row r="1084" spans="1:19">
      <c r="A1084" s="21" t="s">
        <v>1107</v>
      </c>
      <c r="B1084" s="21" t="s">
        <v>201</v>
      </c>
      <c r="C1084" s="21" t="s">
        <v>1321</v>
      </c>
      <c r="D1084" s="21" t="s">
        <v>1322</v>
      </c>
      <c r="E1084" s="21" t="s">
        <v>2585</v>
      </c>
      <c r="F1084" s="21" t="str">
        <f t="shared" si="160"/>
        <v>14308</v>
      </c>
      <c r="G1084" s="21" t="s">
        <v>2652</v>
      </c>
      <c r="H1084" s="26">
        <v>59999.47</v>
      </c>
      <c r="I1084" s="27">
        <f t="shared" si="161"/>
        <v>3.68E-5</v>
      </c>
      <c r="J1084" s="27">
        <v>2.232E-4</v>
      </c>
      <c r="K1084" s="27">
        <f t="shared" si="169"/>
        <v>4.6100000000000002E-5</v>
      </c>
      <c r="L1084" s="26">
        <f t="shared" si="162"/>
        <v>92015.6</v>
      </c>
      <c r="M1084" s="26">
        <f t="shared" si="163"/>
        <v>69011.7</v>
      </c>
      <c r="N1084" s="26">
        <v>23300.720000000001</v>
      </c>
      <c r="O1084" s="26">
        <f t="shared" si="164"/>
        <v>-45710.979999999996</v>
      </c>
      <c r="P1084" s="26">
        <f t="shared" si="165"/>
        <v>45710.979999999996</v>
      </c>
      <c r="Q1084" s="26">
        <f t="shared" si="166"/>
        <v>0</v>
      </c>
      <c r="R1084" s="24">
        <f t="shared" si="167"/>
        <v>1.22793E-2</v>
      </c>
      <c r="S1084" s="25">
        <f t="shared" si="168"/>
        <v>50590</v>
      </c>
    </row>
    <row r="1085" spans="1:19">
      <c r="A1085" s="20" t="s">
        <v>1107</v>
      </c>
      <c r="B1085" s="20" t="s">
        <v>201</v>
      </c>
      <c r="C1085" s="20" t="s">
        <v>1323</v>
      </c>
      <c r="D1085" s="20" t="s">
        <v>1324</v>
      </c>
      <c r="E1085" s="20" t="s">
        <v>2585</v>
      </c>
      <c r="F1085" s="20" t="str">
        <f t="shared" si="160"/>
        <v>14308</v>
      </c>
      <c r="G1085" s="20" t="s">
        <v>2652</v>
      </c>
      <c r="H1085" s="23">
        <v>396651.12</v>
      </c>
      <c r="I1085" s="24">
        <f t="shared" si="161"/>
        <v>2.431E-4</v>
      </c>
      <c r="J1085" s="24">
        <v>3.346E-4</v>
      </c>
      <c r="K1085" s="24">
        <f t="shared" si="169"/>
        <v>2.477E-4</v>
      </c>
      <c r="L1085" s="23">
        <f t="shared" si="162"/>
        <v>494409.2</v>
      </c>
      <c r="M1085" s="23">
        <f t="shared" si="163"/>
        <v>370806.9</v>
      </c>
      <c r="N1085" s="23">
        <v>503825.92000000004</v>
      </c>
      <c r="O1085" s="23">
        <f t="shared" si="164"/>
        <v>133019.02000000002</v>
      </c>
      <c r="P1085" s="23">
        <f t="shared" si="165"/>
        <v>0</v>
      </c>
      <c r="Q1085" s="23">
        <f t="shared" si="166"/>
        <v>133019.02000000002</v>
      </c>
      <c r="R1085" s="24">
        <f t="shared" si="167"/>
        <v>0</v>
      </c>
      <c r="S1085" s="25">
        <f t="shared" si="168"/>
        <v>0</v>
      </c>
    </row>
    <row r="1086" spans="1:19">
      <c r="A1086" s="21" t="s">
        <v>1107</v>
      </c>
      <c r="B1086" s="21" t="s">
        <v>201</v>
      </c>
      <c r="C1086" s="21" t="s">
        <v>1325</v>
      </c>
      <c r="D1086" s="21" t="s">
        <v>1326</v>
      </c>
      <c r="E1086" s="21" t="s">
        <v>2585</v>
      </c>
      <c r="F1086" s="21" t="str">
        <f t="shared" si="160"/>
        <v>14308</v>
      </c>
      <c r="G1086" s="21" t="s">
        <v>2652</v>
      </c>
      <c r="H1086" s="26">
        <v>2121.75</v>
      </c>
      <c r="I1086" s="27">
        <f t="shared" si="161"/>
        <v>1.3E-6</v>
      </c>
      <c r="J1086" s="27">
        <v>4.9299999999999999E-5</v>
      </c>
      <c r="K1086" s="27">
        <f t="shared" si="169"/>
        <v>3.7000000000000002E-6</v>
      </c>
      <c r="L1086" s="26">
        <f t="shared" si="162"/>
        <v>7385.2</v>
      </c>
      <c r="M1086" s="26">
        <f t="shared" si="163"/>
        <v>5538.9</v>
      </c>
      <c r="N1086" s="26">
        <v>4000.68</v>
      </c>
      <c r="O1086" s="26">
        <f t="shared" si="164"/>
        <v>-1538.2199999999998</v>
      </c>
      <c r="P1086" s="26">
        <f t="shared" si="165"/>
        <v>1538.2199999999998</v>
      </c>
      <c r="Q1086" s="26">
        <f t="shared" si="166"/>
        <v>0</v>
      </c>
      <c r="R1086" s="24">
        <f t="shared" si="167"/>
        <v>4.1320000000000001E-4</v>
      </c>
      <c r="S1086" s="25">
        <f t="shared" si="168"/>
        <v>1702</v>
      </c>
    </row>
    <row r="1087" spans="1:19">
      <c r="A1087" s="20" t="s">
        <v>1107</v>
      </c>
      <c r="B1087" s="20" t="s">
        <v>201</v>
      </c>
      <c r="C1087" s="20" t="s">
        <v>87</v>
      </c>
      <c r="D1087" s="20" t="s">
        <v>1327</v>
      </c>
      <c r="E1087" s="20" t="s">
        <v>2585</v>
      </c>
      <c r="F1087" s="20" t="str">
        <f t="shared" si="160"/>
        <v>14308</v>
      </c>
      <c r="G1087" s="20" t="s">
        <v>2652</v>
      </c>
      <c r="H1087" s="23">
        <v>34934.46</v>
      </c>
      <c r="I1087" s="24">
        <f t="shared" si="161"/>
        <v>2.1399999999999998E-5</v>
      </c>
      <c r="J1087" s="24">
        <v>5.9299999999999998E-5</v>
      </c>
      <c r="K1087" s="24">
        <f t="shared" si="169"/>
        <v>2.3300000000000001E-5</v>
      </c>
      <c r="L1087" s="23">
        <f t="shared" si="162"/>
        <v>46506.8</v>
      </c>
      <c r="M1087" s="23">
        <f t="shared" si="163"/>
        <v>34880.1</v>
      </c>
      <c r="N1087" s="23">
        <v>33690.75</v>
      </c>
      <c r="O1087" s="23">
        <f t="shared" si="164"/>
        <v>-1189.3499999999985</v>
      </c>
      <c r="P1087" s="23">
        <f t="shared" si="165"/>
        <v>1189.3499999999985</v>
      </c>
      <c r="Q1087" s="23">
        <f t="shared" si="166"/>
        <v>0</v>
      </c>
      <c r="R1087" s="24">
        <f t="shared" si="167"/>
        <v>3.1950000000000001E-4</v>
      </c>
      <c r="S1087" s="25">
        <f t="shared" si="168"/>
        <v>1316</v>
      </c>
    </row>
    <row r="1088" spans="1:19">
      <c r="A1088" s="21" t="s">
        <v>1107</v>
      </c>
      <c r="B1088" s="21" t="s">
        <v>201</v>
      </c>
      <c r="C1088" s="21" t="s">
        <v>156</v>
      </c>
      <c r="D1088" s="21" t="s">
        <v>1328</v>
      </c>
      <c r="E1088" s="21" t="s">
        <v>2585</v>
      </c>
      <c r="F1088" s="21" t="str">
        <f t="shared" si="160"/>
        <v>14308</v>
      </c>
      <c r="G1088" s="21" t="s">
        <v>2652</v>
      </c>
      <c r="H1088" s="26">
        <v>11127.19</v>
      </c>
      <c r="I1088" s="27">
        <f t="shared" si="161"/>
        <v>6.8000000000000001E-6</v>
      </c>
      <c r="J1088" s="27">
        <v>5.1199999999999998E-5</v>
      </c>
      <c r="K1088" s="27">
        <f t="shared" si="169"/>
        <v>9.0000000000000002E-6</v>
      </c>
      <c r="L1088" s="26">
        <f t="shared" si="162"/>
        <v>17964</v>
      </c>
      <c r="M1088" s="26">
        <f t="shared" si="163"/>
        <v>13473</v>
      </c>
      <c r="N1088" s="26">
        <v>14312.050000000001</v>
      </c>
      <c r="O1088" s="26">
        <f t="shared" si="164"/>
        <v>839.05000000000109</v>
      </c>
      <c r="P1088" s="26">
        <f t="shared" si="165"/>
        <v>0</v>
      </c>
      <c r="Q1088" s="26">
        <f t="shared" si="166"/>
        <v>839.05000000000109</v>
      </c>
      <c r="R1088" s="24">
        <f t="shared" si="167"/>
        <v>0</v>
      </c>
      <c r="S1088" s="25">
        <f t="shared" si="168"/>
        <v>0</v>
      </c>
    </row>
    <row r="1089" spans="1:19">
      <c r="A1089" s="20" t="s">
        <v>1107</v>
      </c>
      <c r="B1089" s="20" t="s">
        <v>211</v>
      </c>
      <c r="C1089" s="20" t="s">
        <v>1329</v>
      </c>
      <c r="D1089" s="20" t="s">
        <v>1330</v>
      </c>
      <c r="E1089" s="20" t="s">
        <v>2585</v>
      </c>
      <c r="F1089" s="20" t="str">
        <f t="shared" si="160"/>
        <v>14309</v>
      </c>
      <c r="G1089" s="20" t="s">
        <v>2653</v>
      </c>
      <c r="H1089" s="23">
        <v>51293.31</v>
      </c>
      <c r="I1089" s="24">
        <f t="shared" si="161"/>
        <v>3.1399999999999998E-5</v>
      </c>
      <c r="J1089" s="24">
        <v>1.2010000000000001E-4</v>
      </c>
      <c r="K1089" s="24">
        <f t="shared" si="169"/>
        <v>3.5800000000000003E-5</v>
      </c>
      <c r="L1089" s="23">
        <f t="shared" si="162"/>
        <v>71456.800000000003</v>
      </c>
      <c r="M1089" s="23">
        <f t="shared" si="163"/>
        <v>53592.6</v>
      </c>
      <c r="N1089" s="23">
        <v>59772.97</v>
      </c>
      <c r="O1089" s="23">
        <f t="shared" si="164"/>
        <v>6180.3700000000026</v>
      </c>
      <c r="P1089" s="23">
        <f t="shared" si="165"/>
        <v>0</v>
      </c>
      <c r="Q1089" s="23">
        <f t="shared" si="166"/>
        <v>6180.3700000000026</v>
      </c>
      <c r="R1089" s="24">
        <f t="shared" si="167"/>
        <v>0</v>
      </c>
      <c r="S1089" s="25">
        <f t="shared" si="168"/>
        <v>0</v>
      </c>
    </row>
    <row r="1090" spans="1:19">
      <c r="A1090" s="21" t="s">
        <v>1107</v>
      </c>
      <c r="B1090" s="21" t="s">
        <v>211</v>
      </c>
      <c r="C1090" s="21" t="s">
        <v>720</v>
      </c>
      <c r="D1090" s="21" t="s">
        <v>1331</v>
      </c>
      <c r="E1090" s="21" t="s">
        <v>2585</v>
      </c>
      <c r="F1090" s="21" t="str">
        <f t="shared" si="160"/>
        <v>14309</v>
      </c>
      <c r="G1090" s="21" t="s">
        <v>2653</v>
      </c>
      <c r="H1090" s="26">
        <v>27826.89</v>
      </c>
      <c r="I1090" s="27">
        <f t="shared" si="161"/>
        <v>1.7099999999999999E-5</v>
      </c>
      <c r="J1090" s="27">
        <v>1.2400000000000001E-4</v>
      </c>
      <c r="K1090" s="27">
        <f t="shared" si="169"/>
        <v>2.2399999999999999E-5</v>
      </c>
      <c r="L1090" s="26">
        <f t="shared" si="162"/>
        <v>44710.400000000001</v>
      </c>
      <c r="M1090" s="26">
        <f t="shared" si="163"/>
        <v>33532.800000000003</v>
      </c>
      <c r="N1090" s="26">
        <v>14655.220000000001</v>
      </c>
      <c r="O1090" s="26">
        <f t="shared" si="164"/>
        <v>-18877.580000000002</v>
      </c>
      <c r="P1090" s="26">
        <f t="shared" si="165"/>
        <v>18877.580000000002</v>
      </c>
      <c r="Q1090" s="26">
        <f t="shared" si="166"/>
        <v>0</v>
      </c>
      <c r="R1090" s="24">
        <f t="shared" si="167"/>
        <v>5.0711000000000003E-3</v>
      </c>
      <c r="S1090" s="25">
        <f t="shared" si="168"/>
        <v>20892</v>
      </c>
    </row>
    <row r="1091" spans="1:19">
      <c r="A1091" s="20" t="s">
        <v>1107</v>
      </c>
      <c r="B1091" s="20" t="s">
        <v>211</v>
      </c>
      <c r="C1091" s="20" t="s">
        <v>150</v>
      </c>
      <c r="D1091" s="20" t="s">
        <v>1332</v>
      </c>
      <c r="E1091" s="20" t="s">
        <v>2585</v>
      </c>
      <c r="F1091" s="20" t="str">
        <f t="shared" si="160"/>
        <v>14309</v>
      </c>
      <c r="G1091" s="20" t="s">
        <v>2653</v>
      </c>
      <c r="H1091" s="23">
        <v>31454.63</v>
      </c>
      <c r="I1091" s="24">
        <f t="shared" si="161"/>
        <v>1.9300000000000002E-5</v>
      </c>
      <c r="J1091" s="24">
        <v>1.077E-4</v>
      </c>
      <c r="K1091" s="24">
        <f t="shared" si="169"/>
        <v>2.37E-5</v>
      </c>
      <c r="L1091" s="23">
        <f t="shared" si="162"/>
        <v>47305.2</v>
      </c>
      <c r="M1091" s="23">
        <f t="shared" si="163"/>
        <v>35478.9</v>
      </c>
      <c r="N1091" s="23">
        <v>40759.869999999995</v>
      </c>
      <c r="O1091" s="23">
        <f t="shared" si="164"/>
        <v>5280.9699999999939</v>
      </c>
      <c r="P1091" s="23">
        <f t="shared" si="165"/>
        <v>0</v>
      </c>
      <c r="Q1091" s="23">
        <f t="shared" si="166"/>
        <v>5280.9699999999939</v>
      </c>
      <c r="R1091" s="24">
        <f t="shared" si="167"/>
        <v>0</v>
      </c>
      <c r="S1091" s="25">
        <f t="shared" si="168"/>
        <v>0</v>
      </c>
    </row>
    <row r="1092" spans="1:19">
      <c r="A1092" s="21" t="s">
        <v>1107</v>
      </c>
      <c r="B1092" s="21" t="s">
        <v>211</v>
      </c>
      <c r="C1092" s="21" t="s">
        <v>1333</v>
      </c>
      <c r="D1092" s="21" t="s">
        <v>1334</v>
      </c>
      <c r="E1092" s="21" t="s">
        <v>2585</v>
      </c>
      <c r="F1092" s="21" t="str">
        <f t="shared" si="160"/>
        <v>14309</v>
      </c>
      <c r="G1092" s="21" t="s">
        <v>2653</v>
      </c>
      <c r="H1092" s="26">
        <v>23410.32</v>
      </c>
      <c r="I1092" s="27">
        <f t="shared" si="161"/>
        <v>1.43E-5</v>
      </c>
      <c r="J1092" s="27">
        <v>1.104E-4</v>
      </c>
      <c r="K1092" s="27">
        <f t="shared" si="169"/>
        <v>1.91E-5</v>
      </c>
      <c r="L1092" s="26">
        <f t="shared" si="162"/>
        <v>38123.599999999999</v>
      </c>
      <c r="M1092" s="26">
        <f t="shared" si="163"/>
        <v>28592.7</v>
      </c>
      <c r="N1092" s="26">
        <v>8603.7099999999991</v>
      </c>
      <c r="O1092" s="26">
        <f t="shared" si="164"/>
        <v>-19988.990000000002</v>
      </c>
      <c r="P1092" s="26">
        <f t="shared" si="165"/>
        <v>19988.990000000002</v>
      </c>
      <c r="Q1092" s="26">
        <f t="shared" si="166"/>
        <v>0</v>
      </c>
      <c r="R1092" s="24">
        <f t="shared" si="167"/>
        <v>5.3696000000000004E-3</v>
      </c>
      <c r="S1092" s="25">
        <f t="shared" si="168"/>
        <v>22122</v>
      </c>
    </row>
    <row r="1093" spans="1:19">
      <c r="A1093" s="20" t="s">
        <v>1107</v>
      </c>
      <c r="B1093" s="20" t="s">
        <v>211</v>
      </c>
      <c r="C1093" s="20" t="s">
        <v>731</v>
      </c>
      <c r="D1093" s="20" t="s">
        <v>1335</v>
      </c>
      <c r="E1093" s="20" t="s">
        <v>2585</v>
      </c>
      <c r="F1093" s="20" t="str">
        <f t="shared" si="160"/>
        <v>14309</v>
      </c>
      <c r="G1093" s="20" t="s">
        <v>2653</v>
      </c>
      <c r="H1093" s="23">
        <v>37357.279999999999</v>
      </c>
      <c r="I1093" s="24">
        <f t="shared" si="161"/>
        <v>2.2900000000000001E-5</v>
      </c>
      <c r="J1093" s="24">
        <v>6.4700000000000001E-5</v>
      </c>
      <c r="K1093" s="24">
        <f t="shared" si="169"/>
        <v>2.5000000000000001E-5</v>
      </c>
      <c r="L1093" s="23">
        <f t="shared" si="162"/>
        <v>49900</v>
      </c>
      <c r="M1093" s="23">
        <f t="shared" si="163"/>
        <v>37425</v>
      </c>
      <c r="N1093" s="23">
        <v>31133.09</v>
      </c>
      <c r="O1093" s="23">
        <f t="shared" si="164"/>
        <v>-6291.91</v>
      </c>
      <c r="P1093" s="23">
        <f t="shared" si="165"/>
        <v>6291.91</v>
      </c>
      <c r="Q1093" s="23">
        <f t="shared" si="166"/>
        <v>0</v>
      </c>
      <c r="R1093" s="24">
        <f t="shared" si="167"/>
        <v>1.6902E-3</v>
      </c>
      <c r="S1093" s="25">
        <f t="shared" si="168"/>
        <v>6963</v>
      </c>
    </row>
    <row r="1094" spans="1:19">
      <c r="A1094" s="21" t="s">
        <v>1107</v>
      </c>
      <c r="B1094" s="21" t="s">
        <v>211</v>
      </c>
      <c r="C1094" s="21" t="s">
        <v>699</v>
      </c>
      <c r="D1094" s="21" t="s">
        <v>837</v>
      </c>
      <c r="E1094" s="21" t="s">
        <v>2585</v>
      </c>
      <c r="F1094" s="21" t="str">
        <f t="shared" si="160"/>
        <v>14309</v>
      </c>
      <c r="G1094" s="21" t="s">
        <v>2653</v>
      </c>
      <c r="H1094" s="26">
        <v>57077.05</v>
      </c>
      <c r="I1094" s="27">
        <f t="shared" si="161"/>
        <v>3.4999999999999997E-5</v>
      </c>
      <c r="J1094" s="27">
        <v>2.2240000000000001E-4</v>
      </c>
      <c r="K1094" s="27">
        <f t="shared" si="169"/>
        <v>4.4400000000000002E-5</v>
      </c>
      <c r="L1094" s="26">
        <f t="shared" si="162"/>
        <v>88622.399999999994</v>
      </c>
      <c r="M1094" s="26">
        <f t="shared" si="163"/>
        <v>66466.8</v>
      </c>
      <c r="N1094" s="26">
        <v>63686.070000000007</v>
      </c>
      <c r="O1094" s="26">
        <f t="shared" si="164"/>
        <v>-2780.7299999999959</v>
      </c>
      <c r="P1094" s="26">
        <f t="shared" si="165"/>
        <v>2780.7299999999959</v>
      </c>
      <c r="Q1094" s="26">
        <f t="shared" si="166"/>
        <v>0</v>
      </c>
      <c r="R1094" s="24">
        <f t="shared" si="167"/>
        <v>7.4700000000000005E-4</v>
      </c>
      <c r="S1094" s="25">
        <f t="shared" si="168"/>
        <v>3077</v>
      </c>
    </row>
    <row r="1095" spans="1:19">
      <c r="A1095" s="20" t="s">
        <v>1107</v>
      </c>
      <c r="B1095" s="20" t="s">
        <v>211</v>
      </c>
      <c r="C1095" s="20" t="s">
        <v>701</v>
      </c>
      <c r="D1095" s="20" t="s">
        <v>1336</v>
      </c>
      <c r="E1095" s="20" t="s">
        <v>2585</v>
      </c>
      <c r="F1095" s="20" t="str">
        <f t="shared" si="160"/>
        <v>14309</v>
      </c>
      <c r="G1095" s="20" t="s">
        <v>2653</v>
      </c>
      <c r="H1095" s="23">
        <v>32775.71</v>
      </c>
      <c r="I1095" s="24">
        <f t="shared" si="161"/>
        <v>2.0100000000000001E-5</v>
      </c>
      <c r="J1095" s="24">
        <v>1.2569999999999999E-4</v>
      </c>
      <c r="K1095" s="24">
        <f t="shared" si="169"/>
        <v>2.5400000000000001E-5</v>
      </c>
      <c r="L1095" s="23">
        <f t="shared" si="162"/>
        <v>50698.400000000001</v>
      </c>
      <c r="M1095" s="23">
        <f t="shared" si="163"/>
        <v>38023.800000000003</v>
      </c>
      <c r="N1095" s="23">
        <v>42130.159999999996</v>
      </c>
      <c r="O1095" s="23">
        <f t="shared" si="164"/>
        <v>4106.3599999999933</v>
      </c>
      <c r="P1095" s="23">
        <f t="shared" si="165"/>
        <v>0</v>
      </c>
      <c r="Q1095" s="23">
        <f t="shared" si="166"/>
        <v>4106.3599999999933</v>
      </c>
      <c r="R1095" s="24">
        <f t="shared" si="167"/>
        <v>0</v>
      </c>
      <c r="S1095" s="25">
        <f t="shared" si="168"/>
        <v>0</v>
      </c>
    </row>
    <row r="1096" spans="1:19">
      <c r="A1096" s="21" t="s">
        <v>1107</v>
      </c>
      <c r="B1096" s="21" t="s">
        <v>211</v>
      </c>
      <c r="C1096" s="21" t="s">
        <v>714</v>
      </c>
      <c r="D1096" s="21" t="s">
        <v>1337</v>
      </c>
      <c r="E1096" s="21" t="s">
        <v>2585</v>
      </c>
      <c r="F1096" s="21" t="str">
        <f t="shared" si="160"/>
        <v>14309</v>
      </c>
      <c r="G1096" s="21" t="s">
        <v>2653</v>
      </c>
      <c r="H1096" s="26">
        <v>92335.13</v>
      </c>
      <c r="I1096" s="27">
        <f t="shared" si="161"/>
        <v>5.66E-5</v>
      </c>
      <c r="J1096" s="27">
        <v>2.2240000000000001E-4</v>
      </c>
      <c r="K1096" s="27">
        <f t="shared" si="169"/>
        <v>6.4900000000000005E-5</v>
      </c>
      <c r="L1096" s="26">
        <f t="shared" si="162"/>
        <v>129540.4</v>
      </c>
      <c r="M1096" s="26">
        <f t="shared" si="163"/>
        <v>97155.3</v>
      </c>
      <c r="N1096" s="26">
        <v>37759.089999999997</v>
      </c>
      <c r="O1096" s="26">
        <f t="shared" si="164"/>
        <v>-59396.210000000006</v>
      </c>
      <c r="P1096" s="26">
        <f t="shared" si="165"/>
        <v>59396.210000000006</v>
      </c>
      <c r="Q1096" s="26">
        <f t="shared" si="166"/>
        <v>0</v>
      </c>
      <c r="R1096" s="24">
        <f t="shared" si="167"/>
        <v>1.5955500000000001E-2</v>
      </c>
      <c r="S1096" s="25">
        <f t="shared" si="168"/>
        <v>65736</v>
      </c>
    </row>
    <row r="1097" spans="1:19">
      <c r="A1097" s="20" t="s">
        <v>1107</v>
      </c>
      <c r="B1097" s="20" t="s">
        <v>211</v>
      </c>
      <c r="C1097" s="20" t="s">
        <v>741</v>
      </c>
      <c r="D1097" s="20" t="s">
        <v>1338</v>
      </c>
      <c r="E1097" s="20" t="s">
        <v>2585</v>
      </c>
      <c r="F1097" s="20" t="str">
        <f t="shared" si="160"/>
        <v>14309</v>
      </c>
      <c r="G1097" s="20" t="s">
        <v>2653</v>
      </c>
      <c r="H1097" s="23">
        <v>6024.29</v>
      </c>
      <c r="I1097" s="24">
        <f t="shared" si="161"/>
        <v>3.7000000000000002E-6</v>
      </c>
      <c r="J1097" s="24">
        <v>1.0670000000000001E-4</v>
      </c>
      <c r="K1097" s="24">
        <f t="shared" si="169"/>
        <v>8.8999999999999995E-6</v>
      </c>
      <c r="L1097" s="23">
        <f t="shared" si="162"/>
        <v>17764.400000000001</v>
      </c>
      <c r="M1097" s="23">
        <f t="shared" si="163"/>
        <v>13323.3</v>
      </c>
      <c r="N1097" s="23">
        <v>8208.5400000000009</v>
      </c>
      <c r="O1097" s="23">
        <f t="shared" si="164"/>
        <v>-5114.7599999999984</v>
      </c>
      <c r="P1097" s="23">
        <f t="shared" si="165"/>
        <v>5114.7599999999984</v>
      </c>
      <c r="Q1097" s="23">
        <f t="shared" si="166"/>
        <v>0</v>
      </c>
      <c r="R1097" s="24">
        <f t="shared" si="167"/>
        <v>1.374E-3</v>
      </c>
      <c r="S1097" s="25">
        <f t="shared" si="168"/>
        <v>5660</v>
      </c>
    </row>
    <row r="1098" spans="1:19">
      <c r="A1098" s="21" t="s">
        <v>1107</v>
      </c>
      <c r="B1098" s="21" t="s">
        <v>211</v>
      </c>
      <c r="C1098" s="21" t="s">
        <v>1339</v>
      </c>
      <c r="D1098" s="21" t="s">
        <v>1340</v>
      </c>
      <c r="E1098" s="21" t="s">
        <v>2585</v>
      </c>
      <c r="F1098" s="21" t="str">
        <f t="shared" si="160"/>
        <v>14309</v>
      </c>
      <c r="G1098" s="21" t="s">
        <v>2653</v>
      </c>
      <c r="H1098" s="26">
        <v>18836.46</v>
      </c>
      <c r="I1098" s="27">
        <f t="shared" si="161"/>
        <v>1.15E-5</v>
      </c>
      <c r="J1098" s="27">
        <v>7.6600000000000005E-5</v>
      </c>
      <c r="K1098" s="27">
        <f t="shared" si="169"/>
        <v>1.4800000000000001E-5</v>
      </c>
      <c r="L1098" s="26">
        <f t="shared" si="162"/>
        <v>29540.799999999999</v>
      </c>
      <c r="M1098" s="26">
        <f t="shared" si="163"/>
        <v>22155.599999999999</v>
      </c>
      <c r="N1098" s="26">
        <v>-7622.2099999999991</v>
      </c>
      <c r="O1098" s="26">
        <f t="shared" si="164"/>
        <v>-29777.809999999998</v>
      </c>
      <c r="P1098" s="26">
        <f t="shared" si="165"/>
        <v>29777.809999999998</v>
      </c>
      <c r="Q1098" s="26">
        <f t="shared" si="166"/>
        <v>0</v>
      </c>
      <c r="R1098" s="24">
        <f t="shared" si="167"/>
        <v>7.9991999999999997E-3</v>
      </c>
      <c r="S1098" s="25">
        <f t="shared" si="168"/>
        <v>32956</v>
      </c>
    </row>
    <row r="1099" spans="1:19">
      <c r="A1099" s="20" t="s">
        <v>1107</v>
      </c>
      <c r="B1099" s="20" t="s">
        <v>211</v>
      </c>
      <c r="C1099" s="20" t="s">
        <v>1341</v>
      </c>
      <c r="D1099" s="20" t="s">
        <v>1342</v>
      </c>
      <c r="E1099" s="20" t="s">
        <v>2585</v>
      </c>
      <c r="F1099" s="20" t="str">
        <f t="shared" si="160"/>
        <v>14309</v>
      </c>
      <c r="G1099" s="20" t="s">
        <v>2653</v>
      </c>
      <c r="H1099" s="23">
        <v>31909.69</v>
      </c>
      <c r="I1099" s="24">
        <f t="shared" si="161"/>
        <v>1.9599999999999999E-5</v>
      </c>
      <c r="J1099" s="24">
        <v>9.8999999999999994E-5</v>
      </c>
      <c r="K1099" s="24">
        <f t="shared" si="169"/>
        <v>2.3600000000000001E-5</v>
      </c>
      <c r="L1099" s="23">
        <f t="shared" si="162"/>
        <v>47105.599999999999</v>
      </c>
      <c r="M1099" s="23">
        <f t="shared" si="163"/>
        <v>35329.199999999997</v>
      </c>
      <c r="N1099" s="23">
        <v>93214.469999999987</v>
      </c>
      <c r="O1099" s="23">
        <f t="shared" si="164"/>
        <v>57885.26999999999</v>
      </c>
      <c r="P1099" s="23">
        <f t="shared" si="165"/>
        <v>0</v>
      </c>
      <c r="Q1099" s="23">
        <f t="shared" si="166"/>
        <v>57885.26999999999</v>
      </c>
      <c r="R1099" s="24">
        <f t="shared" si="167"/>
        <v>0</v>
      </c>
      <c r="S1099" s="25">
        <f t="shared" si="168"/>
        <v>0</v>
      </c>
    </row>
    <row r="1100" spans="1:19">
      <c r="A1100" s="21" t="s">
        <v>1107</v>
      </c>
      <c r="B1100" s="21" t="s">
        <v>211</v>
      </c>
      <c r="C1100" s="21" t="s">
        <v>1343</v>
      </c>
      <c r="D1100" s="21" t="s">
        <v>1344</v>
      </c>
      <c r="E1100" s="21" t="s">
        <v>2585</v>
      </c>
      <c r="F1100" s="21" t="str">
        <f t="shared" si="160"/>
        <v>14309</v>
      </c>
      <c r="G1100" s="21" t="s">
        <v>2653</v>
      </c>
      <c r="H1100" s="26">
        <v>619897.5</v>
      </c>
      <c r="I1100" s="27">
        <f t="shared" si="161"/>
        <v>3.8000000000000002E-4</v>
      </c>
      <c r="J1100" s="27">
        <v>6.2739999999999996E-4</v>
      </c>
      <c r="K1100" s="27">
        <f t="shared" si="169"/>
        <v>3.924E-4</v>
      </c>
      <c r="L1100" s="26">
        <f t="shared" si="162"/>
        <v>783230.4</v>
      </c>
      <c r="M1100" s="26">
        <f t="shared" si="163"/>
        <v>587422.80000000005</v>
      </c>
      <c r="N1100" s="26">
        <v>579130.42000000004</v>
      </c>
      <c r="O1100" s="26">
        <f t="shared" si="164"/>
        <v>-8292.3800000000047</v>
      </c>
      <c r="P1100" s="26">
        <f t="shared" si="165"/>
        <v>8292.3800000000047</v>
      </c>
      <c r="Q1100" s="26">
        <f t="shared" si="166"/>
        <v>0</v>
      </c>
      <c r="R1100" s="24">
        <f t="shared" si="167"/>
        <v>2.2276000000000002E-3</v>
      </c>
      <c r="S1100" s="25">
        <f t="shared" si="168"/>
        <v>9177</v>
      </c>
    </row>
    <row r="1101" spans="1:19">
      <c r="A1101" s="20" t="s">
        <v>1107</v>
      </c>
      <c r="B1101" s="20" t="s">
        <v>211</v>
      </c>
      <c r="C1101" s="20" t="s">
        <v>1345</v>
      </c>
      <c r="D1101" s="20" t="s">
        <v>1346</v>
      </c>
      <c r="E1101" s="20" t="s">
        <v>2585</v>
      </c>
      <c r="F1101" s="20" t="str">
        <f t="shared" si="160"/>
        <v>14309</v>
      </c>
      <c r="G1101" s="20" t="s">
        <v>2653</v>
      </c>
      <c r="H1101" s="23">
        <v>40044.93</v>
      </c>
      <c r="I1101" s="24">
        <f t="shared" si="161"/>
        <v>2.4499999999999999E-5</v>
      </c>
      <c r="J1101" s="24">
        <v>1.2019999999999999E-4</v>
      </c>
      <c r="K1101" s="24">
        <f t="shared" si="169"/>
        <v>2.9300000000000001E-5</v>
      </c>
      <c r="L1101" s="23">
        <f t="shared" si="162"/>
        <v>58482.8</v>
      </c>
      <c r="M1101" s="23">
        <f t="shared" si="163"/>
        <v>43862.1</v>
      </c>
      <c r="N1101" s="23">
        <v>25508.09</v>
      </c>
      <c r="O1101" s="23">
        <f t="shared" si="164"/>
        <v>-18354.009999999998</v>
      </c>
      <c r="P1101" s="23">
        <f t="shared" si="165"/>
        <v>18354.009999999998</v>
      </c>
      <c r="Q1101" s="23">
        <f t="shared" si="166"/>
        <v>0</v>
      </c>
      <c r="R1101" s="24">
        <f t="shared" si="167"/>
        <v>4.9303999999999997E-3</v>
      </c>
      <c r="S1101" s="25">
        <f t="shared" si="168"/>
        <v>20313</v>
      </c>
    </row>
    <row r="1102" spans="1:19">
      <c r="A1102" s="21" t="s">
        <v>1107</v>
      </c>
      <c r="B1102" s="21" t="s">
        <v>211</v>
      </c>
      <c r="C1102" s="21" t="s">
        <v>1347</v>
      </c>
      <c r="D1102" s="21" t="s">
        <v>1348</v>
      </c>
      <c r="E1102" s="21" t="s">
        <v>2585</v>
      </c>
      <c r="F1102" s="21" t="str">
        <f t="shared" ref="F1102:F1165" si="170">CONCATENATE(A1102,B1102)</f>
        <v>14309</v>
      </c>
      <c r="G1102" s="21" t="s">
        <v>2653</v>
      </c>
      <c r="H1102" s="26">
        <v>215054.57</v>
      </c>
      <c r="I1102" s="27">
        <f t="shared" ref="I1102:I1165" si="171">ROUND(H1102/$H$2315, 7)</f>
        <v>1.3180000000000001E-4</v>
      </c>
      <c r="J1102" s="27">
        <v>2.276E-4</v>
      </c>
      <c r="K1102" s="27">
        <f t="shared" si="169"/>
        <v>1.3660000000000001E-4</v>
      </c>
      <c r="L1102" s="26">
        <f t="shared" ref="L1102:L1165" si="172">ROUND(1996000000*K1102, 2)</f>
        <v>272653.59999999998</v>
      </c>
      <c r="M1102" s="26">
        <f t="shared" ref="M1102:M1165" si="173">ROUND(L1102*0.75, 2)</f>
        <v>204490.2</v>
      </c>
      <c r="N1102" s="26">
        <v>318572.34999999998</v>
      </c>
      <c r="O1102" s="26">
        <f t="shared" ref="O1102:O1165" si="174">N1102-M1102</f>
        <v>114082.14999999997</v>
      </c>
      <c r="P1102" s="26">
        <f t="shared" ref="P1102:P1165" si="175">IF(M1102-N1102&gt;0,M1102-N1102,0)</f>
        <v>0</v>
      </c>
      <c r="Q1102" s="26">
        <f t="shared" ref="Q1102:Q1165" si="176">IF(M1102-N1102&lt;0,N1102-M1102,0)</f>
        <v>114082.14999999997</v>
      </c>
      <c r="R1102" s="24">
        <f t="shared" ref="R1102:R1165" si="177">ROUND(P1102/$P$2315*100, 7)</f>
        <v>0</v>
      </c>
      <c r="S1102" s="25">
        <f t="shared" ref="S1102:S1165" si="178">ROUNDDOWN(412000000*R1102/100, 0)</f>
        <v>0</v>
      </c>
    </row>
    <row r="1103" spans="1:19">
      <c r="A1103" s="20" t="s">
        <v>1107</v>
      </c>
      <c r="B1103" s="20" t="s">
        <v>211</v>
      </c>
      <c r="C1103" s="20" t="s">
        <v>1349</v>
      </c>
      <c r="D1103" s="20" t="s">
        <v>1350</v>
      </c>
      <c r="E1103" s="20" t="s">
        <v>2585</v>
      </c>
      <c r="F1103" s="20" t="str">
        <f t="shared" si="170"/>
        <v>14309</v>
      </c>
      <c r="G1103" s="20" t="s">
        <v>2653</v>
      </c>
      <c r="H1103" s="23">
        <v>950733.86</v>
      </c>
      <c r="I1103" s="24">
        <f t="shared" si="171"/>
        <v>5.8270000000000001E-4</v>
      </c>
      <c r="J1103" s="24">
        <v>2.7159999999999999E-4</v>
      </c>
      <c r="K1103" s="24">
        <f t="shared" ref="K1103:K1166" si="179">ROUND(ROUND(I1103*0.95, 10)+ROUND(J1103*0.05, 10), 7)</f>
        <v>5.6709999999999996E-4</v>
      </c>
      <c r="L1103" s="23">
        <f t="shared" si="172"/>
        <v>1131931.6000000001</v>
      </c>
      <c r="M1103" s="23">
        <f t="shared" si="173"/>
        <v>848948.7</v>
      </c>
      <c r="N1103" s="23">
        <v>1498360.56</v>
      </c>
      <c r="O1103" s="23">
        <f t="shared" si="174"/>
        <v>649411.8600000001</v>
      </c>
      <c r="P1103" s="23">
        <f t="shared" si="175"/>
        <v>0</v>
      </c>
      <c r="Q1103" s="23">
        <f t="shared" si="176"/>
        <v>649411.8600000001</v>
      </c>
      <c r="R1103" s="24">
        <f t="shared" si="177"/>
        <v>0</v>
      </c>
      <c r="S1103" s="25">
        <f t="shared" si="178"/>
        <v>0</v>
      </c>
    </row>
    <row r="1104" spans="1:19">
      <c r="A1104" s="21" t="s">
        <v>1107</v>
      </c>
      <c r="B1104" s="21" t="s">
        <v>211</v>
      </c>
      <c r="C1104" s="21" t="s">
        <v>1351</v>
      </c>
      <c r="D1104" s="21" t="s">
        <v>1352</v>
      </c>
      <c r="E1104" s="21" t="s">
        <v>2585</v>
      </c>
      <c r="F1104" s="21" t="str">
        <f t="shared" si="170"/>
        <v>14309</v>
      </c>
      <c r="G1104" s="21" t="s">
        <v>2653</v>
      </c>
      <c r="H1104" s="26">
        <v>138680.13</v>
      </c>
      <c r="I1104" s="27">
        <f t="shared" si="171"/>
        <v>8.5000000000000006E-5</v>
      </c>
      <c r="J1104" s="27">
        <v>2.3609999999999999E-4</v>
      </c>
      <c r="K1104" s="27">
        <f t="shared" si="179"/>
        <v>9.2600000000000001E-5</v>
      </c>
      <c r="L1104" s="26">
        <f t="shared" si="172"/>
        <v>184829.6</v>
      </c>
      <c r="M1104" s="26">
        <f t="shared" si="173"/>
        <v>138622.20000000001</v>
      </c>
      <c r="N1104" s="26">
        <v>93284.66</v>
      </c>
      <c r="O1104" s="26">
        <f t="shared" si="174"/>
        <v>-45337.540000000008</v>
      </c>
      <c r="P1104" s="26">
        <f t="shared" si="175"/>
        <v>45337.540000000008</v>
      </c>
      <c r="Q1104" s="26">
        <f t="shared" si="176"/>
        <v>0</v>
      </c>
      <c r="R1104" s="24">
        <f t="shared" si="177"/>
        <v>1.2179000000000001E-2</v>
      </c>
      <c r="S1104" s="25">
        <f t="shared" si="178"/>
        <v>50177</v>
      </c>
    </row>
    <row r="1105" spans="1:19">
      <c r="A1105" s="20" t="s">
        <v>1107</v>
      </c>
      <c r="B1105" s="20" t="s">
        <v>211</v>
      </c>
      <c r="C1105" s="20" t="s">
        <v>1353</v>
      </c>
      <c r="D1105" s="20" t="s">
        <v>1354</v>
      </c>
      <c r="E1105" s="20" t="s">
        <v>2585</v>
      </c>
      <c r="F1105" s="20" t="str">
        <f t="shared" si="170"/>
        <v>14309</v>
      </c>
      <c r="G1105" s="20" t="s">
        <v>2653</v>
      </c>
      <c r="H1105" s="23">
        <v>44243.06</v>
      </c>
      <c r="I1105" s="24">
        <f t="shared" si="171"/>
        <v>2.7100000000000001E-5</v>
      </c>
      <c r="J1105" s="24">
        <v>1.1459999999999999E-4</v>
      </c>
      <c r="K1105" s="24">
        <f t="shared" si="179"/>
        <v>3.15E-5</v>
      </c>
      <c r="L1105" s="23">
        <f t="shared" si="172"/>
        <v>62874</v>
      </c>
      <c r="M1105" s="23">
        <f t="shared" si="173"/>
        <v>47155.5</v>
      </c>
      <c r="N1105" s="23">
        <v>41234.990000000005</v>
      </c>
      <c r="O1105" s="23">
        <f t="shared" si="174"/>
        <v>-5920.5099999999948</v>
      </c>
      <c r="P1105" s="23">
        <f t="shared" si="175"/>
        <v>5920.5099999999948</v>
      </c>
      <c r="Q1105" s="23">
        <f t="shared" si="176"/>
        <v>0</v>
      </c>
      <c r="R1105" s="24">
        <f t="shared" si="177"/>
        <v>1.5904000000000001E-3</v>
      </c>
      <c r="S1105" s="25">
        <f t="shared" si="178"/>
        <v>6552</v>
      </c>
    </row>
    <row r="1106" spans="1:19">
      <c r="A1106" s="21" t="s">
        <v>1107</v>
      </c>
      <c r="B1106" s="21" t="s">
        <v>211</v>
      </c>
      <c r="C1106" s="21" t="s">
        <v>1355</v>
      </c>
      <c r="D1106" s="21" t="s">
        <v>1356</v>
      </c>
      <c r="E1106" s="21" t="s">
        <v>2585</v>
      </c>
      <c r="F1106" s="21" t="str">
        <f t="shared" si="170"/>
        <v>14309</v>
      </c>
      <c r="G1106" s="21" t="s">
        <v>2653</v>
      </c>
      <c r="H1106" s="26">
        <v>81322.19</v>
      </c>
      <c r="I1106" s="27">
        <f t="shared" si="171"/>
        <v>4.9799999999999998E-5</v>
      </c>
      <c r="J1106" s="27">
        <v>2.14E-4</v>
      </c>
      <c r="K1106" s="27">
        <f t="shared" si="179"/>
        <v>5.8E-5</v>
      </c>
      <c r="L1106" s="26">
        <f t="shared" si="172"/>
        <v>115768</v>
      </c>
      <c r="M1106" s="26">
        <f t="shared" si="173"/>
        <v>86826</v>
      </c>
      <c r="N1106" s="26">
        <v>100346.29000000001</v>
      </c>
      <c r="O1106" s="26">
        <f t="shared" si="174"/>
        <v>13520.290000000008</v>
      </c>
      <c r="P1106" s="26">
        <f t="shared" si="175"/>
        <v>0</v>
      </c>
      <c r="Q1106" s="26">
        <f t="shared" si="176"/>
        <v>13520.290000000008</v>
      </c>
      <c r="R1106" s="24">
        <f t="shared" si="177"/>
        <v>0</v>
      </c>
      <c r="S1106" s="25">
        <f t="shared" si="178"/>
        <v>0</v>
      </c>
    </row>
    <row r="1107" spans="1:19">
      <c r="A1107" s="20" t="s">
        <v>1107</v>
      </c>
      <c r="B1107" s="20" t="s">
        <v>211</v>
      </c>
      <c r="C1107" s="20" t="s">
        <v>1357</v>
      </c>
      <c r="D1107" s="20" t="s">
        <v>1358</v>
      </c>
      <c r="E1107" s="20" t="s">
        <v>2585</v>
      </c>
      <c r="F1107" s="20" t="str">
        <f t="shared" si="170"/>
        <v>14309</v>
      </c>
      <c r="G1107" s="20" t="s">
        <v>2653</v>
      </c>
      <c r="H1107" s="23">
        <v>90161.84</v>
      </c>
      <c r="I1107" s="24">
        <f t="shared" si="171"/>
        <v>5.5300000000000002E-5</v>
      </c>
      <c r="J1107" s="24">
        <v>7.25E-5</v>
      </c>
      <c r="K1107" s="24">
        <f t="shared" si="179"/>
        <v>5.6199999999999997E-5</v>
      </c>
      <c r="L1107" s="23">
        <f t="shared" si="172"/>
        <v>112175.2</v>
      </c>
      <c r="M1107" s="23">
        <f t="shared" si="173"/>
        <v>84131.4</v>
      </c>
      <c r="N1107" s="23">
        <v>24139.16</v>
      </c>
      <c r="O1107" s="23">
        <f t="shared" si="174"/>
        <v>-59992.239999999991</v>
      </c>
      <c r="P1107" s="23">
        <f t="shared" si="175"/>
        <v>59992.239999999991</v>
      </c>
      <c r="Q1107" s="23">
        <f t="shared" si="176"/>
        <v>0</v>
      </c>
      <c r="R1107" s="24">
        <f t="shared" si="177"/>
        <v>1.61157E-2</v>
      </c>
      <c r="S1107" s="25">
        <f t="shared" si="178"/>
        <v>66396</v>
      </c>
    </row>
    <row r="1108" spans="1:19">
      <c r="A1108" s="21" t="s">
        <v>1107</v>
      </c>
      <c r="B1108" s="21" t="s">
        <v>211</v>
      </c>
      <c r="C1108" s="21" t="s">
        <v>1359</v>
      </c>
      <c r="D1108" s="21" t="s">
        <v>1360</v>
      </c>
      <c r="E1108" s="21" t="s">
        <v>2585</v>
      </c>
      <c r="F1108" s="21" t="str">
        <f t="shared" si="170"/>
        <v>14309</v>
      </c>
      <c r="G1108" s="21" t="s">
        <v>2653</v>
      </c>
      <c r="H1108" s="26">
        <v>202299.48</v>
      </c>
      <c r="I1108" s="27">
        <f t="shared" si="171"/>
        <v>1.2400000000000001E-4</v>
      </c>
      <c r="J1108" s="27">
        <v>1.526E-4</v>
      </c>
      <c r="K1108" s="27">
        <f t="shared" si="179"/>
        <v>1.2540000000000001E-4</v>
      </c>
      <c r="L1108" s="26">
        <f t="shared" si="172"/>
        <v>250298.4</v>
      </c>
      <c r="M1108" s="26">
        <f t="shared" si="173"/>
        <v>187723.8</v>
      </c>
      <c r="N1108" s="26">
        <v>284208.93999999994</v>
      </c>
      <c r="O1108" s="26">
        <f t="shared" si="174"/>
        <v>96485.139999999956</v>
      </c>
      <c r="P1108" s="26">
        <f t="shared" si="175"/>
        <v>0</v>
      </c>
      <c r="Q1108" s="26">
        <f t="shared" si="176"/>
        <v>96485.139999999956</v>
      </c>
      <c r="R1108" s="24">
        <f t="shared" si="177"/>
        <v>0</v>
      </c>
      <c r="S1108" s="25">
        <f t="shared" si="178"/>
        <v>0</v>
      </c>
    </row>
    <row r="1109" spans="1:19">
      <c r="A1109" s="20" t="s">
        <v>1107</v>
      </c>
      <c r="B1109" s="20" t="s">
        <v>211</v>
      </c>
      <c r="C1109" s="20" t="s">
        <v>1361</v>
      </c>
      <c r="D1109" s="20" t="s">
        <v>1362</v>
      </c>
      <c r="E1109" s="20" t="s">
        <v>2585</v>
      </c>
      <c r="F1109" s="20" t="str">
        <f t="shared" si="170"/>
        <v>14309</v>
      </c>
      <c r="G1109" s="20" t="s">
        <v>2653</v>
      </c>
      <c r="H1109" s="23">
        <v>29805.08</v>
      </c>
      <c r="I1109" s="24">
        <f t="shared" si="171"/>
        <v>1.8300000000000001E-5</v>
      </c>
      <c r="J1109" s="24">
        <v>6.3499999999999999E-5</v>
      </c>
      <c r="K1109" s="24">
        <f t="shared" si="179"/>
        <v>2.0599999999999999E-5</v>
      </c>
      <c r="L1109" s="23">
        <f t="shared" si="172"/>
        <v>41117.599999999999</v>
      </c>
      <c r="M1109" s="23">
        <f t="shared" si="173"/>
        <v>30838.2</v>
      </c>
      <c r="N1109" s="23">
        <v>46847.56</v>
      </c>
      <c r="O1109" s="23">
        <f t="shared" si="174"/>
        <v>16009.359999999997</v>
      </c>
      <c r="P1109" s="23">
        <f t="shared" si="175"/>
        <v>0</v>
      </c>
      <c r="Q1109" s="23">
        <f t="shared" si="176"/>
        <v>16009.359999999997</v>
      </c>
      <c r="R1109" s="24">
        <f t="shared" si="177"/>
        <v>0</v>
      </c>
      <c r="S1109" s="25">
        <f t="shared" si="178"/>
        <v>0</v>
      </c>
    </row>
    <row r="1110" spans="1:19">
      <c r="A1110" s="21" t="s">
        <v>1107</v>
      </c>
      <c r="B1110" s="21" t="s">
        <v>211</v>
      </c>
      <c r="C1110" s="21" t="s">
        <v>1363</v>
      </c>
      <c r="D1110" s="21" t="s">
        <v>1364</v>
      </c>
      <c r="E1110" s="21" t="s">
        <v>2585</v>
      </c>
      <c r="F1110" s="21" t="str">
        <f t="shared" si="170"/>
        <v>14309</v>
      </c>
      <c r="G1110" s="21" t="s">
        <v>2653</v>
      </c>
      <c r="H1110" s="26">
        <v>2144870.83</v>
      </c>
      <c r="I1110" s="27">
        <f t="shared" si="171"/>
        <v>1.3147E-3</v>
      </c>
      <c r="J1110" s="27">
        <v>1.0616E-3</v>
      </c>
      <c r="K1110" s="27">
        <f t="shared" si="179"/>
        <v>1.302E-3</v>
      </c>
      <c r="L1110" s="26">
        <f t="shared" si="172"/>
        <v>2598792</v>
      </c>
      <c r="M1110" s="26">
        <f t="shared" si="173"/>
        <v>1949094</v>
      </c>
      <c r="N1110" s="26">
        <v>1371057.9500000002</v>
      </c>
      <c r="O1110" s="26">
        <f t="shared" si="174"/>
        <v>-578036.04999999981</v>
      </c>
      <c r="P1110" s="26">
        <f t="shared" si="175"/>
        <v>578036.04999999981</v>
      </c>
      <c r="Q1110" s="26">
        <f t="shared" si="176"/>
        <v>0</v>
      </c>
      <c r="R1110" s="24">
        <f t="shared" si="177"/>
        <v>0.1552772</v>
      </c>
      <c r="S1110" s="25">
        <f t="shared" si="178"/>
        <v>639742</v>
      </c>
    </row>
    <row r="1111" spans="1:19">
      <c r="A1111" s="20" t="s">
        <v>1107</v>
      </c>
      <c r="B1111" s="20" t="s">
        <v>211</v>
      </c>
      <c r="C1111" s="20" t="s">
        <v>1365</v>
      </c>
      <c r="D1111" s="20" t="s">
        <v>1366</v>
      </c>
      <c r="E1111" s="20" t="s">
        <v>2585</v>
      </c>
      <c r="F1111" s="20" t="str">
        <f t="shared" si="170"/>
        <v>14309</v>
      </c>
      <c r="G1111" s="20" t="s">
        <v>2653</v>
      </c>
      <c r="H1111" s="23">
        <v>29363.79</v>
      </c>
      <c r="I1111" s="24">
        <f t="shared" si="171"/>
        <v>1.8E-5</v>
      </c>
      <c r="J1111" s="24">
        <v>1.3860000000000001E-4</v>
      </c>
      <c r="K1111" s="24">
        <f t="shared" si="179"/>
        <v>2.4000000000000001E-5</v>
      </c>
      <c r="L1111" s="23">
        <f t="shared" si="172"/>
        <v>47904</v>
      </c>
      <c r="M1111" s="23">
        <f t="shared" si="173"/>
        <v>35928</v>
      </c>
      <c r="N1111" s="23">
        <v>17905.199999999997</v>
      </c>
      <c r="O1111" s="23">
        <f t="shared" si="174"/>
        <v>-18022.800000000003</v>
      </c>
      <c r="P1111" s="23">
        <f t="shared" si="175"/>
        <v>18022.800000000003</v>
      </c>
      <c r="Q1111" s="23">
        <f t="shared" si="176"/>
        <v>0</v>
      </c>
      <c r="R1111" s="24">
        <f t="shared" si="177"/>
        <v>4.8414E-3</v>
      </c>
      <c r="S1111" s="25">
        <f t="shared" si="178"/>
        <v>19946</v>
      </c>
    </row>
    <row r="1112" spans="1:19">
      <c r="A1112" s="21" t="s">
        <v>1107</v>
      </c>
      <c r="B1112" s="21" t="s">
        <v>211</v>
      </c>
      <c r="C1112" s="21" t="s">
        <v>1367</v>
      </c>
      <c r="D1112" s="21" t="s">
        <v>1368</v>
      </c>
      <c r="E1112" s="21" t="s">
        <v>2585</v>
      </c>
      <c r="F1112" s="21" t="str">
        <f t="shared" si="170"/>
        <v>14309</v>
      </c>
      <c r="G1112" s="21" t="s">
        <v>2653</v>
      </c>
      <c r="H1112" s="26">
        <v>214126.55</v>
      </c>
      <c r="I1112" s="27">
        <f t="shared" si="171"/>
        <v>1.3119999999999999E-4</v>
      </c>
      <c r="J1112" s="27">
        <v>1.2750000000000001E-4</v>
      </c>
      <c r="K1112" s="27">
        <f t="shared" si="179"/>
        <v>1.3100000000000001E-4</v>
      </c>
      <c r="L1112" s="26">
        <f t="shared" si="172"/>
        <v>261476</v>
      </c>
      <c r="M1112" s="26">
        <f t="shared" si="173"/>
        <v>196107</v>
      </c>
      <c r="N1112" s="26">
        <v>218344.06</v>
      </c>
      <c r="O1112" s="26">
        <f t="shared" si="174"/>
        <v>22237.059999999998</v>
      </c>
      <c r="P1112" s="26">
        <f t="shared" si="175"/>
        <v>0</v>
      </c>
      <c r="Q1112" s="26">
        <f t="shared" si="176"/>
        <v>22237.059999999998</v>
      </c>
      <c r="R1112" s="24">
        <f t="shared" si="177"/>
        <v>0</v>
      </c>
      <c r="S1112" s="25">
        <f t="shared" si="178"/>
        <v>0</v>
      </c>
    </row>
    <row r="1113" spans="1:19">
      <c r="A1113" s="20" t="s">
        <v>1107</v>
      </c>
      <c r="B1113" s="20" t="s">
        <v>236</v>
      </c>
      <c r="C1113" s="20" t="s">
        <v>92</v>
      </c>
      <c r="D1113" s="20" t="s">
        <v>1369</v>
      </c>
      <c r="E1113" s="20" t="s">
        <v>2585</v>
      </c>
      <c r="F1113" s="20" t="str">
        <f t="shared" si="170"/>
        <v>14310</v>
      </c>
      <c r="G1113" s="20" t="s">
        <v>2654</v>
      </c>
      <c r="H1113" s="23">
        <v>191673.88</v>
      </c>
      <c r="I1113" s="24">
        <f t="shared" si="171"/>
        <v>1.175E-4</v>
      </c>
      <c r="J1113" s="24">
        <v>1.604E-4</v>
      </c>
      <c r="K1113" s="24">
        <f t="shared" si="179"/>
        <v>1.1959999999999999E-4</v>
      </c>
      <c r="L1113" s="23">
        <f t="shared" si="172"/>
        <v>238721.6</v>
      </c>
      <c r="M1113" s="23">
        <f t="shared" si="173"/>
        <v>179041.2</v>
      </c>
      <c r="N1113" s="23">
        <v>145053.26</v>
      </c>
      <c r="O1113" s="23">
        <f t="shared" si="174"/>
        <v>-33987.94</v>
      </c>
      <c r="P1113" s="23">
        <f t="shared" si="175"/>
        <v>33987.94</v>
      </c>
      <c r="Q1113" s="23">
        <f t="shared" si="176"/>
        <v>0</v>
      </c>
      <c r="R1113" s="24">
        <f t="shared" si="177"/>
        <v>9.1301000000000004E-3</v>
      </c>
      <c r="S1113" s="25">
        <f t="shared" si="178"/>
        <v>37616</v>
      </c>
    </row>
    <row r="1114" spans="1:19">
      <c r="A1114" s="21" t="s">
        <v>1107</v>
      </c>
      <c r="B1114" s="21" t="s">
        <v>236</v>
      </c>
      <c r="C1114" s="21" t="s">
        <v>174</v>
      </c>
      <c r="D1114" s="21" t="s">
        <v>1370</v>
      </c>
      <c r="E1114" s="21" t="s">
        <v>2585</v>
      </c>
      <c r="F1114" s="21" t="str">
        <f t="shared" si="170"/>
        <v>14310</v>
      </c>
      <c r="G1114" s="21" t="s">
        <v>2654</v>
      </c>
      <c r="H1114" s="26">
        <v>384142.22</v>
      </c>
      <c r="I1114" s="27">
        <f t="shared" si="171"/>
        <v>2.3550000000000001E-4</v>
      </c>
      <c r="J1114" s="27">
        <v>5.3910000000000004E-4</v>
      </c>
      <c r="K1114" s="27">
        <f t="shared" si="179"/>
        <v>2.5070000000000002E-4</v>
      </c>
      <c r="L1114" s="26">
        <f t="shared" si="172"/>
        <v>500397.2</v>
      </c>
      <c r="M1114" s="26">
        <f t="shared" si="173"/>
        <v>375297.9</v>
      </c>
      <c r="N1114" s="26">
        <v>417658.73</v>
      </c>
      <c r="O1114" s="26">
        <f t="shared" si="174"/>
        <v>42360.829999999958</v>
      </c>
      <c r="P1114" s="26">
        <f t="shared" si="175"/>
        <v>0</v>
      </c>
      <c r="Q1114" s="26">
        <f t="shared" si="176"/>
        <v>42360.829999999958</v>
      </c>
      <c r="R1114" s="24">
        <f t="shared" si="177"/>
        <v>0</v>
      </c>
      <c r="S1114" s="25">
        <f t="shared" si="178"/>
        <v>0</v>
      </c>
    </row>
    <row r="1115" spans="1:19">
      <c r="A1115" s="20" t="s">
        <v>1107</v>
      </c>
      <c r="B1115" s="20" t="s">
        <v>236</v>
      </c>
      <c r="C1115" s="20" t="s">
        <v>192</v>
      </c>
      <c r="D1115" s="20" t="s">
        <v>1371</v>
      </c>
      <c r="E1115" s="20" t="s">
        <v>2585</v>
      </c>
      <c r="F1115" s="20" t="str">
        <f t="shared" si="170"/>
        <v>14310</v>
      </c>
      <c r="G1115" s="20" t="s">
        <v>2654</v>
      </c>
      <c r="H1115" s="23">
        <v>372282.29</v>
      </c>
      <c r="I1115" s="24">
        <f t="shared" si="171"/>
        <v>2.2819999999999999E-4</v>
      </c>
      <c r="J1115" s="24">
        <v>2.7270000000000001E-4</v>
      </c>
      <c r="K1115" s="24">
        <f t="shared" si="179"/>
        <v>2.3039999999999999E-4</v>
      </c>
      <c r="L1115" s="23">
        <f t="shared" si="172"/>
        <v>459878.40000000002</v>
      </c>
      <c r="M1115" s="23">
        <f t="shared" si="173"/>
        <v>344908.79999999999</v>
      </c>
      <c r="N1115" s="23">
        <v>572198.93999999994</v>
      </c>
      <c r="O1115" s="23">
        <f t="shared" si="174"/>
        <v>227290.13999999996</v>
      </c>
      <c r="P1115" s="23">
        <f t="shared" si="175"/>
        <v>0</v>
      </c>
      <c r="Q1115" s="23">
        <f t="shared" si="176"/>
        <v>227290.13999999996</v>
      </c>
      <c r="R1115" s="24">
        <f t="shared" si="177"/>
        <v>0</v>
      </c>
      <c r="S1115" s="25">
        <f t="shared" si="178"/>
        <v>0</v>
      </c>
    </row>
    <row r="1116" spans="1:19">
      <c r="A1116" s="21" t="s">
        <v>1107</v>
      </c>
      <c r="B1116" s="21" t="s">
        <v>236</v>
      </c>
      <c r="C1116" s="21" t="s">
        <v>35</v>
      </c>
      <c r="D1116" s="21" t="s">
        <v>1372</v>
      </c>
      <c r="E1116" s="21" t="s">
        <v>2585</v>
      </c>
      <c r="F1116" s="21" t="str">
        <f t="shared" si="170"/>
        <v>14310</v>
      </c>
      <c r="G1116" s="21" t="s">
        <v>2654</v>
      </c>
      <c r="H1116" s="26">
        <v>149567.28</v>
      </c>
      <c r="I1116" s="27">
        <f t="shared" si="171"/>
        <v>9.1700000000000006E-5</v>
      </c>
      <c r="J1116" s="27">
        <v>2.7809999999999998E-4</v>
      </c>
      <c r="K1116" s="27">
        <f t="shared" si="179"/>
        <v>1.01E-4</v>
      </c>
      <c r="L1116" s="26">
        <f t="shared" si="172"/>
        <v>201596</v>
      </c>
      <c r="M1116" s="26">
        <f t="shared" si="173"/>
        <v>151197</v>
      </c>
      <c r="N1116" s="26">
        <v>169886.92</v>
      </c>
      <c r="O1116" s="26">
        <f t="shared" si="174"/>
        <v>18689.920000000013</v>
      </c>
      <c r="P1116" s="26">
        <f t="shared" si="175"/>
        <v>0</v>
      </c>
      <c r="Q1116" s="26">
        <f t="shared" si="176"/>
        <v>18689.920000000013</v>
      </c>
      <c r="R1116" s="24">
        <f t="shared" si="177"/>
        <v>0</v>
      </c>
      <c r="S1116" s="25">
        <f t="shared" si="178"/>
        <v>0</v>
      </c>
    </row>
    <row r="1117" spans="1:19">
      <c r="A1117" s="20" t="s">
        <v>1107</v>
      </c>
      <c r="B1117" s="20" t="s">
        <v>236</v>
      </c>
      <c r="C1117" s="20" t="s">
        <v>47</v>
      </c>
      <c r="D1117" s="20" t="s">
        <v>1373</v>
      </c>
      <c r="E1117" s="20" t="s">
        <v>2585</v>
      </c>
      <c r="F1117" s="20" t="str">
        <f t="shared" si="170"/>
        <v>14310</v>
      </c>
      <c r="G1117" s="20" t="s">
        <v>2654</v>
      </c>
      <c r="H1117" s="23">
        <v>93744.41</v>
      </c>
      <c r="I1117" s="24">
        <f t="shared" si="171"/>
        <v>5.7500000000000002E-5</v>
      </c>
      <c r="J1117" s="24">
        <v>2.351E-4</v>
      </c>
      <c r="K1117" s="24">
        <f t="shared" si="179"/>
        <v>6.6400000000000001E-5</v>
      </c>
      <c r="L1117" s="23">
        <f t="shared" si="172"/>
        <v>132534.39999999999</v>
      </c>
      <c r="M1117" s="23">
        <f t="shared" si="173"/>
        <v>99400.8</v>
      </c>
      <c r="N1117" s="23">
        <v>72765.56</v>
      </c>
      <c r="O1117" s="23">
        <f t="shared" si="174"/>
        <v>-26635.240000000005</v>
      </c>
      <c r="P1117" s="23">
        <f t="shared" si="175"/>
        <v>26635.240000000005</v>
      </c>
      <c r="Q1117" s="23">
        <f t="shared" si="176"/>
        <v>0</v>
      </c>
      <c r="R1117" s="24">
        <f t="shared" si="177"/>
        <v>7.1549999999999999E-3</v>
      </c>
      <c r="S1117" s="25">
        <f t="shared" si="178"/>
        <v>29478</v>
      </c>
    </row>
    <row r="1118" spans="1:19">
      <c r="A1118" s="21" t="s">
        <v>1107</v>
      </c>
      <c r="B1118" s="21" t="s">
        <v>236</v>
      </c>
      <c r="C1118" s="21" t="s">
        <v>108</v>
      </c>
      <c r="D1118" s="21" t="s">
        <v>1374</v>
      </c>
      <c r="E1118" s="21" t="s">
        <v>2585</v>
      </c>
      <c r="F1118" s="21" t="str">
        <f t="shared" si="170"/>
        <v>14310</v>
      </c>
      <c r="G1118" s="21" t="s">
        <v>2654</v>
      </c>
      <c r="H1118" s="26">
        <v>752296.02</v>
      </c>
      <c r="I1118" s="27">
        <f t="shared" si="171"/>
        <v>4.6109999999999999E-4</v>
      </c>
      <c r="J1118" s="27">
        <v>2.9540000000000002E-4</v>
      </c>
      <c r="K1118" s="27">
        <f t="shared" si="179"/>
        <v>4.528E-4</v>
      </c>
      <c r="L1118" s="26">
        <f t="shared" si="172"/>
        <v>903788.8</v>
      </c>
      <c r="M1118" s="26">
        <f t="shared" si="173"/>
        <v>677841.6</v>
      </c>
      <c r="N1118" s="26">
        <v>1268690.0900000001</v>
      </c>
      <c r="O1118" s="26">
        <f t="shared" si="174"/>
        <v>590848.49000000011</v>
      </c>
      <c r="P1118" s="26">
        <f t="shared" si="175"/>
        <v>0</v>
      </c>
      <c r="Q1118" s="26">
        <f t="shared" si="176"/>
        <v>590848.49000000011</v>
      </c>
      <c r="R1118" s="24">
        <f t="shared" si="177"/>
        <v>0</v>
      </c>
      <c r="S1118" s="25">
        <f t="shared" si="178"/>
        <v>0</v>
      </c>
    </row>
    <row r="1119" spans="1:19">
      <c r="A1119" s="20" t="s">
        <v>1107</v>
      </c>
      <c r="B1119" s="20" t="s">
        <v>236</v>
      </c>
      <c r="C1119" s="20" t="s">
        <v>110</v>
      </c>
      <c r="D1119" s="20" t="s">
        <v>1375</v>
      </c>
      <c r="E1119" s="20" t="s">
        <v>2585</v>
      </c>
      <c r="F1119" s="20" t="str">
        <f t="shared" si="170"/>
        <v>14310</v>
      </c>
      <c r="G1119" s="20" t="s">
        <v>2654</v>
      </c>
      <c r="H1119" s="23">
        <v>390349.59</v>
      </c>
      <c r="I1119" s="24">
        <f t="shared" si="171"/>
        <v>2.3929999999999999E-4</v>
      </c>
      <c r="J1119" s="24">
        <v>1.9760000000000001E-4</v>
      </c>
      <c r="K1119" s="24">
        <f t="shared" si="179"/>
        <v>2.3719999999999999E-4</v>
      </c>
      <c r="L1119" s="23">
        <f t="shared" si="172"/>
        <v>473451.2</v>
      </c>
      <c r="M1119" s="23">
        <f t="shared" si="173"/>
        <v>355088.4</v>
      </c>
      <c r="N1119" s="23">
        <v>337450.24000000005</v>
      </c>
      <c r="O1119" s="23">
        <f t="shared" si="174"/>
        <v>-17638.159999999974</v>
      </c>
      <c r="P1119" s="23">
        <f t="shared" si="175"/>
        <v>17638.159999999974</v>
      </c>
      <c r="Q1119" s="23">
        <f t="shared" si="176"/>
        <v>0</v>
      </c>
      <c r="R1119" s="24">
        <f t="shared" si="177"/>
        <v>4.7381000000000003E-3</v>
      </c>
      <c r="S1119" s="25">
        <f t="shared" si="178"/>
        <v>19520</v>
      </c>
    </row>
    <row r="1120" spans="1:19">
      <c r="A1120" s="21" t="s">
        <v>1107</v>
      </c>
      <c r="B1120" s="21" t="s">
        <v>236</v>
      </c>
      <c r="C1120" s="21" t="s">
        <v>134</v>
      </c>
      <c r="D1120" s="21" t="s">
        <v>1376</v>
      </c>
      <c r="E1120" s="21" t="s">
        <v>2585</v>
      </c>
      <c r="F1120" s="21" t="str">
        <f t="shared" si="170"/>
        <v>14310</v>
      </c>
      <c r="G1120" s="21" t="s">
        <v>2654</v>
      </c>
      <c r="H1120" s="26">
        <v>429777.58</v>
      </c>
      <c r="I1120" s="27">
        <f t="shared" si="171"/>
        <v>2.6340000000000001E-4</v>
      </c>
      <c r="J1120" s="27">
        <v>3.524E-4</v>
      </c>
      <c r="K1120" s="27">
        <f t="shared" si="179"/>
        <v>2.6790000000000001E-4</v>
      </c>
      <c r="L1120" s="26">
        <f t="shared" si="172"/>
        <v>534728.4</v>
      </c>
      <c r="M1120" s="26">
        <f t="shared" si="173"/>
        <v>401046.3</v>
      </c>
      <c r="N1120" s="26">
        <v>397029.08</v>
      </c>
      <c r="O1120" s="26">
        <f t="shared" si="174"/>
        <v>-4017.2199999999721</v>
      </c>
      <c r="P1120" s="26">
        <f t="shared" si="175"/>
        <v>4017.2199999999721</v>
      </c>
      <c r="Q1120" s="26">
        <f t="shared" si="176"/>
        <v>0</v>
      </c>
      <c r="R1120" s="24">
        <f t="shared" si="177"/>
        <v>1.0790999999999999E-3</v>
      </c>
      <c r="S1120" s="25">
        <f t="shared" si="178"/>
        <v>4445</v>
      </c>
    </row>
    <row r="1121" spans="1:19">
      <c r="A1121" s="20" t="s">
        <v>1107</v>
      </c>
      <c r="B1121" s="20" t="s">
        <v>236</v>
      </c>
      <c r="C1121" s="20" t="s">
        <v>8</v>
      </c>
      <c r="D1121" s="20" t="s">
        <v>1377</v>
      </c>
      <c r="E1121" s="20" t="s">
        <v>2585</v>
      </c>
      <c r="F1121" s="20" t="str">
        <f t="shared" si="170"/>
        <v>14310</v>
      </c>
      <c r="G1121" s="20" t="s">
        <v>2654</v>
      </c>
      <c r="H1121" s="23">
        <v>1593534.04</v>
      </c>
      <c r="I1121" s="24">
        <f t="shared" si="171"/>
        <v>9.7670000000000005E-4</v>
      </c>
      <c r="J1121" s="24">
        <v>6.4260000000000001E-4</v>
      </c>
      <c r="K1121" s="24">
        <f t="shared" si="179"/>
        <v>9.6000000000000002E-4</v>
      </c>
      <c r="L1121" s="23">
        <f t="shared" si="172"/>
        <v>1916160</v>
      </c>
      <c r="M1121" s="23">
        <f t="shared" si="173"/>
        <v>1437120</v>
      </c>
      <c r="N1121" s="23">
        <v>1803513.46</v>
      </c>
      <c r="O1121" s="23">
        <f t="shared" si="174"/>
        <v>366393.45999999996</v>
      </c>
      <c r="P1121" s="23">
        <f t="shared" si="175"/>
        <v>0</v>
      </c>
      <c r="Q1121" s="23">
        <f t="shared" si="176"/>
        <v>366393.45999999996</v>
      </c>
      <c r="R1121" s="24">
        <f t="shared" si="177"/>
        <v>0</v>
      </c>
      <c r="S1121" s="25">
        <f t="shared" si="178"/>
        <v>0</v>
      </c>
    </row>
    <row r="1122" spans="1:19">
      <c r="A1122" s="21" t="s">
        <v>1107</v>
      </c>
      <c r="B1122" s="21" t="s">
        <v>236</v>
      </c>
      <c r="C1122" s="21" t="s">
        <v>136</v>
      </c>
      <c r="D1122" s="21" t="s">
        <v>1378</v>
      </c>
      <c r="E1122" s="21" t="s">
        <v>2585</v>
      </c>
      <c r="F1122" s="21" t="str">
        <f t="shared" si="170"/>
        <v>14310</v>
      </c>
      <c r="G1122" s="21" t="s">
        <v>2654</v>
      </c>
      <c r="H1122" s="26">
        <v>1002349.95</v>
      </c>
      <c r="I1122" s="27">
        <f t="shared" si="171"/>
        <v>6.1439999999999997E-4</v>
      </c>
      <c r="J1122" s="27">
        <v>3.9179999999999998E-4</v>
      </c>
      <c r="K1122" s="27">
        <f t="shared" si="179"/>
        <v>6.0329999999999997E-4</v>
      </c>
      <c r="L1122" s="26">
        <f t="shared" si="172"/>
        <v>1204186.8</v>
      </c>
      <c r="M1122" s="26">
        <f t="shared" si="173"/>
        <v>903140.1</v>
      </c>
      <c r="N1122" s="26">
        <v>1093740.5699999998</v>
      </c>
      <c r="O1122" s="26">
        <f t="shared" si="174"/>
        <v>190600.46999999986</v>
      </c>
      <c r="P1122" s="26">
        <f t="shared" si="175"/>
        <v>0</v>
      </c>
      <c r="Q1122" s="26">
        <f t="shared" si="176"/>
        <v>190600.46999999986</v>
      </c>
      <c r="R1122" s="24">
        <f t="shared" si="177"/>
        <v>0</v>
      </c>
      <c r="S1122" s="25">
        <f t="shared" si="178"/>
        <v>0</v>
      </c>
    </row>
    <row r="1123" spans="1:19">
      <c r="A1123" s="20" t="s">
        <v>1107</v>
      </c>
      <c r="B1123" s="20" t="s">
        <v>236</v>
      </c>
      <c r="C1123" s="20" t="s">
        <v>121</v>
      </c>
      <c r="D1123" s="20" t="s">
        <v>1379</v>
      </c>
      <c r="E1123" s="20" t="s">
        <v>2585</v>
      </c>
      <c r="F1123" s="20" t="str">
        <f t="shared" si="170"/>
        <v>14310</v>
      </c>
      <c r="G1123" s="20" t="s">
        <v>2654</v>
      </c>
      <c r="H1123" s="23">
        <v>1765409.71</v>
      </c>
      <c r="I1123" s="24">
        <f t="shared" si="171"/>
        <v>1.0820999999999999E-3</v>
      </c>
      <c r="J1123" s="24">
        <v>9.8660000000000002E-4</v>
      </c>
      <c r="K1123" s="24">
        <f t="shared" si="179"/>
        <v>1.0773E-3</v>
      </c>
      <c r="L1123" s="23">
        <f t="shared" si="172"/>
        <v>2150290.7999999998</v>
      </c>
      <c r="M1123" s="23">
        <f t="shared" si="173"/>
        <v>1612718.1</v>
      </c>
      <c r="N1123" s="23">
        <v>1533252.94</v>
      </c>
      <c r="O1123" s="23">
        <f t="shared" si="174"/>
        <v>-79465.160000000149</v>
      </c>
      <c r="P1123" s="23">
        <f t="shared" si="175"/>
        <v>79465.160000000149</v>
      </c>
      <c r="Q1123" s="23">
        <f t="shared" si="176"/>
        <v>0</v>
      </c>
      <c r="R1123" s="24">
        <f t="shared" si="177"/>
        <v>2.13466E-2</v>
      </c>
      <c r="S1123" s="25">
        <f t="shared" si="178"/>
        <v>87947</v>
      </c>
    </row>
    <row r="1124" spans="1:19">
      <c r="A1124" s="21" t="s">
        <v>1107</v>
      </c>
      <c r="B1124" s="21" t="s">
        <v>236</v>
      </c>
      <c r="C1124" s="21" t="s">
        <v>1380</v>
      </c>
      <c r="D1124" s="21" t="s">
        <v>1381</v>
      </c>
      <c r="E1124" s="21" t="s">
        <v>2585</v>
      </c>
      <c r="F1124" s="21" t="str">
        <f t="shared" si="170"/>
        <v>14310</v>
      </c>
      <c r="G1124" s="21" t="s">
        <v>2654</v>
      </c>
      <c r="H1124" s="26">
        <v>22352.7</v>
      </c>
      <c r="I1124" s="27">
        <f t="shared" si="171"/>
        <v>1.3699999999999999E-5</v>
      </c>
      <c r="J1124" s="27">
        <v>4.5099999999999998E-5</v>
      </c>
      <c r="K1124" s="27">
        <f t="shared" si="179"/>
        <v>1.5299999999999999E-5</v>
      </c>
      <c r="L1124" s="26">
        <f t="shared" si="172"/>
        <v>30538.799999999999</v>
      </c>
      <c r="M1124" s="26">
        <f t="shared" si="173"/>
        <v>22904.1</v>
      </c>
      <c r="N1124" s="26">
        <v>3739.86</v>
      </c>
      <c r="O1124" s="26">
        <f t="shared" si="174"/>
        <v>-19164.239999999998</v>
      </c>
      <c r="P1124" s="26">
        <f t="shared" si="175"/>
        <v>19164.239999999998</v>
      </c>
      <c r="Q1124" s="26">
        <f t="shared" si="176"/>
        <v>0</v>
      </c>
      <c r="R1124" s="24">
        <f t="shared" si="177"/>
        <v>5.1481000000000001E-3</v>
      </c>
      <c r="S1124" s="25">
        <f t="shared" si="178"/>
        <v>21210</v>
      </c>
    </row>
    <row r="1125" spans="1:19">
      <c r="A1125" s="20" t="s">
        <v>154</v>
      </c>
      <c r="B1125" s="20" t="s">
        <v>2</v>
      </c>
      <c r="C1125" s="20" t="s">
        <v>3</v>
      </c>
      <c r="D1125" s="20" t="s">
        <v>1382</v>
      </c>
      <c r="E1125" s="20" t="s">
        <v>2573</v>
      </c>
      <c r="F1125" s="20" t="str">
        <f t="shared" si="170"/>
        <v>21100</v>
      </c>
      <c r="G1125" s="20" t="s">
        <v>2573</v>
      </c>
      <c r="H1125" s="23">
        <v>50615464.490000002</v>
      </c>
      <c r="I1125" s="24">
        <f t="shared" si="171"/>
        <v>3.10245E-2</v>
      </c>
      <c r="J1125" s="24">
        <v>2.1067200000000001E-2</v>
      </c>
      <c r="K1125" s="24">
        <f t="shared" si="179"/>
        <v>3.0526600000000001E-2</v>
      </c>
      <c r="L1125" s="23">
        <f t="shared" si="172"/>
        <v>60931093.600000001</v>
      </c>
      <c r="M1125" s="23">
        <f t="shared" si="173"/>
        <v>45698320.200000003</v>
      </c>
      <c r="N1125" s="23">
        <v>30444708.73</v>
      </c>
      <c r="O1125" s="23">
        <f t="shared" si="174"/>
        <v>-15253611.470000003</v>
      </c>
      <c r="P1125" s="23">
        <f t="shared" si="175"/>
        <v>15253611.470000003</v>
      </c>
      <c r="Q1125" s="23">
        <f t="shared" si="176"/>
        <v>0</v>
      </c>
      <c r="R1125" s="24">
        <f t="shared" si="177"/>
        <v>4.0975614</v>
      </c>
      <c r="S1125" s="25">
        <f t="shared" si="178"/>
        <v>16881952</v>
      </c>
    </row>
    <row r="1126" spans="1:19">
      <c r="A1126" s="21" t="s">
        <v>743</v>
      </c>
      <c r="B1126" s="21" t="s">
        <v>2</v>
      </c>
      <c r="C1126" s="21" t="s">
        <v>457</v>
      </c>
      <c r="D1126" s="21" t="s">
        <v>1383</v>
      </c>
      <c r="E1126" s="21" t="s">
        <v>2586</v>
      </c>
      <c r="F1126" s="21" t="str">
        <f t="shared" si="170"/>
        <v>23100</v>
      </c>
      <c r="G1126" s="21" t="s">
        <v>2574</v>
      </c>
      <c r="H1126" s="26">
        <v>10605039.93</v>
      </c>
      <c r="I1126" s="27">
        <f t="shared" si="171"/>
        <v>6.5002999999999997E-3</v>
      </c>
      <c r="J1126" s="27">
        <v>4.1482000000000003E-3</v>
      </c>
      <c r="K1126" s="27">
        <f t="shared" si="179"/>
        <v>6.3826999999999998E-3</v>
      </c>
      <c r="L1126" s="26">
        <f t="shared" si="172"/>
        <v>12739869.199999999</v>
      </c>
      <c r="M1126" s="26">
        <f t="shared" si="173"/>
        <v>9554901.9000000004</v>
      </c>
      <c r="N1126" s="26">
        <v>6238151.2599999998</v>
      </c>
      <c r="O1126" s="26">
        <f t="shared" si="174"/>
        <v>-3316750.6400000006</v>
      </c>
      <c r="P1126" s="26">
        <f t="shared" si="175"/>
        <v>3316750.6400000006</v>
      </c>
      <c r="Q1126" s="26">
        <f t="shared" si="176"/>
        <v>0</v>
      </c>
      <c r="R1126" s="24">
        <f t="shared" si="177"/>
        <v>0.89097519999999997</v>
      </c>
      <c r="S1126" s="25">
        <f t="shared" si="178"/>
        <v>3670817</v>
      </c>
    </row>
    <row r="1127" spans="1:19">
      <c r="A1127" s="20" t="s">
        <v>743</v>
      </c>
      <c r="B1127" s="20" t="s">
        <v>2</v>
      </c>
      <c r="C1127" s="20" t="s">
        <v>156</v>
      </c>
      <c r="D1127" s="20" t="s">
        <v>1384</v>
      </c>
      <c r="E1127" s="20" t="s">
        <v>2586</v>
      </c>
      <c r="F1127" s="20" t="str">
        <f t="shared" si="170"/>
        <v>23100</v>
      </c>
      <c r="G1127" s="20" t="s">
        <v>2575</v>
      </c>
      <c r="H1127" s="23">
        <v>11102082.27</v>
      </c>
      <c r="I1127" s="24">
        <f t="shared" si="171"/>
        <v>6.8050000000000003E-3</v>
      </c>
      <c r="J1127" s="24">
        <v>2.2875999999999999E-3</v>
      </c>
      <c r="K1127" s="24">
        <f t="shared" si="179"/>
        <v>6.5791000000000001E-3</v>
      </c>
      <c r="L1127" s="23">
        <f t="shared" si="172"/>
        <v>13131883.6</v>
      </c>
      <c r="M1127" s="23">
        <f t="shared" si="173"/>
        <v>9848912.6999999993</v>
      </c>
      <c r="N1127" s="23">
        <v>14152914.34</v>
      </c>
      <c r="O1127" s="23">
        <f t="shared" si="174"/>
        <v>4304001.6400000006</v>
      </c>
      <c r="P1127" s="23">
        <f t="shared" si="175"/>
        <v>0</v>
      </c>
      <c r="Q1127" s="23">
        <f t="shared" si="176"/>
        <v>4304001.6400000006</v>
      </c>
      <c r="R1127" s="24">
        <f t="shared" si="177"/>
        <v>0</v>
      </c>
      <c r="S1127" s="25">
        <f t="shared" si="178"/>
        <v>0</v>
      </c>
    </row>
    <row r="1128" spans="1:19">
      <c r="A1128" s="21" t="s">
        <v>743</v>
      </c>
      <c r="B1128" s="21" t="s">
        <v>14</v>
      </c>
      <c r="C1128" s="21" t="s">
        <v>21</v>
      </c>
      <c r="D1128" s="21" t="s">
        <v>1385</v>
      </c>
      <c r="E1128" s="21" t="s">
        <v>2586</v>
      </c>
      <c r="F1128" s="21" t="str">
        <f t="shared" si="170"/>
        <v>23101</v>
      </c>
      <c r="G1128" s="21" t="s">
        <v>2655</v>
      </c>
      <c r="H1128" s="26">
        <v>4714369.9800000004</v>
      </c>
      <c r="I1128" s="27">
        <f t="shared" si="171"/>
        <v>2.8896999999999998E-3</v>
      </c>
      <c r="J1128" s="27">
        <v>1.5617000000000001E-3</v>
      </c>
      <c r="K1128" s="27">
        <f t="shared" si="179"/>
        <v>2.8232999999999999E-3</v>
      </c>
      <c r="L1128" s="26">
        <f t="shared" si="172"/>
        <v>5635306.7999999998</v>
      </c>
      <c r="M1128" s="26">
        <f t="shared" si="173"/>
        <v>4226480.0999999996</v>
      </c>
      <c r="N1128" s="26">
        <v>4998149.68</v>
      </c>
      <c r="O1128" s="26">
        <f t="shared" si="174"/>
        <v>771669.58000000007</v>
      </c>
      <c r="P1128" s="26">
        <f t="shared" si="175"/>
        <v>0</v>
      </c>
      <c r="Q1128" s="26">
        <f t="shared" si="176"/>
        <v>771669.58000000007</v>
      </c>
      <c r="R1128" s="24">
        <f t="shared" si="177"/>
        <v>0</v>
      </c>
      <c r="S1128" s="25">
        <f t="shared" si="178"/>
        <v>0</v>
      </c>
    </row>
    <row r="1129" spans="1:19">
      <c r="A1129" s="20" t="s">
        <v>743</v>
      </c>
      <c r="B1129" s="20" t="s">
        <v>14</v>
      </c>
      <c r="C1129" s="20" t="s">
        <v>192</v>
      </c>
      <c r="D1129" s="20" t="s">
        <v>1386</v>
      </c>
      <c r="E1129" s="20" t="s">
        <v>2586</v>
      </c>
      <c r="F1129" s="20" t="str">
        <f t="shared" si="170"/>
        <v>23101</v>
      </c>
      <c r="G1129" s="20" t="s">
        <v>2655</v>
      </c>
      <c r="H1129" s="23">
        <v>251089.38</v>
      </c>
      <c r="I1129" s="24">
        <f t="shared" si="171"/>
        <v>1.539E-4</v>
      </c>
      <c r="J1129" s="24">
        <v>2.3839999999999999E-4</v>
      </c>
      <c r="K1129" s="24">
        <f t="shared" si="179"/>
        <v>1.5809999999999999E-4</v>
      </c>
      <c r="L1129" s="23">
        <f t="shared" si="172"/>
        <v>315567.59999999998</v>
      </c>
      <c r="M1129" s="23">
        <f t="shared" si="173"/>
        <v>236675.7</v>
      </c>
      <c r="N1129" s="23">
        <v>640293.48</v>
      </c>
      <c r="O1129" s="23">
        <f t="shared" si="174"/>
        <v>403617.77999999997</v>
      </c>
      <c r="P1129" s="23">
        <f t="shared" si="175"/>
        <v>0</v>
      </c>
      <c r="Q1129" s="23">
        <f t="shared" si="176"/>
        <v>403617.77999999997</v>
      </c>
      <c r="R1129" s="24">
        <f t="shared" si="177"/>
        <v>0</v>
      </c>
      <c r="S1129" s="25">
        <f t="shared" si="178"/>
        <v>0</v>
      </c>
    </row>
    <row r="1130" spans="1:19">
      <c r="A1130" s="21" t="s">
        <v>743</v>
      </c>
      <c r="B1130" s="21" t="s">
        <v>14</v>
      </c>
      <c r="C1130" s="21" t="s">
        <v>124</v>
      </c>
      <c r="D1130" s="21" t="s">
        <v>719</v>
      </c>
      <c r="E1130" s="21" t="s">
        <v>2586</v>
      </c>
      <c r="F1130" s="21" t="str">
        <f t="shared" si="170"/>
        <v>23101</v>
      </c>
      <c r="G1130" s="21" t="s">
        <v>2655</v>
      </c>
      <c r="H1130" s="26">
        <v>51643.34</v>
      </c>
      <c r="I1130" s="27">
        <f t="shared" si="171"/>
        <v>3.1699999999999998E-5</v>
      </c>
      <c r="J1130" s="27">
        <v>1.2219999999999999E-4</v>
      </c>
      <c r="K1130" s="27">
        <f t="shared" si="179"/>
        <v>3.6199999999999999E-5</v>
      </c>
      <c r="L1130" s="26">
        <f t="shared" si="172"/>
        <v>72255.199999999997</v>
      </c>
      <c r="M1130" s="26">
        <f t="shared" si="173"/>
        <v>54191.4</v>
      </c>
      <c r="N1130" s="26">
        <v>80010.61</v>
      </c>
      <c r="O1130" s="26">
        <f t="shared" si="174"/>
        <v>25819.21</v>
      </c>
      <c r="P1130" s="26">
        <f t="shared" si="175"/>
        <v>0</v>
      </c>
      <c r="Q1130" s="26">
        <f t="shared" si="176"/>
        <v>25819.21</v>
      </c>
      <c r="R1130" s="24">
        <f t="shared" si="177"/>
        <v>0</v>
      </c>
      <c r="S1130" s="25">
        <f t="shared" si="178"/>
        <v>0</v>
      </c>
    </row>
    <row r="1131" spans="1:19">
      <c r="A1131" s="20" t="s">
        <v>743</v>
      </c>
      <c r="B1131" s="20" t="s">
        <v>14</v>
      </c>
      <c r="C1131" s="20" t="s">
        <v>37</v>
      </c>
      <c r="D1131" s="20" t="s">
        <v>1387</v>
      </c>
      <c r="E1131" s="20" t="s">
        <v>2586</v>
      </c>
      <c r="F1131" s="20" t="str">
        <f t="shared" si="170"/>
        <v>23101</v>
      </c>
      <c r="G1131" s="20" t="s">
        <v>2655</v>
      </c>
      <c r="H1131" s="23">
        <v>41617.19</v>
      </c>
      <c r="I1131" s="24">
        <f t="shared" si="171"/>
        <v>2.55E-5</v>
      </c>
      <c r="J1131" s="24">
        <v>8.5400000000000002E-5</v>
      </c>
      <c r="K1131" s="24">
        <f t="shared" si="179"/>
        <v>2.8500000000000002E-5</v>
      </c>
      <c r="L1131" s="23">
        <f t="shared" si="172"/>
        <v>56886</v>
      </c>
      <c r="M1131" s="23">
        <f t="shared" si="173"/>
        <v>42664.5</v>
      </c>
      <c r="N1131" s="23">
        <v>79299.899999999994</v>
      </c>
      <c r="O1131" s="23">
        <f t="shared" si="174"/>
        <v>36635.399999999994</v>
      </c>
      <c r="P1131" s="23">
        <f t="shared" si="175"/>
        <v>0</v>
      </c>
      <c r="Q1131" s="23">
        <f t="shared" si="176"/>
        <v>36635.399999999994</v>
      </c>
      <c r="R1131" s="24">
        <f t="shared" si="177"/>
        <v>0</v>
      </c>
      <c r="S1131" s="25">
        <f t="shared" si="178"/>
        <v>0</v>
      </c>
    </row>
    <row r="1132" spans="1:19">
      <c r="A1132" s="21" t="s">
        <v>743</v>
      </c>
      <c r="B1132" s="21" t="s">
        <v>14</v>
      </c>
      <c r="C1132" s="21" t="s">
        <v>106</v>
      </c>
      <c r="D1132" s="21" t="s">
        <v>1388</v>
      </c>
      <c r="E1132" s="21" t="s">
        <v>2586</v>
      </c>
      <c r="F1132" s="21" t="str">
        <f t="shared" si="170"/>
        <v>23101</v>
      </c>
      <c r="G1132" s="21" t="s">
        <v>2655</v>
      </c>
      <c r="H1132" s="26">
        <v>2898.14</v>
      </c>
      <c r="I1132" s="27">
        <f t="shared" si="171"/>
        <v>1.7999999999999999E-6</v>
      </c>
      <c r="J1132" s="27">
        <v>3.9700000000000003E-5</v>
      </c>
      <c r="K1132" s="27">
        <f t="shared" si="179"/>
        <v>3.7000000000000002E-6</v>
      </c>
      <c r="L1132" s="26">
        <f t="shared" si="172"/>
        <v>7385.2</v>
      </c>
      <c r="M1132" s="26">
        <f t="shared" si="173"/>
        <v>5538.9</v>
      </c>
      <c r="N1132" s="26">
        <v>2921.1800000000003</v>
      </c>
      <c r="O1132" s="26">
        <f t="shared" si="174"/>
        <v>-2617.7199999999993</v>
      </c>
      <c r="P1132" s="26">
        <f t="shared" si="175"/>
        <v>2617.7199999999993</v>
      </c>
      <c r="Q1132" s="26">
        <f t="shared" si="176"/>
        <v>0</v>
      </c>
      <c r="R1132" s="24">
        <f t="shared" si="177"/>
        <v>7.0319999999999996E-4</v>
      </c>
      <c r="S1132" s="25">
        <f t="shared" si="178"/>
        <v>2897</v>
      </c>
    </row>
    <row r="1133" spans="1:19">
      <c r="A1133" s="20" t="s">
        <v>743</v>
      </c>
      <c r="B1133" s="20" t="s">
        <v>14</v>
      </c>
      <c r="C1133" s="20" t="s">
        <v>126</v>
      </c>
      <c r="D1133" s="20" t="s">
        <v>1389</v>
      </c>
      <c r="E1133" s="20" t="s">
        <v>2586</v>
      </c>
      <c r="F1133" s="20" t="str">
        <f t="shared" si="170"/>
        <v>23101</v>
      </c>
      <c r="G1133" s="20" t="s">
        <v>2655</v>
      </c>
      <c r="H1133" s="23">
        <v>20338.95</v>
      </c>
      <c r="I1133" s="24">
        <f t="shared" si="171"/>
        <v>1.2500000000000001E-5</v>
      </c>
      <c r="J1133" s="24">
        <v>1.1959999999999999E-4</v>
      </c>
      <c r="K1133" s="24">
        <f t="shared" si="179"/>
        <v>1.7900000000000001E-5</v>
      </c>
      <c r="L1133" s="23">
        <f t="shared" si="172"/>
        <v>35728.400000000001</v>
      </c>
      <c r="M1133" s="23">
        <f t="shared" si="173"/>
        <v>26796.3</v>
      </c>
      <c r="N1133" s="23">
        <v>25200.440000000002</v>
      </c>
      <c r="O1133" s="23">
        <f t="shared" si="174"/>
        <v>-1595.8599999999969</v>
      </c>
      <c r="P1133" s="23">
        <f t="shared" si="175"/>
        <v>1595.8599999999969</v>
      </c>
      <c r="Q1133" s="23">
        <f t="shared" si="176"/>
        <v>0</v>
      </c>
      <c r="R1133" s="24">
        <f t="shared" si="177"/>
        <v>4.2870000000000001E-4</v>
      </c>
      <c r="S1133" s="25">
        <f t="shared" si="178"/>
        <v>1766</v>
      </c>
    </row>
    <row r="1134" spans="1:19">
      <c r="A1134" s="21" t="s">
        <v>743</v>
      </c>
      <c r="B1134" s="21" t="s">
        <v>14</v>
      </c>
      <c r="C1134" s="21" t="s">
        <v>270</v>
      </c>
      <c r="D1134" s="21" t="s">
        <v>1390</v>
      </c>
      <c r="E1134" s="21" t="s">
        <v>2586</v>
      </c>
      <c r="F1134" s="21" t="str">
        <f t="shared" si="170"/>
        <v>23101</v>
      </c>
      <c r="G1134" s="21" t="s">
        <v>2655</v>
      </c>
      <c r="H1134" s="26">
        <v>16982.18</v>
      </c>
      <c r="I1134" s="27">
        <f t="shared" si="171"/>
        <v>1.04E-5</v>
      </c>
      <c r="J1134" s="27">
        <v>5.0099999999999998E-5</v>
      </c>
      <c r="K1134" s="27">
        <f t="shared" si="179"/>
        <v>1.24E-5</v>
      </c>
      <c r="L1134" s="26">
        <f t="shared" si="172"/>
        <v>24750.400000000001</v>
      </c>
      <c r="M1134" s="26">
        <f t="shared" si="173"/>
        <v>18562.8</v>
      </c>
      <c r="N1134" s="26">
        <v>24226.52</v>
      </c>
      <c r="O1134" s="26">
        <f t="shared" si="174"/>
        <v>5663.7200000000012</v>
      </c>
      <c r="P1134" s="26">
        <f t="shared" si="175"/>
        <v>0</v>
      </c>
      <c r="Q1134" s="26">
        <f t="shared" si="176"/>
        <v>5663.7200000000012</v>
      </c>
      <c r="R1134" s="24">
        <f t="shared" si="177"/>
        <v>0</v>
      </c>
      <c r="S1134" s="25">
        <f t="shared" si="178"/>
        <v>0</v>
      </c>
    </row>
    <row r="1135" spans="1:19">
      <c r="A1135" s="20" t="s">
        <v>743</v>
      </c>
      <c r="B1135" s="20" t="s">
        <v>14</v>
      </c>
      <c r="C1135" s="20" t="s">
        <v>63</v>
      </c>
      <c r="D1135" s="20" t="s">
        <v>1391</v>
      </c>
      <c r="E1135" s="20" t="s">
        <v>2586</v>
      </c>
      <c r="F1135" s="20" t="str">
        <f t="shared" si="170"/>
        <v>23101</v>
      </c>
      <c r="G1135" s="20" t="s">
        <v>2655</v>
      </c>
      <c r="H1135" s="23">
        <v>53861.94</v>
      </c>
      <c r="I1135" s="24">
        <f t="shared" si="171"/>
        <v>3.3000000000000003E-5</v>
      </c>
      <c r="J1135" s="24">
        <v>6.1799999999999998E-5</v>
      </c>
      <c r="K1135" s="24">
        <f t="shared" si="179"/>
        <v>3.4400000000000003E-5</v>
      </c>
      <c r="L1135" s="23">
        <f t="shared" si="172"/>
        <v>68662.399999999994</v>
      </c>
      <c r="M1135" s="23">
        <f t="shared" si="173"/>
        <v>51496.800000000003</v>
      </c>
      <c r="N1135" s="23">
        <v>7437.8</v>
      </c>
      <c r="O1135" s="23">
        <f t="shared" si="174"/>
        <v>-44059</v>
      </c>
      <c r="P1135" s="23">
        <f t="shared" si="175"/>
        <v>44059</v>
      </c>
      <c r="Q1135" s="23">
        <f t="shared" si="176"/>
        <v>0</v>
      </c>
      <c r="R1135" s="24">
        <f t="shared" si="177"/>
        <v>1.1835500000000001E-2</v>
      </c>
      <c r="S1135" s="25">
        <f t="shared" si="178"/>
        <v>48762</v>
      </c>
    </row>
    <row r="1136" spans="1:19">
      <c r="A1136" s="21" t="s">
        <v>743</v>
      </c>
      <c r="B1136" s="21" t="s">
        <v>14</v>
      </c>
      <c r="C1136" s="21" t="s">
        <v>8</v>
      </c>
      <c r="D1136" s="21" t="s">
        <v>1392</v>
      </c>
      <c r="E1136" s="21" t="s">
        <v>2586</v>
      </c>
      <c r="F1136" s="21" t="str">
        <f t="shared" si="170"/>
        <v>23101</v>
      </c>
      <c r="G1136" s="21" t="s">
        <v>2655</v>
      </c>
      <c r="H1136" s="26">
        <v>63982.28</v>
      </c>
      <c r="I1136" s="27">
        <f t="shared" si="171"/>
        <v>3.9199999999999997E-5</v>
      </c>
      <c r="J1136" s="27">
        <v>1.3219999999999999E-4</v>
      </c>
      <c r="K1136" s="27">
        <f t="shared" si="179"/>
        <v>4.3900000000000003E-5</v>
      </c>
      <c r="L1136" s="26">
        <f t="shared" si="172"/>
        <v>87624.4</v>
      </c>
      <c r="M1136" s="26">
        <f t="shared" si="173"/>
        <v>65718.3</v>
      </c>
      <c r="N1136" s="26">
        <v>53883.899999999994</v>
      </c>
      <c r="O1136" s="26">
        <f t="shared" si="174"/>
        <v>-11834.400000000009</v>
      </c>
      <c r="P1136" s="26">
        <f t="shared" si="175"/>
        <v>11834.400000000009</v>
      </c>
      <c r="Q1136" s="26">
        <f t="shared" si="176"/>
        <v>0</v>
      </c>
      <c r="R1136" s="24">
        <f t="shared" si="177"/>
        <v>3.1790999999999998E-3</v>
      </c>
      <c r="S1136" s="25">
        <f t="shared" si="178"/>
        <v>13097</v>
      </c>
    </row>
    <row r="1137" spans="1:19">
      <c r="A1137" s="20" t="s">
        <v>743</v>
      </c>
      <c r="B1137" s="20" t="s">
        <v>14</v>
      </c>
      <c r="C1137" s="20" t="s">
        <v>224</v>
      </c>
      <c r="D1137" s="20" t="s">
        <v>1393</v>
      </c>
      <c r="E1137" s="20" t="s">
        <v>2586</v>
      </c>
      <c r="F1137" s="20" t="str">
        <f t="shared" si="170"/>
        <v>23101</v>
      </c>
      <c r="G1137" s="20" t="s">
        <v>2655</v>
      </c>
      <c r="H1137" s="23">
        <v>52192.93</v>
      </c>
      <c r="I1137" s="24">
        <f t="shared" si="171"/>
        <v>3.1999999999999999E-5</v>
      </c>
      <c r="J1137" s="24">
        <v>7.9499999999999994E-5</v>
      </c>
      <c r="K1137" s="24">
        <f t="shared" si="179"/>
        <v>3.4400000000000003E-5</v>
      </c>
      <c r="L1137" s="23">
        <f t="shared" si="172"/>
        <v>68662.399999999994</v>
      </c>
      <c r="M1137" s="23">
        <f t="shared" si="173"/>
        <v>51496.800000000003</v>
      </c>
      <c r="N1137" s="23">
        <v>83100.45</v>
      </c>
      <c r="O1137" s="23">
        <f t="shared" si="174"/>
        <v>31603.649999999994</v>
      </c>
      <c r="P1137" s="23">
        <f t="shared" si="175"/>
        <v>0</v>
      </c>
      <c r="Q1137" s="23">
        <f t="shared" si="176"/>
        <v>31603.649999999994</v>
      </c>
      <c r="R1137" s="24">
        <f t="shared" si="177"/>
        <v>0</v>
      </c>
      <c r="S1137" s="25">
        <f t="shared" si="178"/>
        <v>0</v>
      </c>
    </row>
    <row r="1138" spans="1:19">
      <c r="A1138" s="21" t="s">
        <v>743</v>
      </c>
      <c r="B1138" s="21" t="s">
        <v>14</v>
      </c>
      <c r="C1138" s="21" t="s">
        <v>71</v>
      </c>
      <c r="D1138" s="21" t="s">
        <v>1394</v>
      </c>
      <c r="E1138" s="21" t="s">
        <v>2586</v>
      </c>
      <c r="F1138" s="21" t="str">
        <f t="shared" si="170"/>
        <v>23101</v>
      </c>
      <c r="G1138" s="21" t="s">
        <v>2655</v>
      </c>
      <c r="H1138" s="26">
        <v>115345.53</v>
      </c>
      <c r="I1138" s="27">
        <f t="shared" si="171"/>
        <v>7.0699999999999997E-5</v>
      </c>
      <c r="J1138" s="27">
        <v>2.7779999999999998E-4</v>
      </c>
      <c r="K1138" s="27">
        <f t="shared" si="179"/>
        <v>8.1100000000000006E-5</v>
      </c>
      <c r="L1138" s="26">
        <f t="shared" si="172"/>
        <v>161875.6</v>
      </c>
      <c r="M1138" s="26">
        <f t="shared" si="173"/>
        <v>121406.7</v>
      </c>
      <c r="N1138" s="26">
        <v>114746.87</v>
      </c>
      <c r="O1138" s="26">
        <f t="shared" si="174"/>
        <v>-6659.8300000000017</v>
      </c>
      <c r="P1138" s="26">
        <f t="shared" si="175"/>
        <v>6659.8300000000017</v>
      </c>
      <c r="Q1138" s="26">
        <f t="shared" si="176"/>
        <v>0</v>
      </c>
      <c r="R1138" s="24">
        <f t="shared" si="177"/>
        <v>1.789E-3</v>
      </c>
      <c r="S1138" s="25">
        <f t="shared" si="178"/>
        <v>7370</v>
      </c>
    </row>
    <row r="1139" spans="1:19">
      <c r="A1139" s="20" t="s">
        <v>743</v>
      </c>
      <c r="B1139" s="20" t="s">
        <v>14</v>
      </c>
      <c r="C1139" s="20" t="s">
        <v>73</v>
      </c>
      <c r="D1139" s="20" t="s">
        <v>1395</v>
      </c>
      <c r="E1139" s="20" t="s">
        <v>2586</v>
      </c>
      <c r="F1139" s="20" t="str">
        <f t="shared" si="170"/>
        <v>23101</v>
      </c>
      <c r="G1139" s="20" t="s">
        <v>2655</v>
      </c>
      <c r="H1139" s="23">
        <v>29895.35</v>
      </c>
      <c r="I1139" s="24">
        <f t="shared" si="171"/>
        <v>1.8300000000000001E-5</v>
      </c>
      <c r="J1139" s="24">
        <v>9.1399999999999999E-5</v>
      </c>
      <c r="K1139" s="24">
        <f t="shared" si="179"/>
        <v>2.1999999999999999E-5</v>
      </c>
      <c r="L1139" s="23">
        <f t="shared" si="172"/>
        <v>43912</v>
      </c>
      <c r="M1139" s="23">
        <f t="shared" si="173"/>
        <v>32934</v>
      </c>
      <c r="N1139" s="23">
        <v>25774.219999999998</v>
      </c>
      <c r="O1139" s="23">
        <f t="shared" si="174"/>
        <v>-7159.7800000000025</v>
      </c>
      <c r="P1139" s="23">
        <f t="shared" si="175"/>
        <v>7159.7800000000025</v>
      </c>
      <c r="Q1139" s="23">
        <f t="shared" si="176"/>
        <v>0</v>
      </c>
      <c r="R1139" s="24">
        <f t="shared" si="177"/>
        <v>1.9233E-3</v>
      </c>
      <c r="S1139" s="25">
        <f t="shared" si="178"/>
        <v>7923</v>
      </c>
    </row>
    <row r="1140" spans="1:19">
      <c r="A1140" s="21" t="s">
        <v>743</v>
      </c>
      <c r="B1140" s="21" t="s">
        <v>14</v>
      </c>
      <c r="C1140" s="21" t="s">
        <v>10</v>
      </c>
      <c r="D1140" s="21" t="s">
        <v>1396</v>
      </c>
      <c r="E1140" s="21" t="s">
        <v>2586</v>
      </c>
      <c r="F1140" s="21" t="str">
        <f t="shared" si="170"/>
        <v>23101</v>
      </c>
      <c r="G1140" s="21" t="s">
        <v>2655</v>
      </c>
      <c r="H1140" s="26">
        <v>128902.12</v>
      </c>
      <c r="I1140" s="27">
        <f t="shared" si="171"/>
        <v>7.8999999999999996E-5</v>
      </c>
      <c r="J1140" s="27">
        <v>2.5549999999999998E-4</v>
      </c>
      <c r="K1140" s="27">
        <f t="shared" si="179"/>
        <v>8.7800000000000006E-5</v>
      </c>
      <c r="L1140" s="26">
        <f t="shared" si="172"/>
        <v>175248.8</v>
      </c>
      <c r="M1140" s="26">
        <f t="shared" si="173"/>
        <v>131436.6</v>
      </c>
      <c r="N1140" s="26">
        <v>128838.6</v>
      </c>
      <c r="O1140" s="26">
        <f t="shared" si="174"/>
        <v>-2598</v>
      </c>
      <c r="P1140" s="26">
        <f t="shared" si="175"/>
        <v>2598</v>
      </c>
      <c r="Q1140" s="26">
        <f t="shared" si="176"/>
        <v>0</v>
      </c>
      <c r="R1140" s="24">
        <f t="shared" si="177"/>
        <v>6.979E-4</v>
      </c>
      <c r="S1140" s="25">
        <f t="shared" si="178"/>
        <v>2875</v>
      </c>
    </row>
    <row r="1141" spans="1:19">
      <c r="A1141" s="20" t="s">
        <v>743</v>
      </c>
      <c r="B1141" s="20" t="s">
        <v>14</v>
      </c>
      <c r="C1141" s="20" t="s">
        <v>121</v>
      </c>
      <c r="D1141" s="20" t="s">
        <v>1397</v>
      </c>
      <c r="E1141" s="20" t="s">
        <v>2586</v>
      </c>
      <c r="F1141" s="20" t="str">
        <f t="shared" si="170"/>
        <v>23101</v>
      </c>
      <c r="G1141" s="20" t="s">
        <v>2655</v>
      </c>
      <c r="H1141" s="23">
        <v>186865.93</v>
      </c>
      <c r="I1141" s="24">
        <f t="shared" si="171"/>
        <v>1.145E-4</v>
      </c>
      <c r="J1141" s="24">
        <v>3.2590000000000001E-4</v>
      </c>
      <c r="K1141" s="24">
        <f t="shared" si="179"/>
        <v>1.2510000000000001E-4</v>
      </c>
      <c r="L1141" s="23">
        <f t="shared" si="172"/>
        <v>249699.6</v>
      </c>
      <c r="M1141" s="23">
        <f t="shared" si="173"/>
        <v>187274.7</v>
      </c>
      <c r="N1141" s="23">
        <v>256812.46000000002</v>
      </c>
      <c r="O1141" s="23">
        <f t="shared" si="174"/>
        <v>69537.760000000009</v>
      </c>
      <c r="P1141" s="23">
        <f t="shared" si="175"/>
        <v>0</v>
      </c>
      <c r="Q1141" s="23">
        <f t="shared" si="176"/>
        <v>69537.760000000009</v>
      </c>
      <c r="R1141" s="24">
        <f t="shared" si="177"/>
        <v>0</v>
      </c>
      <c r="S1141" s="25">
        <f t="shared" si="178"/>
        <v>0</v>
      </c>
    </row>
    <row r="1142" spans="1:19">
      <c r="A1142" s="21" t="s">
        <v>743</v>
      </c>
      <c r="B1142" s="21" t="s">
        <v>14</v>
      </c>
      <c r="C1142" s="21" t="s">
        <v>85</v>
      </c>
      <c r="D1142" s="21" t="s">
        <v>1398</v>
      </c>
      <c r="E1142" s="21" t="s">
        <v>2586</v>
      </c>
      <c r="F1142" s="21" t="str">
        <f t="shared" si="170"/>
        <v>23101</v>
      </c>
      <c r="G1142" s="21" t="s">
        <v>2655</v>
      </c>
      <c r="H1142" s="26">
        <v>26578.51</v>
      </c>
      <c r="I1142" s="27">
        <f t="shared" si="171"/>
        <v>1.63E-5</v>
      </c>
      <c r="J1142" s="27">
        <v>1.022E-4</v>
      </c>
      <c r="K1142" s="27">
        <f t="shared" si="179"/>
        <v>2.0599999999999999E-5</v>
      </c>
      <c r="L1142" s="26">
        <f t="shared" si="172"/>
        <v>41117.599999999999</v>
      </c>
      <c r="M1142" s="26">
        <f t="shared" si="173"/>
        <v>30838.2</v>
      </c>
      <c r="N1142" s="26">
        <v>30421.84</v>
      </c>
      <c r="O1142" s="26">
        <f t="shared" si="174"/>
        <v>-416.36000000000058</v>
      </c>
      <c r="P1142" s="26">
        <f t="shared" si="175"/>
        <v>416.36000000000058</v>
      </c>
      <c r="Q1142" s="26">
        <f t="shared" si="176"/>
        <v>0</v>
      </c>
      <c r="R1142" s="24">
        <f t="shared" si="177"/>
        <v>1.1179999999999999E-4</v>
      </c>
      <c r="S1142" s="25">
        <f t="shared" si="178"/>
        <v>460</v>
      </c>
    </row>
    <row r="1143" spans="1:19">
      <c r="A1143" s="20" t="s">
        <v>743</v>
      </c>
      <c r="B1143" s="20" t="s">
        <v>14</v>
      </c>
      <c r="C1143" s="20" t="s">
        <v>295</v>
      </c>
      <c r="D1143" s="20" t="s">
        <v>1399</v>
      </c>
      <c r="E1143" s="20" t="s">
        <v>2586</v>
      </c>
      <c r="F1143" s="20" t="str">
        <f t="shared" si="170"/>
        <v>23101</v>
      </c>
      <c r="G1143" s="20" t="s">
        <v>2655</v>
      </c>
      <c r="H1143" s="23">
        <v>110798.05</v>
      </c>
      <c r="I1143" s="24">
        <f t="shared" si="171"/>
        <v>6.7899999999999997E-5</v>
      </c>
      <c r="J1143" s="24">
        <v>2.764E-4</v>
      </c>
      <c r="K1143" s="24">
        <f t="shared" si="179"/>
        <v>7.8300000000000006E-5</v>
      </c>
      <c r="L1143" s="23">
        <f t="shared" si="172"/>
        <v>156286.79999999999</v>
      </c>
      <c r="M1143" s="23">
        <f t="shared" si="173"/>
        <v>117215.1</v>
      </c>
      <c r="N1143" s="23">
        <v>66782.010000000009</v>
      </c>
      <c r="O1143" s="23">
        <f t="shared" si="174"/>
        <v>-50433.09</v>
      </c>
      <c r="P1143" s="23">
        <f t="shared" si="175"/>
        <v>50433.09</v>
      </c>
      <c r="Q1143" s="23">
        <f t="shared" si="176"/>
        <v>0</v>
      </c>
      <c r="R1143" s="24">
        <f t="shared" si="177"/>
        <v>1.35478E-2</v>
      </c>
      <c r="S1143" s="25">
        <f t="shared" si="178"/>
        <v>55816</v>
      </c>
    </row>
    <row r="1144" spans="1:19">
      <c r="A1144" s="21" t="s">
        <v>743</v>
      </c>
      <c r="B1144" s="21" t="s">
        <v>14</v>
      </c>
      <c r="C1144" s="21" t="s">
        <v>12</v>
      </c>
      <c r="D1144" s="21" t="s">
        <v>1400</v>
      </c>
      <c r="E1144" s="21" t="s">
        <v>2586</v>
      </c>
      <c r="F1144" s="21" t="str">
        <f t="shared" si="170"/>
        <v>23101</v>
      </c>
      <c r="G1144" s="21" t="s">
        <v>2655</v>
      </c>
      <c r="H1144" s="26">
        <v>534819.68999999994</v>
      </c>
      <c r="I1144" s="27">
        <f t="shared" si="171"/>
        <v>3.278E-4</v>
      </c>
      <c r="J1144" s="27">
        <v>2.678E-4</v>
      </c>
      <c r="K1144" s="27">
        <f t="shared" si="179"/>
        <v>3.2479999999999998E-4</v>
      </c>
      <c r="L1144" s="26">
        <f t="shared" si="172"/>
        <v>648300.80000000005</v>
      </c>
      <c r="M1144" s="26">
        <f t="shared" si="173"/>
        <v>486225.6</v>
      </c>
      <c r="N1144" s="26">
        <v>315485.92</v>
      </c>
      <c r="O1144" s="26">
        <f t="shared" si="174"/>
        <v>-170739.68</v>
      </c>
      <c r="P1144" s="26">
        <f t="shared" si="175"/>
        <v>170739.68</v>
      </c>
      <c r="Q1144" s="26">
        <f t="shared" si="176"/>
        <v>0</v>
      </c>
      <c r="R1144" s="24">
        <f t="shared" si="177"/>
        <v>4.5865599999999999E-2</v>
      </c>
      <c r="S1144" s="25">
        <f t="shared" si="178"/>
        <v>188966</v>
      </c>
    </row>
    <row r="1145" spans="1:19">
      <c r="A1145" s="20" t="s">
        <v>743</v>
      </c>
      <c r="B1145" s="20" t="s">
        <v>14</v>
      </c>
      <c r="C1145" s="20" t="s">
        <v>302</v>
      </c>
      <c r="D1145" s="20" t="s">
        <v>1401</v>
      </c>
      <c r="E1145" s="20" t="s">
        <v>2586</v>
      </c>
      <c r="F1145" s="20" t="str">
        <f t="shared" si="170"/>
        <v>23101</v>
      </c>
      <c r="G1145" s="20" t="s">
        <v>2655</v>
      </c>
      <c r="H1145" s="23">
        <v>428363.36</v>
      </c>
      <c r="I1145" s="24">
        <f t="shared" si="171"/>
        <v>2.6259999999999999E-4</v>
      </c>
      <c r="J1145" s="24">
        <v>4.6319999999999998E-4</v>
      </c>
      <c r="K1145" s="24">
        <f t="shared" si="179"/>
        <v>2.7260000000000001E-4</v>
      </c>
      <c r="L1145" s="23">
        <f t="shared" si="172"/>
        <v>544109.6</v>
      </c>
      <c r="M1145" s="23">
        <f t="shared" si="173"/>
        <v>408082.2</v>
      </c>
      <c r="N1145" s="23">
        <v>404228.48</v>
      </c>
      <c r="O1145" s="23">
        <f t="shared" si="174"/>
        <v>-3853.7200000000303</v>
      </c>
      <c r="P1145" s="23">
        <f t="shared" si="175"/>
        <v>3853.7200000000303</v>
      </c>
      <c r="Q1145" s="23">
        <f t="shared" si="176"/>
        <v>0</v>
      </c>
      <c r="R1145" s="24">
        <f t="shared" si="177"/>
        <v>1.0352E-3</v>
      </c>
      <c r="S1145" s="25">
        <f t="shared" si="178"/>
        <v>4265</v>
      </c>
    </row>
    <row r="1146" spans="1:19">
      <c r="A1146" s="21" t="s">
        <v>743</v>
      </c>
      <c r="B1146" s="21" t="s">
        <v>14</v>
      </c>
      <c r="C1146" s="21" t="s">
        <v>207</v>
      </c>
      <c r="D1146" s="21" t="s">
        <v>1402</v>
      </c>
      <c r="E1146" s="21" t="s">
        <v>2586</v>
      </c>
      <c r="F1146" s="21" t="str">
        <f t="shared" si="170"/>
        <v>23101</v>
      </c>
      <c r="G1146" s="21" t="s">
        <v>2655</v>
      </c>
      <c r="H1146" s="26">
        <v>477964.76</v>
      </c>
      <c r="I1146" s="27">
        <f t="shared" si="171"/>
        <v>2.9300000000000002E-4</v>
      </c>
      <c r="J1146" s="27">
        <v>4.0969999999999998E-4</v>
      </c>
      <c r="K1146" s="27">
        <f t="shared" si="179"/>
        <v>2.988E-4</v>
      </c>
      <c r="L1146" s="26">
        <f t="shared" si="172"/>
        <v>596404.80000000005</v>
      </c>
      <c r="M1146" s="26">
        <f t="shared" si="173"/>
        <v>447303.6</v>
      </c>
      <c r="N1146" s="26">
        <v>467523.02</v>
      </c>
      <c r="O1146" s="26">
        <f t="shared" si="174"/>
        <v>20219.420000000042</v>
      </c>
      <c r="P1146" s="26">
        <f t="shared" si="175"/>
        <v>0</v>
      </c>
      <c r="Q1146" s="26">
        <f t="shared" si="176"/>
        <v>20219.420000000042</v>
      </c>
      <c r="R1146" s="24">
        <f t="shared" si="177"/>
        <v>0</v>
      </c>
      <c r="S1146" s="25">
        <f t="shared" si="178"/>
        <v>0</v>
      </c>
    </row>
    <row r="1147" spans="1:19">
      <c r="A1147" s="20" t="s">
        <v>743</v>
      </c>
      <c r="B1147" s="20" t="s">
        <v>14</v>
      </c>
      <c r="C1147" s="20" t="s">
        <v>917</v>
      </c>
      <c r="D1147" s="20" t="s">
        <v>1403</v>
      </c>
      <c r="E1147" s="20" t="s">
        <v>2586</v>
      </c>
      <c r="F1147" s="20" t="str">
        <f t="shared" si="170"/>
        <v>23101</v>
      </c>
      <c r="G1147" s="20" t="s">
        <v>2655</v>
      </c>
      <c r="H1147" s="23">
        <v>199395.52</v>
      </c>
      <c r="I1147" s="24">
        <f t="shared" si="171"/>
        <v>1.2219999999999999E-4</v>
      </c>
      <c r="J1147" s="24">
        <v>2.0599999999999999E-4</v>
      </c>
      <c r="K1147" s="24">
        <f t="shared" si="179"/>
        <v>1.2640000000000001E-4</v>
      </c>
      <c r="L1147" s="23">
        <f t="shared" si="172"/>
        <v>252294.39999999999</v>
      </c>
      <c r="M1147" s="23">
        <f t="shared" si="173"/>
        <v>189220.8</v>
      </c>
      <c r="N1147" s="23">
        <v>164400.56</v>
      </c>
      <c r="O1147" s="23">
        <f t="shared" si="174"/>
        <v>-24820.239999999991</v>
      </c>
      <c r="P1147" s="23">
        <f t="shared" si="175"/>
        <v>24820.239999999991</v>
      </c>
      <c r="Q1147" s="23">
        <f t="shared" si="176"/>
        <v>0</v>
      </c>
      <c r="R1147" s="24">
        <f t="shared" si="177"/>
        <v>6.6674000000000004E-3</v>
      </c>
      <c r="S1147" s="25">
        <f t="shared" si="178"/>
        <v>27469</v>
      </c>
    </row>
    <row r="1148" spans="1:19">
      <c r="A1148" s="21" t="s">
        <v>743</v>
      </c>
      <c r="B1148" s="21" t="s">
        <v>14</v>
      </c>
      <c r="C1148" s="21" t="s">
        <v>919</v>
      </c>
      <c r="D1148" s="21" t="s">
        <v>1404</v>
      </c>
      <c r="E1148" s="21" t="s">
        <v>2586</v>
      </c>
      <c r="F1148" s="21" t="str">
        <f t="shared" si="170"/>
        <v>23101</v>
      </c>
      <c r="G1148" s="21" t="s">
        <v>2655</v>
      </c>
      <c r="H1148" s="26">
        <v>87438.42</v>
      </c>
      <c r="I1148" s="27">
        <f t="shared" si="171"/>
        <v>5.3600000000000002E-5</v>
      </c>
      <c r="J1148" s="27">
        <v>1.8789999999999999E-4</v>
      </c>
      <c r="K1148" s="27">
        <f t="shared" si="179"/>
        <v>6.0300000000000002E-5</v>
      </c>
      <c r="L1148" s="26">
        <f t="shared" si="172"/>
        <v>120358.8</v>
      </c>
      <c r="M1148" s="26">
        <f t="shared" si="173"/>
        <v>90269.1</v>
      </c>
      <c r="N1148" s="26">
        <v>102687.26000000001</v>
      </c>
      <c r="O1148" s="26">
        <f t="shared" si="174"/>
        <v>12418.160000000003</v>
      </c>
      <c r="P1148" s="26">
        <f t="shared" si="175"/>
        <v>0</v>
      </c>
      <c r="Q1148" s="26">
        <f t="shared" si="176"/>
        <v>12418.160000000003</v>
      </c>
      <c r="R1148" s="24">
        <f t="shared" si="177"/>
        <v>0</v>
      </c>
      <c r="S1148" s="25">
        <f t="shared" si="178"/>
        <v>0</v>
      </c>
    </row>
    <row r="1149" spans="1:19">
      <c r="A1149" s="20" t="s">
        <v>743</v>
      </c>
      <c r="B1149" s="20" t="s">
        <v>14</v>
      </c>
      <c r="C1149" s="20" t="s">
        <v>338</v>
      </c>
      <c r="D1149" s="20" t="s">
        <v>1405</v>
      </c>
      <c r="E1149" s="20" t="s">
        <v>2586</v>
      </c>
      <c r="F1149" s="20" t="str">
        <f t="shared" si="170"/>
        <v>23101</v>
      </c>
      <c r="G1149" s="20" t="s">
        <v>2655</v>
      </c>
      <c r="H1149" s="23">
        <v>95850.15</v>
      </c>
      <c r="I1149" s="24">
        <f t="shared" si="171"/>
        <v>5.8799999999999999E-5</v>
      </c>
      <c r="J1149" s="24">
        <v>1.719E-4</v>
      </c>
      <c r="K1149" s="24">
        <f t="shared" si="179"/>
        <v>6.4499999999999996E-5</v>
      </c>
      <c r="L1149" s="23">
        <f t="shared" si="172"/>
        <v>128742</v>
      </c>
      <c r="M1149" s="23">
        <f t="shared" si="173"/>
        <v>96556.5</v>
      </c>
      <c r="N1149" s="23">
        <v>102497.1</v>
      </c>
      <c r="O1149" s="23">
        <f t="shared" si="174"/>
        <v>5940.6000000000058</v>
      </c>
      <c r="P1149" s="23">
        <f t="shared" si="175"/>
        <v>0</v>
      </c>
      <c r="Q1149" s="23">
        <f t="shared" si="176"/>
        <v>5940.6000000000058</v>
      </c>
      <c r="R1149" s="24">
        <f t="shared" si="177"/>
        <v>0</v>
      </c>
      <c r="S1149" s="25">
        <f t="shared" si="178"/>
        <v>0</v>
      </c>
    </row>
    <row r="1150" spans="1:19">
      <c r="A1150" s="21" t="s">
        <v>743</v>
      </c>
      <c r="B1150" s="21" t="s">
        <v>14</v>
      </c>
      <c r="C1150" s="21" t="s">
        <v>1047</v>
      </c>
      <c r="D1150" s="21" t="s">
        <v>1406</v>
      </c>
      <c r="E1150" s="21" t="s">
        <v>2586</v>
      </c>
      <c r="F1150" s="21" t="str">
        <f t="shared" si="170"/>
        <v>23101</v>
      </c>
      <c r="G1150" s="21" t="s">
        <v>2655</v>
      </c>
      <c r="H1150" s="26">
        <v>484776.91</v>
      </c>
      <c r="I1150" s="27">
        <f t="shared" si="171"/>
        <v>2.9710000000000001E-4</v>
      </c>
      <c r="J1150" s="27">
        <v>4.5399999999999998E-4</v>
      </c>
      <c r="K1150" s="27">
        <f t="shared" si="179"/>
        <v>3.0489999999999998E-4</v>
      </c>
      <c r="L1150" s="26">
        <f t="shared" si="172"/>
        <v>608580.4</v>
      </c>
      <c r="M1150" s="26">
        <f t="shared" si="173"/>
        <v>456435.3</v>
      </c>
      <c r="N1150" s="26">
        <v>290177.91999999998</v>
      </c>
      <c r="O1150" s="26">
        <f t="shared" si="174"/>
        <v>-166257.38</v>
      </c>
      <c r="P1150" s="26">
        <f t="shared" si="175"/>
        <v>166257.38</v>
      </c>
      <c r="Q1150" s="26">
        <f t="shared" si="176"/>
        <v>0</v>
      </c>
      <c r="R1150" s="24">
        <f t="shared" si="177"/>
        <v>4.46615E-2</v>
      </c>
      <c r="S1150" s="25">
        <f t="shared" si="178"/>
        <v>184005</v>
      </c>
    </row>
    <row r="1151" spans="1:19">
      <c r="A1151" s="20" t="s">
        <v>743</v>
      </c>
      <c r="B1151" s="20" t="s">
        <v>172</v>
      </c>
      <c r="C1151" s="20" t="s">
        <v>115</v>
      </c>
      <c r="D1151" s="20" t="s">
        <v>1407</v>
      </c>
      <c r="E1151" s="20" t="s">
        <v>2586</v>
      </c>
      <c r="F1151" s="20" t="str">
        <f t="shared" si="170"/>
        <v>23106</v>
      </c>
      <c r="G1151" s="20" t="s">
        <v>2656</v>
      </c>
      <c r="H1151" s="23">
        <v>2725.66</v>
      </c>
      <c r="I1151" s="24">
        <f t="shared" si="171"/>
        <v>1.7E-6</v>
      </c>
      <c r="J1151" s="24">
        <v>7.8800000000000004E-5</v>
      </c>
      <c r="K1151" s="24">
        <f t="shared" si="179"/>
        <v>5.5999999999999997E-6</v>
      </c>
      <c r="L1151" s="23">
        <f t="shared" si="172"/>
        <v>11177.6</v>
      </c>
      <c r="M1151" s="23">
        <f t="shared" si="173"/>
        <v>8383.2000000000007</v>
      </c>
      <c r="N1151" s="23">
        <v>4892.5100000000011</v>
      </c>
      <c r="O1151" s="23">
        <f t="shared" si="174"/>
        <v>-3490.6899999999996</v>
      </c>
      <c r="P1151" s="23">
        <f t="shared" si="175"/>
        <v>3490.6899999999996</v>
      </c>
      <c r="Q1151" s="23">
        <f t="shared" si="176"/>
        <v>0</v>
      </c>
      <c r="R1151" s="24">
        <f t="shared" si="177"/>
        <v>9.3769999999999997E-4</v>
      </c>
      <c r="S1151" s="25">
        <f t="shared" si="178"/>
        <v>3863</v>
      </c>
    </row>
    <row r="1152" spans="1:19">
      <c r="A1152" s="21" t="s">
        <v>743</v>
      </c>
      <c r="B1152" s="21" t="s">
        <v>172</v>
      </c>
      <c r="C1152" s="21" t="s">
        <v>96</v>
      </c>
      <c r="D1152" s="21" t="s">
        <v>1408</v>
      </c>
      <c r="E1152" s="21" t="s">
        <v>2586</v>
      </c>
      <c r="F1152" s="21" t="str">
        <f t="shared" si="170"/>
        <v>23106</v>
      </c>
      <c r="G1152" s="21" t="s">
        <v>2656</v>
      </c>
      <c r="H1152" s="26">
        <v>256.94</v>
      </c>
      <c r="I1152" s="27">
        <f t="shared" si="171"/>
        <v>1.9999999999999999E-7</v>
      </c>
      <c r="J1152" s="27">
        <v>2.6800000000000001E-5</v>
      </c>
      <c r="K1152" s="27">
        <f t="shared" si="179"/>
        <v>1.5E-6</v>
      </c>
      <c r="L1152" s="26">
        <f t="shared" si="172"/>
        <v>2994</v>
      </c>
      <c r="M1152" s="26">
        <f t="shared" si="173"/>
        <v>2245.5</v>
      </c>
      <c r="N1152" s="26">
        <v>436.71999999999997</v>
      </c>
      <c r="O1152" s="26">
        <f t="shared" si="174"/>
        <v>-1808.78</v>
      </c>
      <c r="P1152" s="26">
        <f t="shared" si="175"/>
        <v>1808.78</v>
      </c>
      <c r="Q1152" s="26">
        <f t="shared" si="176"/>
        <v>0</v>
      </c>
      <c r="R1152" s="24">
        <f t="shared" si="177"/>
        <v>4.8589999999999999E-4</v>
      </c>
      <c r="S1152" s="25">
        <f t="shared" si="178"/>
        <v>2001</v>
      </c>
    </row>
    <row r="1153" spans="1:19">
      <c r="A1153" s="20" t="s">
        <v>743</v>
      </c>
      <c r="B1153" s="20" t="s">
        <v>172</v>
      </c>
      <c r="C1153" s="20" t="s">
        <v>27</v>
      </c>
      <c r="D1153" s="20" t="s">
        <v>1409</v>
      </c>
      <c r="E1153" s="20" t="s">
        <v>2586</v>
      </c>
      <c r="F1153" s="20" t="str">
        <f t="shared" si="170"/>
        <v>23106</v>
      </c>
      <c r="G1153" s="20" t="s">
        <v>2656</v>
      </c>
      <c r="H1153" s="23">
        <v>52308.94</v>
      </c>
      <c r="I1153" s="24">
        <f t="shared" si="171"/>
        <v>3.2100000000000001E-5</v>
      </c>
      <c r="J1153" s="24">
        <v>4.9499999999999997E-5</v>
      </c>
      <c r="K1153" s="24">
        <f t="shared" si="179"/>
        <v>3.3000000000000003E-5</v>
      </c>
      <c r="L1153" s="23">
        <f t="shared" si="172"/>
        <v>65868</v>
      </c>
      <c r="M1153" s="23">
        <f t="shared" si="173"/>
        <v>49401</v>
      </c>
      <c r="N1153" s="23">
        <v>50509.24</v>
      </c>
      <c r="O1153" s="23">
        <f t="shared" si="174"/>
        <v>1108.239999999998</v>
      </c>
      <c r="P1153" s="23">
        <f t="shared" si="175"/>
        <v>0</v>
      </c>
      <c r="Q1153" s="23">
        <f t="shared" si="176"/>
        <v>1108.239999999998</v>
      </c>
      <c r="R1153" s="24">
        <f t="shared" si="177"/>
        <v>0</v>
      </c>
      <c r="S1153" s="25">
        <f t="shared" si="178"/>
        <v>0</v>
      </c>
    </row>
    <row r="1154" spans="1:19">
      <c r="A1154" s="21" t="s">
        <v>743</v>
      </c>
      <c r="B1154" s="21" t="s">
        <v>172</v>
      </c>
      <c r="C1154" s="21" t="s">
        <v>160</v>
      </c>
      <c r="D1154" s="21" t="s">
        <v>1410</v>
      </c>
      <c r="E1154" s="21" t="s">
        <v>2586</v>
      </c>
      <c r="F1154" s="21" t="str">
        <f t="shared" si="170"/>
        <v>23106</v>
      </c>
      <c r="G1154" s="21" t="s">
        <v>2656</v>
      </c>
      <c r="H1154" s="26">
        <v>1384.33</v>
      </c>
      <c r="I1154" s="27">
        <f t="shared" si="171"/>
        <v>7.9999999999999996E-7</v>
      </c>
      <c r="J1154" s="27">
        <v>1.9300000000000002E-5</v>
      </c>
      <c r="K1154" s="27">
        <f t="shared" si="179"/>
        <v>1.7E-6</v>
      </c>
      <c r="L1154" s="26">
        <f t="shared" si="172"/>
        <v>3393.2</v>
      </c>
      <c r="M1154" s="26">
        <f t="shared" si="173"/>
        <v>2544.9</v>
      </c>
      <c r="N1154" s="26">
        <v>458.19</v>
      </c>
      <c r="O1154" s="26">
        <f t="shared" si="174"/>
        <v>-2086.71</v>
      </c>
      <c r="P1154" s="26">
        <f t="shared" si="175"/>
        <v>2086.71</v>
      </c>
      <c r="Q1154" s="26">
        <f t="shared" si="176"/>
        <v>0</v>
      </c>
      <c r="R1154" s="24">
        <f t="shared" si="177"/>
        <v>5.6059999999999997E-4</v>
      </c>
      <c r="S1154" s="25">
        <f t="shared" si="178"/>
        <v>2309</v>
      </c>
    </row>
    <row r="1155" spans="1:19">
      <c r="A1155" s="20" t="s">
        <v>743</v>
      </c>
      <c r="B1155" s="20" t="s">
        <v>172</v>
      </c>
      <c r="C1155" s="20" t="s">
        <v>39</v>
      </c>
      <c r="D1155" s="20" t="s">
        <v>1411</v>
      </c>
      <c r="E1155" s="20" t="s">
        <v>2586</v>
      </c>
      <c r="F1155" s="20" t="str">
        <f t="shared" si="170"/>
        <v>23106</v>
      </c>
      <c r="G1155" s="20" t="s">
        <v>2656</v>
      </c>
      <c r="H1155" s="23">
        <v>4088.13</v>
      </c>
      <c r="I1155" s="24">
        <f t="shared" si="171"/>
        <v>2.5000000000000002E-6</v>
      </c>
      <c r="J1155" s="24">
        <v>1.1800000000000001E-5</v>
      </c>
      <c r="K1155" s="24">
        <f t="shared" si="179"/>
        <v>3.0000000000000001E-6</v>
      </c>
      <c r="L1155" s="23">
        <f t="shared" si="172"/>
        <v>5988</v>
      </c>
      <c r="M1155" s="23">
        <f t="shared" si="173"/>
        <v>4491</v>
      </c>
      <c r="N1155" s="23">
        <v>578.63</v>
      </c>
      <c r="O1155" s="23">
        <f t="shared" si="174"/>
        <v>-3912.37</v>
      </c>
      <c r="P1155" s="23">
        <f t="shared" si="175"/>
        <v>3912.37</v>
      </c>
      <c r="Q1155" s="23">
        <f t="shared" si="176"/>
        <v>0</v>
      </c>
      <c r="R1155" s="24">
        <f t="shared" si="177"/>
        <v>1.0510000000000001E-3</v>
      </c>
      <c r="S1155" s="25">
        <f t="shared" si="178"/>
        <v>4330</v>
      </c>
    </row>
    <row r="1156" spans="1:19">
      <c r="A1156" s="21" t="s">
        <v>743</v>
      </c>
      <c r="B1156" s="21" t="s">
        <v>172</v>
      </c>
      <c r="C1156" s="21" t="s">
        <v>253</v>
      </c>
      <c r="D1156" s="21" t="s">
        <v>1412</v>
      </c>
      <c r="E1156" s="21" t="s">
        <v>2586</v>
      </c>
      <c r="F1156" s="21" t="str">
        <f t="shared" si="170"/>
        <v>23106</v>
      </c>
      <c r="G1156" s="21" t="s">
        <v>2656</v>
      </c>
      <c r="H1156" s="26">
        <v>11444.75</v>
      </c>
      <c r="I1156" s="27">
        <f t="shared" si="171"/>
        <v>6.9999999999999999E-6</v>
      </c>
      <c r="J1156" s="27">
        <v>2.7500000000000001E-5</v>
      </c>
      <c r="K1156" s="27">
        <f t="shared" si="179"/>
        <v>7.9999999999999996E-6</v>
      </c>
      <c r="L1156" s="26">
        <f t="shared" si="172"/>
        <v>15968</v>
      </c>
      <c r="M1156" s="26">
        <f t="shared" si="173"/>
        <v>11976</v>
      </c>
      <c r="N1156" s="26">
        <v>6227.57</v>
      </c>
      <c r="O1156" s="26">
        <f t="shared" si="174"/>
        <v>-5748.43</v>
      </c>
      <c r="P1156" s="26">
        <f t="shared" si="175"/>
        <v>5748.43</v>
      </c>
      <c r="Q1156" s="26">
        <f t="shared" si="176"/>
        <v>0</v>
      </c>
      <c r="R1156" s="24">
        <f t="shared" si="177"/>
        <v>1.5441999999999999E-3</v>
      </c>
      <c r="S1156" s="25">
        <f t="shared" si="178"/>
        <v>6362</v>
      </c>
    </row>
    <row r="1157" spans="1:19">
      <c r="A1157" s="20" t="s">
        <v>743</v>
      </c>
      <c r="B1157" s="20" t="s">
        <v>172</v>
      </c>
      <c r="C1157" s="20" t="s">
        <v>47</v>
      </c>
      <c r="D1157" s="20" t="s">
        <v>1413</v>
      </c>
      <c r="E1157" s="20" t="s">
        <v>2586</v>
      </c>
      <c r="F1157" s="20" t="str">
        <f t="shared" si="170"/>
        <v>23106</v>
      </c>
      <c r="G1157" s="20" t="s">
        <v>2656</v>
      </c>
      <c r="H1157" s="23">
        <v>270.83</v>
      </c>
      <c r="I1157" s="24">
        <f t="shared" si="171"/>
        <v>1.9999999999999999E-7</v>
      </c>
      <c r="J1157" s="24">
        <v>1.5E-5</v>
      </c>
      <c r="K1157" s="24">
        <f t="shared" si="179"/>
        <v>8.9999999999999996E-7</v>
      </c>
      <c r="L1157" s="23">
        <f t="shared" si="172"/>
        <v>1796.4</v>
      </c>
      <c r="M1157" s="23">
        <f t="shared" si="173"/>
        <v>1347.3</v>
      </c>
      <c r="N1157" s="23">
        <v>459.9</v>
      </c>
      <c r="O1157" s="23">
        <f t="shared" si="174"/>
        <v>-887.4</v>
      </c>
      <c r="P1157" s="23">
        <f t="shared" si="175"/>
        <v>887.4</v>
      </c>
      <c r="Q1157" s="23">
        <f t="shared" si="176"/>
        <v>0</v>
      </c>
      <c r="R1157" s="24">
        <f t="shared" si="177"/>
        <v>2.3839999999999999E-4</v>
      </c>
      <c r="S1157" s="25">
        <f t="shared" si="178"/>
        <v>982</v>
      </c>
    </row>
    <row r="1158" spans="1:19">
      <c r="A1158" s="21" t="s">
        <v>743</v>
      </c>
      <c r="B1158" s="21" t="s">
        <v>172</v>
      </c>
      <c r="C1158" s="21" t="s">
        <v>128</v>
      </c>
      <c r="D1158" s="21" t="s">
        <v>1414</v>
      </c>
      <c r="E1158" s="21" t="s">
        <v>2586</v>
      </c>
      <c r="F1158" s="21" t="str">
        <f t="shared" si="170"/>
        <v>23106</v>
      </c>
      <c r="G1158" s="21" t="s">
        <v>2656</v>
      </c>
      <c r="H1158" s="26">
        <v>5745.32</v>
      </c>
      <c r="I1158" s="27">
        <f t="shared" si="171"/>
        <v>3.4999999999999999E-6</v>
      </c>
      <c r="J1158" s="27">
        <v>4.46E-5</v>
      </c>
      <c r="K1158" s="27">
        <f t="shared" si="179"/>
        <v>5.5999999999999997E-6</v>
      </c>
      <c r="L1158" s="26">
        <f t="shared" si="172"/>
        <v>11177.6</v>
      </c>
      <c r="M1158" s="26">
        <f t="shared" si="173"/>
        <v>8383.2000000000007</v>
      </c>
      <c r="N1158" s="26">
        <v>4620.2300000000005</v>
      </c>
      <c r="O1158" s="26">
        <f t="shared" si="174"/>
        <v>-3762.9700000000003</v>
      </c>
      <c r="P1158" s="26">
        <f t="shared" si="175"/>
        <v>3762.9700000000003</v>
      </c>
      <c r="Q1158" s="26">
        <f t="shared" si="176"/>
        <v>0</v>
      </c>
      <c r="R1158" s="24">
        <f t="shared" si="177"/>
        <v>1.0108000000000001E-3</v>
      </c>
      <c r="S1158" s="25">
        <f t="shared" si="178"/>
        <v>4164</v>
      </c>
    </row>
    <row r="1159" spans="1:19">
      <c r="A1159" s="20" t="s">
        <v>743</v>
      </c>
      <c r="B1159" s="20" t="s">
        <v>172</v>
      </c>
      <c r="C1159" s="20" t="s">
        <v>57</v>
      </c>
      <c r="D1159" s="20" t="s">
        <v>1415</v>
      </c>
      <c r="E1159" s="20" t="s">
        <v>2586</v>
      </c>
      <c r="F1159" s="20" t="str">
        <f t="shared" si="170"/>
        <v>23106</v>
      </c>
      <c r="G1159" s="20" t="s">
        <v>2656</v>
      </c>
      <c r="H1159" s="23">
        <v>41198.42</v>
      </c>
      <c r="I1159" s="24">
        <f t="shared" si="171"/>
        <v>2.5299999999999998E-5</v>
      </c>
      <c r="J1159" s="24">
        <v>7.3899999999999994E-5</v>
      </c>
      <c r="K1159" s="24">
        <f t="shared" si="179"/>
        <v>2.7699999999999999E-5</v>
      </c>
      <c r="L1159" s="23">
        <f t="shared" si="172"/>
        <v>55289.2</v>
      </c>
      <c r="M1159" s="23">
        <f t="shared" si="173"/>
        <v>41466.9</v>
      </c>
      <c r="N1159" s="23">
        <v>-126903.29</v>
      </c>
      <c r="O1159" s="23">
        <f t="shared" si="174"/>
        <v>-168370.19</v>
      </c>
      <c r="P1159" s="23">
        <f t="shared" si="175"/>
        <v>168370.19</v>
      </c>
      <c r="Q1159" s="23">
        <f t="shared" si="176"/>
        <v>0</v>
      </c>
      <c r="R1159" s="24">
        <f t="shared" si="177"/>
        <v>4.5229100000000001E-2</v>
      </c>
      <c r="S1159" s="25">
        <f t="shared" si="178"/>
        <v>186343</v>
      </c>
    </row>
    <row r="1160" spans="1:19">
      <c r="A1160" s="21" t="s">
        <v>743</v>
      </c>
      <c r="B1160" s="21" t="s">
        <v>172</v>
      </c>
      <c r="C1160" s="21" t="s">
        <v>279</v>
      </c>
      <c r="D1160" s="21" t="s">
        <v>1416</v>
      </c>
      <c r="E1160" s="21" t="s">
        <v>2586</v>
      </c>
      <c r="F1160" s="21" t="str">
        <f t="shared" si="170"/>
        <v>23106</v>
      </c>
      <c r="G1160" s="21" t="s">
        <v>2656</v>
      </c>
      <c r="H1160" s="26">
        <v>733.9</v>
      </c>
      <c r="I1160" s="27">
        <f t="shared" si="171"/>
        <v>3.9999999999999998E-7</v>
      </c>
      <c r="J1160" s="27">
        <v>2.8900000000000001E-5</v>
      </c>
      <c r="K1160" s="27">
        <f t="shared" si="179"/>
        <v>1.7999999999999999E-6</v>
      </c>
      <c r="L1160" s="26">
        <f t="shared" si="172"/>
        <v>3592.8</v>
      </c>
      <c r="M1160" s="26">
        <f t="shared" si="173"/>
        <v>2694.6</v>
      </c>
      <c r="N1160" s="26">
        <v>-1346.22</v>
      </c>
      <c r="O1160" s="26">
        <f t="shared" si="174"/>
        <v>-4040.8199999999997</v>
      </c>
      <c r="P1160" s="26">
        <f t="shared" si="175"/>
        <v>4040.8199999999997</v>
      </c>
      <c r="Q1160" s="26">
        <f t="shared" si="176"/>
        <v>0</v>
      </c>
      <c r="R1160" s="24">
        <f t="shared" si="177"/>
        <v>1.0855000000000001E-3</v>
      </c>
      <c r="S1160" s="25">
        <f t="shared" si="178"/>
        <v>4472</v>
      </c>
    </row>
    <row r="1161" spans="1:19">
      <c r="A1161" s="20" t="s">
        <v>743</v>
      </c>
      <c r="B1161" s="20" t="s">
        <v>172</v>
      </c>
      <c r="C1161" s="20" t="s">
        <v>287</v>
      </c>
      <c r="D1161" s="20" t="s">
        <v>1417</v>
      </c>
      <c r="E1161" s="20" t="s">
        <v>2586</v>
      </c>
      <c r="F1161" s="20" t="str">
        <f t="shared" si="170"/>
        <v>23106</v>
      </c>
      <c r="G1161" s="20" t="s">
        <v>2656</v>
      </c>
      <c r="H1161" s="23">
        <v>5571.52</v>
      </c>
      <c r="I1161" s="24">
        <f t="shared" si="171"/>
        <v>3.4000000000000001E-6</v>
      </c>
      <c r="J1161" s="24">
        <v>1.5999999999999999E-5</v>
      </c>
      <c r="K1161" s="24">
        <f t="shared" si="179"/>
        <v>3.9999999999999998E-6</v>
      </c>
      <c r="L1161" s="23">
        <f t="shared" si="172"/>
        <v>7984</v>
      </c>
      <c r="M1161" s="23">
        <f t="shared" si="173"/>
        <v>5988</v>
      </c>
      <c r="N1161" s="23">
        <v>6112.8700000000008</v>
      </c>
      <c r="O1161" s="23">
        <f t="shared" si="174"/>
        <v>124.8700000000008</v>
      </c>
      <c r="P1161" s="23">
        <f t="shared" si="175"/>
        <v>0</v>
      </c>
      <c r="Q1161" s="23">
        <f t="shared" si="176"/>
        <v>124.8700000000008</v>
      </c>
      <c r="R1161" s="24">
        <f t="shared" si="177"/>
        <v>0</v>
      </c>
      <c r="S1161" s="25">
        <f t="shared" si="178"/>
        <v>0</v>
      </c>
    </row>
    <row r="1162" spans="1:19">
      <c r="A1162" s="21" t="s">
        <v>743</v>
      </c>
      <c r="B1162" s="21" t="s">
        <v>172</v>
      </c>
      <c r="C1162" s="21" t="s">
        <v>75</v>
      </c>
      <c r="D1162" s="21" t="s">
        <v>1418</v>
      </c>
      <c r="E1162" s="21" t="s">
        <v>2586</v>
      </c>
      <c r="F1162" s="21" t="str">
        <f t="shared" si="170"/>
        <v>23106</v>
      </c>
      <c r="G1162" s="21" t="s">
        <v>2656</v>
      </c>
      <c r="H1162" s="26">
        <v>77436.039999999994</v>
      </c>
      <c r="I1162" s="27">
        <f t="shared" si="171"/>
        <v>4.7500000000000003E-5</v>
      </c>
      <c r="J1162" s="27">
        <v>2.6739999999999999E-4</v>
      </c>
      <c r="K1162" s="27">
        <f t="shared" si="179"/>
        <v>5.8499999999999999E-5</v>
      </c>
      <c r="L1162" s="26">
        <f t="shared" si="172"/>
        <v>116766</v>
      </c>
      <c r="M1162" s="26">
        <f t="shared" si="173"/>
        <v>87574.5</v>
      </c>
      <c r="N1162" s="26">
        <v>166702.32</v>
      </c>
      <c r="O1162" s="26">
        <f t="shared" si="174"/>
        <v>79127.820000000007</v>
      </c>
      <c r="P1162" s="26">
        <f t="shared" si="175"/>
        <v>0</v>
      </c>
      <c r="Q1162" s="26">
        <f t="shared" si="176"/>
        <v>79127.820000000007</v>
      </c>
      <c r="R1162" s="24">
        <f t="shared" si="177"/>
        <v>0</v>
      </c>
      <c r="S1162" s="25">
        <f t="shared" si="178"/>
        <v>0</v>
      </c>
    </row>
    <row r="1163" spans="1:19">
      <c r="A1163" s="20" t="s">
        <v>743</v>
      </c>
      <c r="B1163" s="20" t="s">
        <v>172</v>
      </c>
      <c r="C1163" s="20" t="s">
        <v>79</v>
      </c>
      <c r="D1163" s="20" t="s">
        <v>1419</v>
      </c>
      <c r="E1163" s="20" t="s">
        <v>2586</v>
      </c>
      <c r="F1163" s="20" t="str">
        <f t="shared" si="170"/>
        <v>23106</v>
      </c>
      <c r="G1163" s="20" t="s">
        <v>2656</v>
      </c>
      <c r="H1163" s="23">
        <v>3110.28</v>
      </c>
      <c r="I1163" s="24">
        <f t="shared" si="171"/>
        <v>1.9E-6</v>
      </c>
      <c r="J1163" s="24">
        <v>1.24E-5</v>
      </c>
      <c r="K1163" s="24">
        <f t="shared" si="179"/>
        <v>2.3999999999999999E-6</v>
      </c>
      <c r="L1163" s="23">
        <f t="shared" si="172"/>
        <v>4790.3999999999996</v>
      </c>
      <c r="M1163" s="23">
        <f t="shared" si="173"/>
        <v>3592.8</v>
      </c>
      <c r="N1163" s="23">
        <v>-2347.9700000000003</v>
      </c>
      <c r="O1163" s="23">
        <f t="shared" si="174"/>
        <v>-5940.77</v>
      </c>
      <c r="P1163" s="23">
        <f t="shared" si="175"/>
        <v>5940.77</v>
      </c>
      <c r="Q1163" s="23">
        <f t="shared" si="176"/>
        <v>0</v>
      </c>
      <c r="R1163" s="24">
        <f t="shared" si="177"/>
        <v>1.5958999999999999E-3</v>
      </c>
      <c r="S1163" s="25">
        <f t="shared" si="178"/>
        <v>6575</v>
      </c>
    </row>
    <row r="1164" spans="1:19">
      <c r="A1164" s="21" t="s">
        <v>743</v>
      </c>
      <c r="B1164" s="21" t="s">
        <v>172</v>
      </c>
      <c r="C1164" s="21" t="s">
        <v>304</v>
      </c>
      <c r="D1164" s="21" t="s">
        <v>1245</v>
      </c>
      <c r="E1164" s="21" t="s">
        <v>2586</v>
      </c>
      <c r="F1164" s="21" t="str">
        <f t="shared" si="170"/>
        <v>23106</v>
      </c>
      <c r="G1164" s="21" t="s">
        <v>2656</v>
      </c>
      <c r="H1164" s="26">
        <v>843.28</v>
      </c>
      <c r="I1164" s="27">
        <f t="shared" si="171"/>
        <v>4.9999999999999998E-7</v>
      </c>
      <c r="J1164" s="27">
        <v>2.6800000000000001E-5</v>
      </c>
      <c r="K1164" s="27">
        <f t="shared" si="179"/>
        <v>1.7999999999999999E-6</v>
      </c>
      <c r="L1164" s="26">
        <f t="shared" si="172"/>
        <v>3592.8</v>
      </c>
      <c r="M1164" s="26">
        <f t="shared" si="173"/>
        <v>2694.6</v>
      </c>
      <c r="N1164" s="26">
        <v>2099.61</v>
      </c>
      <c r="O1164" s="26">
        <f t="shared" si="174"/>
        <v>-594.98999999999978</v>
      </c>
      <c r="P1164" s="26">
        <f t="shared" si="175"/>
        <v>594.98999999999978</v>
      </c>
      <c r="Q1164" s="26">
        <f t="shared" si="176"/>
        <v>0</v>
      </c>
      <c r="R1164" s="24">
        <f t="shared" si="177"/>
        <v>1.5980000000000001E-4</v>
      </c>
      <c r="S1164" s="25">
        <f t="shared" si="178"/>
        <v>658</v>
      </c>
    </row>
    <row r="1165" spans="1:19">
      <c r="A1165" s="20" t="s">
        <v>743</v>
      </c>
      <c r="B1165" s="20" t="s">
        <v>172</v>
      </c>
      <c r="C1165" s="20" t="s">
        <v>324</v>
      </c>
      <c r="D1165" s="20" t="s">
        <v>1420</v>
      </c>
      <c r="E1165" s="20" t="s">
        <v>2586</v>
      </c>
      <c r="F1165" s="20" t="str">
        <f t="shared" si="170"/>
        <v>23106</v>
      </c>
      <c r="G1165" s="20" t="s">
        <v>2656</v>
      </c>
      <c r="H1165" s="23">
        <v>7520.41</v>
      </c>
      <c r="I1165" s="24">
        <f t="shared" si="171"/>
        <v>4.6E-6</v>
      </c>
      <c r="J1165" s="24">
        <v>9.0999999999999993E-6</v>
      </c>
      <c r="K1165" s="24">
        <f t="shared" si="179"/>
        <v>4.7999999999999998E-6</v>
      </c>
      <c r="L1165" s="23">
        <f t="shared" si="172"/>
        <v>9580.7999999999993</v>
      </c>
      <c r="M1165" s="23">
        <f t="shared" si="173"/>
        <v>7185.6</v>
      </c>
      <c r="N1165" s="23">
        <v>1749.26</v>
      </c>
      <c r="O1165" s="23">
        <f t="shared" si="174"/>
        <v>-5436.34</v>
      </c>
      <c r="P1165" s="23">
        <f t="shared" si="175"/>
        <v>5436.34</v>
      </c>
      <c r="Q1165" s="23">
        <f t="shared" si="176"/>
        <v>0</v>
      </c>
      <c r="R1165" s="24">
        <f t="shared" si="177"/>
        <v>1.4603999999999999E-3</v>
      </c>
      <c r="S1165" s="25">
        <f t="shared" si="178"/>
        <v>6016</v>
      </c>
    </row>
    <row r="1166" spans="1:19">
      <c r="A1166" s="21" t="s">
        <v>743</v>
      </c>
      <c r="B1166" s="21" t="s">
        <v>172</v>
      </c>
      <c r="C1166" s="21" t="s">
        <v>328</v>
      </c>
      <c r="D1166" s="21" t="s">
        <v>1421</v>
      </c>
      <c r="E1166" s="21" t="s">
        <v>2586</v>
      </c>
      <c r="F1166" s="21" t="str">
        <f t="shared" ref="F1166:F1229" si="180">CONCATENATE(A1166,B1166)</f>
        <v>23106</v>
      </c>
      <c r="G1166" s="21" t="s">
        <v>2656</v>
      </c>
      <c r="H1166" s="26">
        <v>38216.61</v>
      </c>
      <c r="I1166" s="27">
        <f t="shared" ref="I1166:I1229" si="181">ROUND(H1166/$H$2315, 7)</f>
        <v>2.34E-5</v>
      </c>
      <c r="J1166" s="27">
        <v>4.2200000000000003E-5</v>
      </c>
      <c r="K1166" s="27">
        <f t="shared" si="179"/>
        <v>2.4300000000000001E-5</v>
      </c>
      <c r="L1166" s="26">
        <f t="shared" ref="L1166:L1229" si="182">ROUND(1996000000*K1166, 2)</f>
        <v>48502.8</v>
      </c>
      <c r="M1166" s="26">
        <f t="shared" ref="M1166:M1229" si="183">ROUND(L1166*0.75, 2)</f>
        <v>36377.1</v>
      </c>
      <c r="N1166" s="26">
        <v>-2298.79</v>
      </c>
      <c r="O1166" s="26">
        <f t="shared" ref="O1166:O1229" si="184">N1166-M1166</f>
        <v>-38675.89</v>
      </c>
      <c r="P1166" s="26">
        <f t="shared" ref="P1166:P1229" si="185">IF(M1166-N1166&gt;0,M1166-N1166,0)</f>
        <v>38675.89</v>
      </c>
      <c r="Q1166" s="26">
        <f t="shared" ref="Q1166:Q1229" si="186">IF(M1166-N1166&lt;0,N1166-M1166,0)</f>
        <v>0</v>
      </c>
      <c r="R1166" s="24">
        <f t="shared" ref="R1166:R1229" si="187">ROUND(P1166/$P$2315*100, 7)</f>
        <v>1.0389499999999999E-2</v>
      </c>
      <c r="S1166" s="25">
        <f t="shared" ref="S1166:S1229" si="188">ROUNDDOWN(412000000*R1166/100, 0)</f>
        <v>42804</v>
      </c>
    </row>
    <row r="1167" spans="1:19">
      <c r="A1167" s="20" t="s">
        <v>743</v>
      </c>
      <c r="B1167" s="20" t="s">
        <v>172</v>
      </c>
      <c r="C1167" s="20" t="s">
        <v>857</v>
      </c>
      <c r="D1167" s="20" t="s">
        <v>1422</v>
      </c>
      <c r="E1167" s="20" t="s">
        <v>2586</v>
      </c>
      <c r="F1167" s="20" t="str">
        <f t="shared" si="180"/>
        <v>23106</v>
      </c>
      <c r="G1167" s="20" t="s">
        <v>2656</v>
      </c>
      <c r="H1167" s="23">
        <v>3683.96</v>
      </c>
      <c r="I1167" s="24">
        <f t="shared" si="181"/>
        <v>2.3E-6</v>
      </c>
      <c r="J1167" s="24">
        <v>4.4100000000000001E-5</v>
      </c>
      <c r="K1167" s="24">
        <f t="shared" ref="K1167:K1230" si="189">ROUND(ROUND(I1167*0.95, 10)+ROUND(J1167*0.05, 10), 7)</f>
        <v>4.4000000000000002E-6</v>
      </c>
      <c r="L1167" s="23">
        <f t="shared" si="182"/>
        <v>8782.4</v>
      </c>
      <c r="M1167" s="23">
        <f t="shared" si="183"/>
        <v>6586.8</v>
      </c>
      <c r="N1167" s="23">
        <v>-3639.77</v>
      </c>
      <c r="O1167" s="23">
        <f t="shared" si="184"/>
        <v>-10226.57</v>
      </c>
      <c r="P1167" s="23">
        <f t="shared" si="185"/>
        <v>10226.57</v>
      </c>
      <c r="Q1167" s="23">
        <f t="shared" si="186"/>
        <v>0</v>
      </c>
      <c r="R1167" s="24">
        <f t="shared" si="187"/>
        <v>2.7472E-3</v>
      </c>
      <c r="S1167" s="25">
        <f t="shared" si="188"/>
        <v>11318</v>
      </c>
    </row>
    <row r="1168" spans="1:19">
      <c r="A1168" s="21" t="s">
        <v>743</v>
      </c>
      <c r="B1168" s="21" t="s">
        <v>172</v>
      </c>
      <c r="C1168" s="21" t="s">
        <v>915</v>
      </c>
      <c r="D1168" s="21" t="s">
        <v>1423</v>
      </c>
      <c r="E1168" s="21" t="s">
        <v>2586</v>
      </c>
      <c r="F1168" s="21" t="str">
        <f t="shared" si="180"/>
        <v>23106</v>
      </c>
      <c r="G1168" s="21" t="s">
        <v>2656</v>
      </c>
      <c r="H1168" s="26">
        <v>372185.38</v>
      </c>
      <c r="I1168" s="27">
        <f t="shared" si="181"/>
        <v>2.2809999999999999E-4</v>
      </c>
      <c r="J1168" s="27">
        <v>3.9990000000000002E-4</v>
      </c>
      <c r="K1168" s="27">
        <f t="shared" si="189"/>
        <v>2.3670000000000001E-4</v>
      </c>
      <c r="L1168" s="26">
        <f t="shared" si="182"/>
        <v>472453.2</v>
      </c>
      <c r="M1168" s="26">
        <f t="shared" si="183"/>
        <v>354339.9</v>
      </c>
      <c r="N1168" s="26">
        <v>236927.66</v>
      </c>
      <c r="O1168" s="26">
        <f t="shared" si="184"/>
        <v>-117412.24000000002</v>
      </c>
      <c r="P1168" s="26">
        <f t="shared" si="185"/>
        <v>117412.24000000002</v>
      </c>
      <c r="Q1168" s="26">
        <f t="shared" si="186"/>
        <v>0</v>
      </c>
      <c r="R1168" s="24">
        <f t="shared" si="187"/>
        <v>3.15403E-2</v>
      </c>
      <c r="S1168" s="25">
        <f t="shared" si="188"/>
        <v>129946</v>
      </c>
    </row>
    <row r="1169" spans="1:19">
      <c r="A1169" s="20" t="s">
        <v>743</v>
      </c>
      <c r="B1169" s="20" t="s">
        <v>172</v>
      </c>
      <c r="C1169" s="20" t="s">
        <v>140</v>
      </c>
      <c r="D1169" s="20" t="s">
        <v>1424</v>
      </c>
      <c r="E1169" s="20" t="s">
        <v>2586</v>
      </c>
      <c r="F1169" s="20" t="str">
        <f t="shared" si="180"/>
        <v>23106</v>
      </c>
      <c r="G1169" s="20" t="s">
        <v>2656</v>
      </c>
      <c r="H1169" s="23">
        <v>7603.49</v>
      </c>
      <c r="I1169" s="24">
        <f t="shared" si="181"/>
        <v>4.6999999999999999E-6</v>
      </c>
      <c r="J1169" s="24">
        <v>7.4499999999999995E-5</v>
      </c>
      <c r="K1169" s="24">
        <f t="shared" si="189"/>
        <v>8.1999999999999994E-6</v>
      </c>
      <c r="L1169" s="23">
        <f t="shared" si="182"/>
        <v>16367.2</v>
      </c>
      <c r="M1169" s="23">
        <f t="shared" si="183"/>
        <v>12275.4</v>
      </c>
      <c r="N1169" s="23">
        <v>13125.400000000001</v>
      </c>
      <c r="O1169" s="23">
        <f t="shared" si="184"/>
        <v>850.00000000000182</v>
      </c>
      <c r="P1169" s="23">
        <f t="shared" si="185"/>
        <v>0</v>
      </c>
      <c r="Q1169" s="23">
        <f t="shared" si="186"/>
        <v>850.00000000000182</v>
      </c>
      <c r="R1169" s="24">
        <f t="shared" si="187"/>
        <v>0</v>
      </c>
      <c r="S1169" s="25">
        <f t="shared" si="188"/>
        <v>0</v>
      </c>
    </row>
    <row r="1170" spans="1:19">
      <c r="A1170" s="21" t="s">
        <v>743</v>
      </c>
      <c r="B1170" s="21" t="s">
        <v>172</v>
      </c>
      <c r="C1170" s="21" t="s">
        <v>403</v>
      </c>
      <c r="D1170" s="21" t="s">
        <v>1425</v>
      </c>
      <c r="E1170" s="21" t="s">
        <v>2586</v>
      </c>
      <c r="F1170" s="21" t="str">
        <f t="shared" si="180"/>
        <v>23106</v>
      </c>
      <c r="G1170" s="21" t="s">
        <v>2656</v>
      </c>
      <c r="H1170" s="26">
        <v>7031.88</v>
      </c>
      <c r="I1170" s="27">
        <f t="shared" si="181"/>
        <v>4.3000000000000003E-6</v>
      </c>
      <c r="J1170" s="27">
        <v>4.6199999999999998E-5</v>
      </c>
      <c r="K1170" s="27">
        <f t="shared" si="189"/>
        <v>6.3999999999999997E-6</v>
      </c>
      <c r="L1170" s="26">
        <f t="shared" si="182"/>
        <v>12774.4</v>
      </c>
      <c r="M1170" s="26">
        <f t="shared" si="183"/>
        <v>9580.7999999999993</v>
      </c>
      <c r="N1170" s="26">
        <v>3749.15</v>
      </c>
      <c r="O1170" s="26">
        <f t="shared" si="184"/>
        <v>-5831.65</v>
      </c>
      <c r="P1170" s="26">
        <f t="shared" si="185"/>
        <v>5831.65</v>
      </c>
      <c r="Q1170" s="26">
        <f t="shared" si="186"/>
        <v>0</v>
      </c>
      <c r="R1170" s="24">
        <f t="shared" si="187"/>
        <v>1.5665E-3</v>
      </c>
      <c r="S1170" s="25">
        <f t="shared" si="188"/>
        <v>6453</v>
      </c>
    </row>
    <row r="1171" spans="1:19">
      <c r="A1171" s="20" t="s">
        <v>743</v>
      </c>
      <c r="B1171" s="20" t="s">
        <v>172</v>
      </c>
      <c r="C1171" s="20" t="s">
        <v>142</v>
      </c>
      <c r="D1171" s="20" t="s">
        <v>1426</v>
      </c>
      <c r="E1171" s="20" t="s">
        <v>2586</v>
      </c>
      <c r="F1171" s="20" t="str">
        <f t="shared" si="180"/>
        <v>23106</v>
      </c>
      <c r="G1171" s="20" t="s">
        <v>2656</v>
      </c>
      <c r="H1171" s="23">
        <v>40643.410000000003</v>
      </c>
      <c r="I1171" s="24">
        <f t="shared" si="181"/>
        <v>2.4899999999999999E-5</v>
      </c>
      <c r="J1171" s="24">
        <v>1.4870000000000001E-4</v>
      </c>
      <c r="K1171" s="24">
        <f t="shared" si="189"/>
        <v>3.1099999999999997E-5</v>
      </c>
      <c r="L1171" s="23">
        <f t="shared" si="182"/>
        <v>62075.6</v>
      </c>
      <c r="M1171" s="23">
        <f t="shared" si="183"/>
        <v>46556.7</v>
      </c>
      <c r="N1171" s="23">
        <v>-9033.26</v>
      </c>
      <c r="O1171" s="23">
        <f t="shared" si="184"/>
        <v>-55589.96</v>
      </c>
      <c r="P1171" s="23">
        <f t="shared" si="185"/>
        <v>55589.96</v>
      </c>
      <c r="Q1171" s="23">
        <f t="shared" si="186"/>
        <v>0</v>
      </c>
      <c r="R1171" s="24">
        <f t="shared" si="187"/>
        <v>1.4933099999999999E-2</v>
      </c>
      <c r="S1171" s="25">
        <f t="shared" si="188"/>
        <v>61524</v>
      </c>
    </row>
    <row r="1172" spans="1:19">
      <c r="A1172" s="21" t="s">
        <v>743</v>
      </c>
      <c r="B1172" s="21" t="s">
        <v>201</v>
      </c>
      <c r="C1172" s="21" t="s">
        <v>15</v>
      </c>
      <c r="D1172" s="21" t="s">
        <v>1427</v>
      </c>
      <c r="E1172" s="21" t="s">
        <v>2586</v>
      </c>
      <c r="F1172" s="21" t="str">
        <f t="shared" si="180"/>
        <v>23108</v>
      </c>
      <c r="G1172" s="21" t="s">
        <v>2657</v>
      </c>
      <c r="H1172" s="26">
        <v>116937.81</v>
      </c>
      <c r="I1172" s="27">
        <f t="shared" si="181"/>
        <v>7.1699999999999995E-5</v>
      </c>
      <c r="J1172" s="27">
        <v>4.2690000000000002E-4</v>
      </c>
      <c r="K1172" s="27">
        <f t="shared" si="189"/>
        <v>8.9499999999999994E-5</v>
      </c>
      <c r="L1172" s="26">
        <f t="shared" si="182"/>
        <v>178642</v>
      </c>
      <c r="M1172" s="26">
        <f t="shared" si="183"/>
        <v>133981.5</v>
      </c>
      <c r="N1172" s="26">
        <v>131518.72999999998</v>
      </c>
      <c r="O1172" s="26">
        <f t="shared" si="184"/>
        <v>-2462.7700000000186</v>
      </c>
      <c r="P1172" s="26">
        <f t="shared" si="185"/>
        <v>2462.7700000000186</v>
      </c>
      <c r="Q1172" s="26">
        <f t="shared" si="186"/>
        <v>0</v>
      </c>
      <c r="R1172" s="24">
        <f t="shared" si="187"/>
        <v>6.6160000000000004E-4</v>
      </c>
      <c r="S1172" s="25">
        <f t="shared" si="188"/>
        <v>2725</v>
      </c>
    </row>
    <row r="1173" spans="1:19">
      <c r="A1173" s="20" t="s">
        <v>743</v>
      </c>
      <c r="B1173" s="20" t="s">
        <v>201</v>
      </c>
      <c r="C1173" s="20" t="s">
        <v>92</v>
      </c>
      <c r="D1173" s="20" t="s">
        <v>1428</v>
      </c>
      <c r="E1173" s="20" t="s">
        <v>2586</v>
      </c>
      <c r="F1173" s="20" t="str">
        <f t="shared" si="180"/>
        <v>23108</v>
      </c>
      <c r="G1173" s="20" t="s">
        <v>2657</v>
      </c>
      <c r="H1173" s="23">
        <v>9026.25</v>
      </c>
      <c r="I1173" s="24">
        <f t="shared" si="181"/>
        <v>5.4999999999999999E-6</v>
      </c>
      <c r="J1173" s="24">
        <v>7.5500000000000006E-5</v>
      </c>
      <c r="K1173" s="24">
        <f t="shared" si="189"/>
        <v>9.0000000000000002E-6</v>
      </c>
      <c r="L1173" s="23">
        <f t="shared" si="182"/>
        <v>17964</v>
      </c>
      <c r="M1173" s="23">
        <f t="shared" si="183"/>
        <v>13473</v>
      </c>
      <c r="N1173" s="23">
        <v>11868.02</v>
      </c>
      <c r="O1173" s="23">
        <f t="shared" si="184"/>
        <v>-1604.9799999999996</v>
      </c>
      <c r="P1173" s="23">
        <f t="shared" si="185"/>
        <v>1604.9799999999996</v>
      </c>
      <c r="Q1173" s="23">
        <f t="shared" si="186"/>
        <v>0</v>
      </c>
      <c r="R1173" s="24">
        <f t="shared" si="187"/>
        <v>4.3110000000000002E-4</v>
      </c>
      <c r="S1173" s="25">
        <f t="shared" si="188"/>
        <v>1776</v>
      </c>
    </row>
    <row r="1174" spans="1:19">
      <c r="A1174" s="21" t="s">
        <v>743</v>
      </c>
      <c r="B1174" s="21" t="s">
        <v>201</v>
      </c>
      <c r="C1174" s="21" t="s">
        <v>6</v>
      </c>
      <c r="D1174" s="21" t="s">
        <v>1429</v>
      </c>
      <c r="E1174" s="21" t="s">
        <v>2586</v>
      </c>
      <c r="F1174" s="21" t="str">
        <f t="shared" si="180"/>
        <v>23108</v>
      </c>
      <c r="G1174" s="21" t="s">
        <v>2657</v>
      </c>
      <c r="H1174" s="26">
        <v>70353.86</v>
      </c>
      <c r="I1174" s="27">
        <f t="shared" si="181"/>
        <v>4.3099999999999997E-5</v>
      </c>
      <c r="J1174" s="27">
        <v>2.2049999999999999E-4</v>
      </c>
      <c r="K1174" s="27">
        <f t="shared" si="189"/>
        <v>5.1999999999999997E-5</v>
      </c>
      <c r="L1174" s="26">
        <f t="shared" si="182"/>
        <v>103792</v>
      </c>
      <c r="M1174" s="26">
        <f t="shared" si="183"/>
        <v>77844</v>
      </c>
      <c r="N1174" s="26">
        <v>156312.07999999999</v>
      </c>
      <c r="O1174" s="26">
        <f t="shared" si="184"/>
        <v>78468.079999999987</v>
      </c>
      <c r="P1174" s="26">
        <f t="shared" si="185"/>
        <v>0</v>
      </c>
      <c r="Q1174" s="26">
        <f t="shared" si="186"/>
        <v>78468.079999999987</v>
      </c>
      <c r="R1174" s="24">
        <f t="shared" si="187"/>
        <v>0</v>
      </c>
      <c r="S1174" s="25">
        <f t="shared" si="188"/>
        <v>0</v>
      </c>
    </row>
    <row r="1175" spans="1:19">
      <c r="A1175" s="20" t="s">
        <v>743</v>
      </c>
      <c r="B1175" s="20" t="s">
        <v>201</v>
      </c>
      <c r="C1175" s="20" t="s">
        <v>23</v>
      </c>
      <c r="D1175" s="20" t="s">
        <v>1430</v>
      </c>
      <c r="E1175" s="20" t="s">
        <v>2586</v>
      </c>
      <c r="F1175" s="20" t="str">
        <f t="shared" si="180"/>
        <v>23108</v>
      </c>
      <c r="G1175" s="20" t="s">
        <v>2657</v>
      </c>
      <c r="H1175" s="23">
        <v>43796.79</v>
      </c>
      <c r="I1175" s="24">
        <f t="shared" si="181"/>
        <v>2.6800000000000001E-5</v>
      </c>
      <c r="J1175" s="24">
        <v>1.382E-4</v>
      </c>
      <c r="K1175" s="24">
        <f t="shared" si="189"/>
        <v>3.2400000000000001E-5</v>
      </c>
      <c r="L1175" s="23">
        <f t="shared" si="182"/>
        <v>64670.400000000001</v>
      </c>
      <c r="M1175" s="23">
        <f t="shared" si="183"/>
        <v>48502.8</v>
      </c>
      <c r="N1175" s="23">
        <v>20266.259999999998</v>
      </c>
      <c r="O1175" s="23">
        <f t="shared" si="184"/>
        <v>-28236.540000000005</v>
      </c>
      <c r="P1175" s="23">
        <f t="shared" si="185"/>
        <v>28236.540000000005</v>
      </c>
      <c r="Q1175" s="23">
        <f t="shared" si="186"/>
        <v>0</v>
      </c>
      <c r="R1175" s="24">
        <f t="shared" si="187"/>
        <v>7.5852000000000003E-3</v>
      </c>
      <c r="S1175" s="25">
        <f t="shared" si="188"/>
        <v>31251</v>
      </c>
    </row>
    <row r="1176" spans="1:19">
      <c r="A1176" s="21" t="s">
        <v>743</v>
      </c>
      <c r="B1176" s="21" t="s">
        <v>201</v>
      </c>
      <c r="C1176" s="21" t="s">
        <v>174</v>
      </c>
      <c r="D1176" s="21" t="s">
        <v>1431</v>
      </c>
      <c r="E1176" s="21" t="s">
        <v>2586</v>
      </c>
      <c r="F1176" s="21" t="str">
        <f t="shared" si="180"/>
        <v>23108</v>
      </c>
      <c r="G1176" s="21" t="s">
        <v>2657</v>
      </c>
      <c r="H1176" s="26">
        <v>372006.05</v>
      </c>
      <c r="I1176" s="27">
        <f t="shared" si="181"/>
        <v>2.2800000000000001E-4</v>
      </c>
      <c r="J1176" s="27">
        <v>2.075E-4</v>
      </c>
      <c r="K1176" s="27">
        <f t="shared" si="189"/>
        <v>2.2699999999999999E-4</v>
      </c>
      <c r="L1176" s="26">
        <f t="shared" si="182"/>
        <v>453092</v>
      </c>
      <c r="M1176" s="26">
        <f t="shared" si="183"/>
        <v>339819</v>
      </c>
      <c r="N1176" s="26">
        <v>545534.92999999993</v>
      </c>
      <c r="O1176" s="26">
        <f t="shared" si="184"/>
        <v>205715.92999999993</v>
      </c>
      <c r="P1176" s="26">
        <f t="shared" si="185"/>
        <v>0</v>
      </c>
      <c r="Q1176" s="26">
        <f t="shared" si="186"/>
        <v>205715.92999999993</v>
      </c>
      <c r="R1176" s="24">
        <f t="shared" si="187"/>
        <v>0</v>
      </c>
      <c r="S1176" s="25">
        <f t="shared" si="188"/>
        <v>0</v>
      </c>
    </row>
    <row r="1177" spans="1:19">
      <c r="A1177" s="20" t="s">
        <v>743</v>
      </c>
      <c r="B1177" s="20" t="s">
        <v>201</v>
      </c>
      <c r="C1177" s="20" t="s">
        <v>176</v>
      </c>
      <c r="D1177" s="20" t="s">
        <v>1432</v>
      </c>
      <c r="E1177" s="20" t="s">
        <v>2586</v>
      </c>
      <c r="F1177" s="20" t="str">
        <f t="shared" si="180"/>
        <v>23108</v>
      </c>
      <c r="G1177" s="20" t="s">
        <v>2657</v>
      </c>
      <c r="H1177" s="23">
        <v>17892.82</v>
      </c>
      <c r="I1177" s="24">
        <f t="shared" si="181"/>
        <v>1.1E-5</v>
      </c>
      <c r="J1177" s="24">
        <v>1.171E-4</v>
      </c>
      <c r="K1177" s="24">
        <f t="shared" si="189"/>
        <v>1.63E-5</v>
      </c>
      <c r="L1177" s="23">
        <f t="shared" si="182"/>
        <v>32534.799999999999</v>
      </c>
      <c r="M1177" s="23">
        <f t="shared" si="183"/>
        <v>24401.1</v>
      </c>
      <c r="N1177" s="23">
        <v>22990.36</v>
      </c>
      <c r="O1177" s="23">
        <f t="shared" si="184"/>
        <v>-1410.739999999998</v>
      </c>
      <c r="P1177" s="23">
        <f t="shared" si="185"/>
        <v>1410.739999999998</v>
      </c>
      <c r="Q1177" s="23">
        <f t="shared" si="186"/>
        <v>0</v>
      </c>
      <c r="R1177" s="24">
        <f t="shared" si="187"/>
        <v>3.79E-4</v>
      </c>
      <c r="S1177" s="25">
        <f t="shared" si="188"/>
        <v>1561</v>
      </c>
    </row>
    <row r="1178" spans="1:19">
      <c r="A1178" s="21" t="s">
        <v>743</v>
      </c>
      <c r="B1178" s="21" t="s">
        <v>201</v>
      </c>
      <c r="C1178" s="21" t="s">
        <v>29</v>
      </c>
      <c r="D1178" s="21" t="s">
        <v>1433</v>
      </c>
      <c r="E1178" s="21" t="s">
        <v>2586</v>
      </c>
      <c r="F1178" s="21" t="str">
        <f t="shared" si="180"/>
        <v>23108</v>
      </c>
      <c r="G1178" s="21" t="s">
        <v>2657</v>
      </c>
      <c r="H1178" s="26">
        <v>237.16</v>
      </c>
      <c r="I1178" s="27">
        <f t="shared" si="181"/>
        <v>9.9999999999999995E-8</v>
      </c>
      <c r="J1178" s="27">
        <v>9.9999999999999995E-8</v>
      </c>
      <c r="K1178" s="27">
        <f t="shared" si="189"/>
        <v>9.9999999999999995E-8</v>
      </c>
      <c r="L1178" s="26">
        <f t="shared" si="182"/>
        <v>199.6</v>
      </c>
      <c r="M1178" s="26">
        <f t="shared" si="183"/>
        <v>149.69999999999999</v>
      </c>
      <c r="N1178" s="26">
        <v>4920.2000000000007</v>
      </c>
      <c r="O1178" s="26">
        <f t="shared" si="184"/>
        <v>4770.5000000000009</v>
      </c>
      <c r="P1178" s="26">
        <f t="shared" si="185"/>
        <v>0</v>
      </c>
      <c r="Q1178" s="26">
        <f t="shared" si="186"/>
        <v>4770.5000000000009</v>
      </c>
      <c r="R1178" s="24">
        <f t="shared" si="187"/>
        <v>0</v>
      </c>
      <c r="S1178" s="25">
        <f t="shared" si="188"/>
        <v>0</v>
      </c>
    </row>
    <row r="1179" spans="1:19">
      <c r="A1179" s="20" t="s">
        <v>743</v>
      </c>
      <c r="B1179" s="20" t="s">
        <v>201</v>
      </c>
      <c r="C1179" s="20" t="s">
        <v>31</v>
      </c>
      <c r="D1179" s="20" t="s">
        <v>1434</v>
      </c>
      <c r="E1179" s="20" t="s">
        <v>2586</v>
      </c>
      <c r="F1179" s="20" t="str">
        <f t="shared" si="180"/>
        <v>23108</v>
      </c>
      <c r="G1179" s="20" t="s">
        <v>2657</v>
      </c>
      <c r="H1179" s="23">
        <v>4116.07</v>
      </c>
      <c r="I1179" s="24">
        <f t="shared" si="181"/>
        <v>2.5000000000000002E-6</v>
      </c>
      <c r="J1179" s="24">
        <v>3.1900000000000003E-5</v>
      </c>
      <c r="K1179" s="24">
        <f t="shared" si="189"/>
        <v>3.9999999999999998E-6</v>
      </c>
      <c r="L1179" s="23">
        <f t="shared" si="182"/>
        <v>7984</v>
      </c>
      <c r="M1179" s="23">
        <f t="shared" si="183"/>
        <v>5988</v>
      </c>
      <c r="N1179" s="23">
        <v>10851.57</v>
      </c>
      <c r="O1179" s="23">
        <f t="shared" si="184"/>
        <v>4863.57</v>
      </c>
      <c r="P1179" s="23">
        <f t="shared" si="185"/>
        <v>0</v>
      </c>
      <c r="Q1179" s="23">
        <f t="shared" si="186"/>
        <v>4863.57</v>
      </c>
      <c r="R1179" s="24">
        <f t="shared" si="187"/>
        <v>0</v>
      </c>
      <c r="S1179" s="25">
        <f t="shared" si="188"/>
        <v>0</v>
      </c>
    </row>
    <row r="1180" spans="1:19">
      <c r="A1180" s="21" t="s">
        <v>743</v>
      </c>
      <c r="B1180" s="21" t="s">
        <v>201</v>
      </c>
      <c r="C1180" s="21" t="s">
        <v>245</v>
      </c>
      <c r="D1180" s="21" t="s">
        <v>1435</v>
      </c>
      <c r="E1180" s="21" t="s">
        <v>2586</v>
      </c>
      <c r="F1180" s="21" t="str">
        <f t="shared" si="180"/>
        <v>23108</v>
      </c>
      <c r="G1180" s="21" t="s">
        <v>2657</v>
      </c>
      <c r="H1180" s="26">
        <v>6516.48</v>
      </c>
      <c r="I1180" s="27">
        <f t="shared" si="181"/>
        <v>3.9999999999999998E-6</v>
      </c>
      <c r="J1180" s="27">
        <v>2.4499999999999999E-5</v>
      </c>
      <c r="K1180" s="27">
        <f t="shared" si="189"/>
        <v>5.0000000000000004E-6</v>
      </c>
      <c r="L1180" s="26">
        <f t="shared" si="182"/>
        <v>9980</v>
      </c>
      <c r="M1180" s="26">
        <f t="shared" si="183"/>
        <v>7485</v>
      </c>
      <c r="N1180" s="26">
        <v>4806.2699999999995</v>
      </c>
      <c r="O1180" s="26">
        <f t="shared" si="184"/>
        <v>-2678.7300000000005</v>
      </c>
      <c r="P1180" s="26">
        <f t="shared" si="185"/>
        <v>2678.7300000000005</v>
      </c>
      <c r="Q1180" s="26">
        <f t="shared" si="186"/>
        <v>0</v>
      </c>
      <c r="R1180" s="24">
        <f t="shared" si="187"/>
        <v>7.1960000000000004E-4</v>
      </c>
      <c r="S1180" s="25">
        <f t="shared" si="188"/>
        <v>2964</v>
      </c>
    </row>
    <row r="1181" spans="1:19">
      <c r="A1181" s="20" t="s">
        <v>743</v>
      </c>
      <c r="B1181" s="20" t="s">
        <v>201</v>
      </c>
      <c r="C1181" s="20" t="s">
        <v>216</v>
      </c>
      <c r="D1181" s="20" t="s">
        <v>1436</v>
      </c>
      <c r="E1181" s="20" t="s">
        <v>2586</v>
      </c>
      <c r="F1181" s="20" t="str">
        <f t="shared" si="180"/>
        <v>23108</v>
      </c>
      <c r="G1181" s="20" t="s">
        <v>2657</v>
      </c>
      <c r="H1181" s="23">
        <v>241184.73</v>
      </c>
      <c r="I1181" s="24">
        <f t="shared" si="181"/>
        <v>1.4779999999999999E-4</v>
      </c>
      <c r="J1181" s="24">
        <v>2.945E-4</v>
      </c>
      <c r="K1181" s="24">
        <f t="shared" si="189"/>
        <v>1.551E-4</v>
      </c>
      <c r="L1181" s="23">
        <f t="shared" si="182"/>
        <v>309579.59999999998</v>
      </c>
      <c r="M1181" s="23">
        <f t="shared" si="183"/>
        <v>232184.7</v>
      </c>
      <c r="N1181" s="23">
        <v>222949.10000000003</v>
      </c>
      <c r="O1181" s="23">
        <f t="shared" si="184"/>
        <v>-9235.5999999999767</v>
      </c>
      <c r="P1181" s="23">
        <f t="shared" si="185"/>
        <v>9235.5999999999767</v>
      </c>
      <c r="Q1181" s="23">
        <f t="shared" si="186"/>
        <v>0</v>
      </c>
      <c r="R1181" s="24">
        <f t="shared" si="187"/>
        <v>2.4808999999999999E-3</v>
      </c>
      <c r="S1181" s="25">
        <f t="shared" si="188"/>
        <v>10221</v>
      </c>
    </row>
    <row r="1182" spans="1:19">
      <c r="A1182" s="21" t="s">
        <v>743</v>
      </c>
      <c r="B1182" s="21" t="s">
        <v>201</v>
      </c>
      <c r="C1182" s="21" t="s">
        <v>119</v>
      </c>
      <c r="D1182" s="21" t="s">
        <v>1437</v>
      </c>
      <c r="E1182" s="21" t="s">
        <v>2586</v>
      </c>
      <c r="F1182" s="21" t="str">
        <f t="shared" si="180"/>
        <v>23108</v>
      </c>
      <c r="G1182" s="21" t="s">
        <v>2657</v>
      </c>
      <c r="H1182" s="26">
        <v>15942.92</v>
      </c>
      <c r="I1182" s="27">
        <f t="shared" si="181"/>
        <v>9.7999999999999993E-6</v>
      </c>
      <c r="J1182" s="27">
        <v>7.0199999999999999E-5</v>
      </c>
      <c r="K1182" s="27">
        <f t="shared" si="189"/>
        <v>1.2799999999999999E-5</v>
      </c>
      <c r="L1182" s="26">
        <f t="shared" si="182"/>
        <v>25548.799999999999</v>
      </c>
      <c r="M1182" s="26">
        <f t="shared" si="183"/>
        <v>19161.599999999999</v>
      </c>
      <c r="N1182" s="26">
        <v>22331.18</v>
      </c>
      <c r="O1182" s="26">
        <f t="shared" si="184"/>
        <v>3169.5800000000017</v>
      </c>
      <c r="P1182" s="26">
        <f t="shared" si="185"/>
        <v>0</v>
      </c>
      <c r="Q1182" s="26">
        <f t="shared" si="186"/>
        <v>3169.5800000000017</v>
      </c>
      <c r="R1182" s="24">
        <f t="shared" si="187"/>
        <v>0</v>
      </c>
      <c r="S1182" s="25">
        <f t="shared" si="188"/>
        <v>0</v>
      </c>
    </row>
    <row r="1183" spans="1:19">
      <c r="A1183" s="20" t="s">
        <v>743</v>
      </c>
      <c r="B1183" s="20" t="s">
        <v>201</v>
      </c>
      <c r="C1183" s="20" t="s">
        <v>33</v>
      </c>
      <c r="D1183" s="20" t="s">
        <v>1438</v>
      </c>
      <c r="E1183" s="20" t="s">
        <v>2586</v>
      </c>
      <c r="F1183" s="20" t="str">
        <f t="shared" si="180"/>
        <v>23108</v>
      </c>
      <c r="G1183" s="20" t="s">
        <v>2657</v>
      </c>
      <c r="H1183" s="23">
        <v>68697.350000000006</v>
      </c>
      <c r="I1183" s="24">
        <f t="shared" si="181"/>
        <v>4.21E-5</v>
      </c>
      <c r="J1183" s="24">
        <v>5.5300000000000002E-5</v>
      </c>
      <c r="K1183" s="24">
        <f t="shared" si="189"/>
        <v>4.2799999999999997E-5</v>
      </c>
      <c r="L1183" s="23">
        <f t="shared" si="182"/>
        <v>85428.800000000003</v>
      </c>
      <c r="M1183" s="23">
        <f t="shared" si="183"/>
        <v>64071.6</v>
      </c>
      <c r="N1183" s="23">
        <v>23311.21</v>
      </c>
      <c r="O1183" s="23">
        <f t="shared" si="184"/>
        <v>-40760.39</v>
      </c>
      <c r="P1183" s="23">
        <f t="shared" si="185"/>
        <v>40760.39</v>
      </c>
      <c r="Q1183" s="23">
        <f t="shared" si="186"/>
        <v>0</v>
      </c>
      <c r="R1183" s="24">
        <f t="shared" si="187"/>
        <v>1.09494E-2</v>
      </c>
      <c r="S1183" s="25">
        <f t="shared" si="188"/>
        <v>45111</v>
      </c>
    </row>
    <row r="1184" spans="1:19">
      <c r="A1184" s="21" t="s">
        <v>743</v>
      </c>
      <c r="B1184" s="21" t="s">
        <v>201</v>
      </c>
      <c r="C1184" s="21" t="s">
        <v>249</v>
      </c>
      <c r="D1184" s="21" t="s">
        <v>1439</v>
      </c>
      <c r="E1184" s="21" t="s">
        <v>2586</v>
      </c>
      <c r="F1184" s="21" t="str">
        <f t="shared" si="180"/>
        <v>23108</v>
      </c>
      <c r="G1184" s="21" t="s">
        <v>2657</v>
      </c>
      <c r="H1184" s="26">
        <v>587548.54</v>
      </c>
      <c r="I1184" s="27">
        <f t="shared" si="181"/>
        <v>3.6010000000000003E-4</v>
      </c>
      <c r="J1184" s="27">
        <v>1.083E-4</v>
      </c>
      <c r="K1184" s="27">
        <f t="shared" si="189"/>
        <v>3.4749999999999999E-4</v>
      </c>
      <c r="L1184" s="26">
        <f t="shared" si="182"/>
        <v>693610</v>
      </c>
      <c r="M1184" s="26">
        <f t="shared" si="183"/>
        <v>520207.5</v>
      </c>
      <c r="N1184" s="26">
        <v>274904.61</v>
      </c>
      <c r="O1184" s="26">
        <f t="shared" si="184"/>
        <v>-245302.89</v>
      </c>
      <c r="P1184" s="26">
        <f t="shared" si="185"/>
        <v>245302.89</v>
      </c>
      <c r="Q1184" s="26">
        <f t="shared" si="186"/>
        <v>0</v>
      </c>
      <c r="R1184" s="24">
        <f t="shared" si="187"/>
        <v>6.5895499999999996E-2</v>
      </c>
      <c r="S1184" s="25">
        <f t="shared" si="188"/>
        <v>271489</v>
      </c>
    </row>
    <row r="1185" spans="1:19">
      <c r="A1185" s="20" t="s">
        <v>743</v>
      </c>
      <c r="B1185" s="20" t="s">
        <v>201</v>
      </c>
      <c r="C1185" s="20" t="s">
        <v>102</v>
      </c>
      <c r="D1185" s="20" t="s">
        <v>1440</v>
      </c>
      <c r="E1185" s="20" t="s">
        <v>2586</v>
      </c>
      <c r="F1185" s="20" t="str">
        <f t="shared" si="180"/>
        <v>23108</v>
      </c>
      <c r="G1185" s="20" t="s">
        <v>2657</v>
      </c>
      <c r="H1185" s="23">
        <v>8185.38</v>
      </c>
      <c r="I1185" s="24">
        <f t="shared" si="181"/>
        <v>5.0000000000000004E-6</v>
      </c>
      <c r="J1185" s="24">
        <v>6.3800000000000006E-5</v>
      </c>
      <c r="K1185" s="24">
        <f t="shared" si="189"/>
        <v>7.9000000000000006E-6</v>
      </c>
      <c r="L1185" s="23">
        <f t="shared" si="182"/>
        <v>15768.4</v>
      </c>
      <c r="M1185" s="23">
        <f t="shared" si="183"/>
        <v>11826.3</v>
      </c>
      <c r="N1185" s="23">
        <v>7742.47</v>
      </c>
      <c r="O1185" s="23">
        <f t="shared" si="184"/>
        <v>-4083.829999999999</v>
      </c>
      <c r="P1185" s="23">
        <f t="shared" si="185"/>
        <v>4083.829999999999</v>
      </c>
      <c r="Q1185" s="23">
        <f t="shared" si="186"/>
        <v>0</v>
      </c>
      <c r="R1185" s="24">
        <f t="shared" si="187"/>
        <v>1.0970000000000001E-3</v>
      </c>
      <c r="S1185" s="25">
        <f t="shared" si="188"/>
        <v>4519</v>
      </c>
    </row>
    <row r="1186" spans="1:19">
      <c r="A1186" s="21" t="s">
        <v>743</v>
      </c>
      <c r="B1186" s="21" t="s">
        <v>201</v>
      </c>
      <c r="C1186" s="21" t="s">
        <v>45</v>
      </c>
      <c r="D1186" s="21" t="s">
        <v>1441</v>
      </c>
      <c r="E1186" s="21" t="s">
        <v>2586</v>
      </c>
      <c r="F1186" s="21" t="str">
        <f t="shared" si="180"/>
        <v>23108</v>
      </c>
      <c r="G1186" s="21" t="s">
        <v>2657</v>
      </c>
      <c r="H1186" s="26">
        <v>7505.89</v>
      </c>
      <c r="I1186" s="27">
        <f t="shared" si="181"/>
        <v>4.6E-6</v>
      </c>
      <c r="J1186" s="27">
        <v>6.2199999999999994E-5</v>
      </c>
      <c r="K1186" s="27">
        <f t="shared" si="189"/>
        <v>7.5000000000000002E-6</v>
      </c>
      <c r="L1186" s="26">
        <f t="shared" si="182"/>
        <v>14970</v>
      </c>
      <c r="M1186" s="26">
        <f t="shared" si="183"/>
        <v>11227.5</v>
      </c>
      <c r="N1186" s="26">
        <v>6625.36</v>
      </c>
      <c r="O1186" s="26">
        <f t="shared" si="184"/>
        <v>-4602.1400000000003</v>
      </c>
      <c r="P1186" s="26">
        <f t="shared" si="185"/>
        <v>4602.1400000000003</v>
      </c>
      <c r="Q1186" s="26">
        <f t="shared" si="186"/>
        <v>0</v>
      </c>
      <c r="R1186" s="24">
        <f t="shared" si="187"/>
        <v>1.2363000000000001E-3</v>
      </c>
      <c r="S1186" s="25">
        <f t="shared" si="188"/>
        <v>5093</v>
      </c>
    </row>
    <row r="1187" spans="1:19">
      <c r="A1187" s="20" t="s">
        <v>743</v>
      </c>
      <c r="B1187" s="20" t="s">
        <v>201</v>
      </c>
      <c r="C1187" s="20" t="s">
        <v>49</v>
      </c>
      <c r="D1187" s="20" t="s">
        <v>1442</v>
      </c>
      <c r="E1187" s="20" t="s">
        <v>2586</v>
      </c>
      <c r="F1187" s="20" t="str">
        <f t="shared" si="180"/>
        <v>23108</v>
      </c>
      <c r="G1187" s="20" t="s">
        <v>2657</v>
      </c>
      <c r="H1187" s="23">
        <v>157113.35999999999</v>
      </c>
      <c r="I1187" s="24">
        <f t="shared" si="181"/>
        <v>9.6299999999999996E-5</v>
      </c>
      <c r="J1187" s="24">
        <v>6.2700000000000006E-5</v>
      </c>
      <c r="K1187" s="24">
        <f t="shared" si="189"/>
        <v>9.4599999999999996E-5</v>
      </c>
      <c r="L1187" s="23">
        <f t="shared" si="182"/>
        <v>188821.6</v>
      </c>
      <c r="M1187" s="23">
        <f t="shared" si="183"/>
        <v>141616.20000000001</v>
      </c>
      <c r="N1187" s="23">
        <v>87930.760000000009</v>
      </c>
      <c r="O1187" s="23">
        <f t="shared" si="184"/>
        <v>-53685.440000000002</v>
      </c>
      <c r="P1187" s="23">
        <f t="shared" si="185"/>
        <v>53685.440000000002</v>
      </c>
      <c r="Q1187" s="23">
        <f t="shared" si="186"/>
        <v>0</v>
      </c>
      <c r="R1187" s="24">
        <f t="shared" si="187"/>
        <v>1.44215E-2</v>
      </c>
      <c r="S1187" s="25">
        <f t="shared" si="188"/>
        <v>59416</v>
      </c>
    </row>
    <row r="1188" spans="1:19">
      <c r="A1188" s="21" t="s">
        <v>743</v>
      </c>
      <c r="B1188" s="21" t="s">
        <v>201</v>
      </c>
      <c r="C1188" s="21" t="s">
        <v>259</v>
      </c>
      <c r="D1188" s="21" t="s">
        <v>1443</v>
      </c>
      <c r="E1188" s="21" t="s">
        <v>2586</v>
      </c>
      <c r="F1188" s="21" t="str">
        <f t="shared" si="180"/>
        <v>23108</v>
      </c>
      <c r="G1188" s="21" t="s">
        <v>2657</v>
      </c>
      <c r="H1188" s="26">
        <v>346120</v>
      </c>
      <c r="I1188" s="27">
        <f t="shared" si="181"/>
        <v>2.1220000000000001E-4</v>
      </c>
      <c r="J1188" s="27">
        <v>1.862E-4</v>
      </c>
      <c r="K1188" s="27">
        <f t="shared" si="189"/>
        <v>2.109E-4</v>
      </c>
      <c r="L1188" s="26">
        <f t="shared" si="182"/>
        <v>420956.4</v>
      </c>
      <c r="M1188" s="26">
        <f t="shared" si="183"/>
        <v>315717.3</v>
      </c>
      <c r="N1188" s="26">
        <v>245102.01</v>
      </c>
      <c r="O1188" s="26">
        <f t="shared" si="184"/>
        <v>-70615.289999999979</v>
      </c>
      <c r="P1188" s="26">
        <f t="shared" si="185"/>
        <v>70615.289999999979</v>
      </c>
      <c r="Q1188" s="26">
        <f t="shared" si="186"/>
        <v>0</v>
      </c>
      <c r="R1188" s="24">
        <f t="shared" si="187"/>
        <v>1.8969300000000001E-2</v>
      </c>
      <c r="S1188" s="25">
        <f t="shared" si="188"/>
        <v>78153</v>
      </c>
    </row>
    <row r="1189" spans="1:19">
      <c r="A1189" s="20" t="s">
        <v>743</v>
      </c>
      <c r="B1189" s="20" t="s">
        <v>201</v>
      </c>
      <c r="C1189" s="20" t="s">
        <v>110</v>
      </c>
      <c r="D1189" s="20" t="s">
        <v>1444</v>
      </c>
      <c r="E1189" s="20" t="s">
        <v>2586</v>
      </c>
      <c r="F1189" s="20" t="str">
        <f t="shared" si="180"/>
        <v>23108</v>
      </c>
      <c r="G1189" s="20" t="s">
        <v>2657</v>
      </c>
      <c r="H1189" s="23">
        <v>4998.1099999999997</v>
      </c>
      <c r="I1189" s="24">
        <f t="shared" si="181"/>
        <v>3.1E-6</v>
      </c>
      <c r="J1189" s="24">
        <v>1.2410000000000001E-4</v>
      </c>
      <c r="K1189" s="24">
        <f t="shared" si="189"/>
        <v>9.2E-6</v>
      </c>
      <c r="L1189" s="23">
        <f t="shared" si="182"/>
        <v>18363.2</v>
      </c>
      <c r="M1189" s="23">
        <f t="shared" si="183"/>
        <v>13772.4</v>
      </c>
      <c r="N1189" s="23">
        <v>17080.46</v>
      </c>
      <c r="O1189" s="23">
        <f t="shared" si="184"/>
        <v>3308.0599999999995</v>
      </c>
      <c r="P1189" s="23">
        <f t="shared" si="185"/>
        <v>0</v>
      </c>
      <c r="Q1189" s="23">
        <f t="shared" si="186"/>
        <v>3308.0599999999995</v>
      </c>
      <c r="R1189" s="24">
        <f t="shared" si="187"/>
        <v>0</v>
      </c>
      <c r="S1189" s="25">
        <f t="shared" si="188"/>
        <v>0</v>
      </c>
    </row>
    <row r="1190" spans="1:19">
      <c r="A1190" s="21" t="s">
        <v>743</v>
      </c>
      <c r="B1190" s="21" t="s">
        <v>201</v>
      </c>
      <c r="C1190" s="21" t="s">
        <v>51</v>
      </c>
      <c r="D1190" s="21" t="s">
        <v>1445</v>
      </c>
      <c r="E1190" s="21" t="s">
        <v>2586</v>
      </c>
      <c r="F1190" s="21" t="str">
        <f t="shared" si="180"/>
        <v>23108</v>
      </c>
      <c r="G1190" s="21" t="s">
        <v>2657</v>
      </c>
      <c r="H1190" s="26">
        <v>1233.1199999999999</v>
      </c>
      <c r="I1190" s="27">
        <f t="shared" si="181"/>
        <v>7.9999999999999996E-7</v>
      </c>
      <c r="J1190" s="27">
        <v>3.1699999999999998E-5</v>
      </c>
      <c r="K1190" s="27">
        <f t="shared" si="189"/>
        <v>2.3E-6</v>
      </c>
      <c r="L1190" s="26">
        <f t="shared" si="182"/>
        <v>4590.8</v>
      </c>
      <c r="M1190" s="26">
        <f t="shared" si="183"/>
        <v>3443.1</v>
      </c>
      <c r="N1190" s="26">
        <v>970.09999999999991</v>
      </c>
      <c r="O1190" s="26">
        <f t="shared" si="184"/>
        <v>-2473</v>
      </c>
      <c r="P1190" s="26">
        <f t="shared" si="185"/>
        <v>2473</v>
      </c>
      <c r="Q1190" s="26">
        <f t="shared" si="186"/>
        <v>0</v>
      </c>
      <c r="R1190" s="24">
        <f t="shared" si="187"/>
        <v>6.6430000000000005E-4</v>
      </c>
      <c r="S1190" s="25">
        <f t="shared" si="188"/>
        <v>2736</v>
      </c>
    </row>
    <row r="1191" spans="1:19">
      <c r="A1191" s="20" t="s">
        <v>743</v>
      </c>
      <c r="B1191" s="20" t="s">
        <v>201</v>
      </c>
      <c r="C1191" s="20" t="s">
        <v>53</v>
      </c>
      <c r="D1191" s="20" t="s">
        <v>1446</v>
      </c>
      <c r="E1191" s="20" t="s">
        <v>2586</v>
      </c>
      <c r="F1191" s="20" t="str">
        <f t="shared" si="180"/>
        <v>23108</v>
      </c>
      <c r="G1191" s="20" t="s">
        <v>2657</v>
      </c>
      <c r="H1191" s="23">
        <v>24657.82</v>
      </c>
      <c r="I1191" s="24">
        <f t="shared" si="181"/>
        <v>1.5099999999999999E-5</v>
      </c>
      <c r="J1191" s="24">
        <v>4.0800000000000002E-5</v>
      </c>
      <c r="K1191" s="24">
        <f t="shared" si="189"/>
        <v>1.6399999999999999E-5</v>
      </c>
      <c r="L1191" s="23">
        <f t="shared" si="182"/>
        <v>32734.400000000001</v>
      </c>
      <c r="M1191" s="23">
        <f t="shared" si="183"/>
        <v>24550.799999999999</v>
      </c>
      <c r="N1191" s="23">
        <v>40856.909999999996</v>
      </c>
      <c r="O1191" s="23">
        <f t="shared" si="184"/>
        <v>16306.109999999997</v>
      </c>
      <c r="P1191" s="23">
        <f t="shared" si="185"/>
        <v>0</v>
      </c>
      <c r="Q1191" s="23">
        <f t="shared" si="186"/>
        <v>16306.109999999997</v>
      </c>
      <c r="R1191" s="24">
        <f t="shared" si="187"/>
        <v>0</v>
      </c>
      <c r="S1191" s="25">
        <f t="shared" si="188"/>
        <v>0</v>
      </c>
    </row>
    <row r="1192" spans="1:19">
      <c r="A1192" s="21" t="s">
        <v>743</v>
      </c>
      <c r="B1192" s="21" t="s">
        <v>201</v>
      </c>
      <c r="C1192" s="21" t="s">
        <v>267</v>
      </c>
      <c r="D1192" s="21" t="s">
        <v>1447</v>
      </c>
      <c r="E1192" s="21" t="s">
        <v>2586</v>
      </c>
      <c r="F1192" s="21" t="str">
        <f t="shared" si="180"/>
        <v>23108</v>
      </c>
      <c r="G1192" s="21" t="s">
        <v>2657</v>
      </c>
      <c r="H1192" s="26">
        <v>2567857.16</v>
      </c>
      <c r="I1192" s="27">
        <f t="shared" si="181"/>
        <v>1.5740000000000001E-3</v>
      </c>
      <c r="J1192" s="27">
        <v>5.4900000000000001E-4</v>
      </c>
      <c r="K1192" s="27">
        <f t="shared" si="189"/>
        <v>1.5227999999999999E-3</v>
      </c>
      <c r="L1192" s="26">
        <f t="shared" si="182"/>
        <v>3039508.8</v>
      </c>
      <c r="M1192" s="26">
        <f t="shared" si="183"/>
        <v>2279631.6</v>
      </c>
      <c r="N1192" s="26">
        <v>3375862.5999999996</v>
      </c>
      <c r="O1192" s="26">
        <f t="shared" si="184"/>
        <v>1096230.9999999995</v>
      </c>
      <c r="P1192" s="26">
        <f t="shared" si="185"/>
        <v>0</v>
      </c>
      <c r="Q1192" s="26">
        <f t="shared" si="186"/>
        <v>1096230.9999999995</v>
      </c>
      <c r="R1192" s="24">
        <f t="shared" si="187"/>
        <v>0</v>
      </c>
      <c r="S1192" s="25">
        <f t="shared" si="188"/>
        <v>0</v>
      </c>
    </row>
    <row r="1193" spans="1:19">
      <c r="A1193" s="20" t="s">
        <v>743</v>
      </c>
      <c r="B1193" s="20" t="s">
        <v>201</v>
      </c>
      <c r="C1193" s="20" t="s">
        <v>59</v>
      </c>
      <c r="D1193" s="20" t="s">
        <v>1448</v>
      </c>
      <c r="E1193" s="20" t="s">
        <v>2586</v>
      </c>
      <c r="F1193" s="20" t="str">
        <f t="shared" si="180"/>
        <v>23108</v>
      </c>
      <c r="G1193" s="20" t="s">
        <v>2657</v>
      </c>
      <c r="H1193" s="23">
        <v>45345.38</v>
      </c>
      <c r="I1193" s="24">
        <f t="shared" si="181"/>
        <v>2.7800000000000001E-5</v>
      </c>
      <c r="J1193" s="24">
        <v>1.4689999999999999E-4</v>
      </c>
      <c r="K1193" s="24">
        <f t="shared" si="189"/>
        <v>3.3800000000000002E-5</v>
      </c>
      <c r="L1193" s="23">
        <f t="shared" si="182"/>
        <v>67464.800000000003</v>
      </c>
      <c r="M1193" s="23">
        <f t="shared" si="183"/>
        <v>50598.6</v>
      </c>
      <c r="N1193" s="23">
        <v>1544.2200000000048</v>
      </c>
      <c r="O1193" s="23">
        <f t="shared" si="184"/>
        <v>-49054.37999999999</v>
      </c>
      <c r="P1193" s="23">
        <f t="shared" si="185"/>
        <v>49054.37999999999</v>
      </c>
      <c r="Q1193" s="23">
        <f t="shared" si="186"/>
        <v>0</v>
      </c>
      <c r="R1193" s="24">
        <f t="shared" si="187"/>
        <v>1.3177400000000001E-2</v>
      </c>
      <c r="S1193" s="25">
        <f t="shared" si="188"/>
        <v>54290</v>
      </c>
    </row>
    <row r="1194" spans="1:19">
      <c r="A1194" s="21" t="s">
        <v>743</v>
      </c>
      <c r="B1194" s="21" t="s">
        <v>201</v>
      </c>
      <c r="C1194" s="21" t="s">
        <v>61</v>
      </c>
      <c r="D1194" s="21" t="s">
        <v>1449</v>
      </c>
      <c r="E1194" s="21" t="s">
        <v>2586</v>
      </c>
      <c r="F1194" s="21" t="str">
        <f t="shared" si="180"/>
        <v>23108</v>
      </c>
      <c r="G1194" s="21" t="s">
        <v>2657</v>
      </c>
      <c r="H1194" s="26">
        <v>3125.21</v>
      </c>
      <c r="I1194" s="27">
        <f t="shared" si="181"/>
        <v>1.9E-6</v>
      </c>
      <c r="J1194" s="27">
        <v>3.2299999999999999E-5</v>
      </c>
      <c r="K1194" s="27">
        <f t="shared" si="189"/>
        <v>3.4000000000000001E-6</v>
      </c>
      <c r="L1194" s="26">
        <f t="shared" si="182"/>
        <v>6786.4</v>
      </c>
      <c r="M1194" s="26">
        <f t="shared" si="183"/>
        <v>5089.8</v>
      </c>
      <c r="N1194" s="26">
        <v>3868.3099999999995</v>
      </c>
      <c r="O1194" s="26">
        <f t="shared" si="184"/>
        <v>-1221.4900000000007</v>
      </c>
      <c r="P1194" s="26">
        <f t="shared" si="185"/>
        <v>1221.4900000000007</v>
      </c>
      <c r="Q1194" s="26">
        <f t="shared" si="186"/>
        <v>0</v>
      </c>
      <c r="R1194" s="24">
        <f t="shared" si="187"/>
        <v>3.2810000000000001E-4</v>
      </c>
      <c r="S1194" s="25">
        <f t="shared" si="188"/>
        <v>1351</v>
      </c>
    </row>
    <row r="1195" spans="1:19">
      <c r="A1195" s="20" t="s">
        <v>743</v>
      </c>
      <c r="B1195" s="20" t="s">
        <v>201</v>
      </c>
      <c r="C1195" s="20" t="s">
        <v>65</v>
      </c>
      <c r="D1195" s="20" t="s">
        <v>1450</v>
      </c>
      <c r="E1195" s="20" t="s">
        <v>2586</v>
      </c>
      <c r="F1195" s="20" t="str">
        <f t="shared" si="180"/>
        <v>23108</v>
      </c>
      <c r="G1195" s="20" t="s">
        <v>2657</v>
      </c>
      <c r="H1195" s="23">
        <v>174772.59</v>
      </c>
      <c r="I1195" s="24">
        <f t="shared" si="181"/>
        <v>1.071E-4</v>
      </c>
      <c r="J1195" s="24">
        <v>3.1139999999999998E-4</v>
      </c>
      <c r="K1195" s="24">
        <f t="shared" si="189"/>
        <v>1.1730000000000001E-4</v>
      </c>
      <c r="L1195" s="23">
        <f t="shared" si="182"/>
        <v>234130.8</v>
      </c>
      <c r="M1195" s="23">
        <f t="shared" si="183"/>
        <v>175598.1</v>
      </c>
      <c r="N1195" s="23">
        <v>267165.81000000006</v>
      </c>
      <c r="O1195" s="23">
        <f t="shared" si="184"/>
        <v>91567.71000000005</v>
      </c>
      <c r="P1195" s="23">
        <f t="shared" si="185"/>
        <v>0</v>
      </c>
      <c r="Q1195" s="23">
        <f t="shared" si="186"/>
        <v>91567.71000000005</v>
      </c>
      <c r="R1195" s="24">
        <f t="shared" si="187"/>
        <v>0</v>
      </c>
      <c r="S1195" s="25">
        <f t="shared" si="188"/>
        <v>0</v>
      </c>
    </row>
    <row r="1196" spans="1:19">
      <c r="A1196" s="21" t="s">
        <v>743</v>
      </c>
      <c r="B1196" s="21" t="s">
        <v>201</v>
      </c>
      <c r="C1196" s="21" t="s">
        <v>69</v>
      </c>
      <c r="D1196" s="21" t="s">
        <v>1451</v>
      </c>
      <c r="E1196" s="21" t="s">
        <v>2586</v>
      </c>
      <c r="F1196" s="21" t="str">
        <f t="shared" si="180"/>
        <v>23108</v>
      </c>
      <c r="G1196" s="21" t="s">
        <v>2657</v>
      </c>
      <c r="H1196" s="26">
        <v>477988.33</v>
      </c>
      <c r="I1196" s="27">
        <f t="shared" si="181"/>
        <v>2.9300000000000002E-4</v>
      </c>
      <c r="J1196" s="27">
        <v>1.17E-4</v>
      </c>
      <c r="K1196" s="27">
        <f t="shared" si="189"/>
        <v>2.8420000000000002E-4</v>
      </c>
      <c r="L1196" s="26">
        <f t="shared" si="182"/>
        <v>567263.19999999995</v>
      </c>
      <c r="M1196" s="26">
        <f t="shared" si="183"/>
        <v>425447.4</v>
      </c>
      <c r="N1196" s="26">
        <v>305527.19000000006</v>
      </c>
      <c r="O1196" s="26">
        <f t="shared" si="184"/>
        <v>-119920.20999999996</v>
      </c>
      <c r="P1196" s="26">
        <f t="shared" si="185"/>
        <v>119920.20999999996</v>
      </c>
      <c r="Q1196" s="26">
        <f t="shared" si="186"/>
        <v>0</v>
      </c>
      <c r="R1196" s="24">
        <f t="shared" si="187"/>
        <v>3.2214E-2</v>
      </c>
      <c r="S1196" s="25">
        <f t="shared" si="188"/>
        <v>132721</v>
      </c>
    </row>
    <row r="1197" spans="1:19">
      <c r="A1197" s="20" t="s">
        <v>743</v>
      </c>
      <c r="B1197" s="20" t="s">
        <v>201</v>
      </c>
      <c r="C1197" s="20" t="s">
        <v>205</v>
      </c>
      <c r="D1197" s="20" t="s">
        <v>1452</v>
      </c>
      <c r="E1197" s="20" t="s">
        <v>2586</v>
      </c>
      <c r="F1197" s="20" t="str">
        <f t="shared" si="180"/>
        <v>23108</v>
      </c>
      <c r="G1197" s="20" t="s">
        <v>2657</v>
      </c>
      <c r="H1197" s="23">
        <v>133438.51999999999</v>
      </c>
      <c r="I1197" s="24">
        <f t="shared" si="181"/>
        <v>8.1799999999999996E-5</v>
      </c>
      <c r="J1197" s="24">
        <v>2.7609999999999999E-4</v>
      </c>
      <c r="K1197" s="24">
        <f t="shared" si="189"/>
        <v>9.1500000000000001E-5</v>
      </c>
      <c r="L1197" s="23">
        <f t="shared" si="182"/>
        <v>182634</v>
      </c>
      <c r="M1197" s="23">
        <f t="shared" si="183"/>
        <v>136975.5</v>
      </c>
      <c r="N1197" s="23">
        <v>193799.39</v>
      </c>
      <c r="O1197" s="23">
        <f t="shared" si="184"/>
        <v>56823.890000000014</v>
      </c>
      <c r="P1197" s="23">
        <f t="shared" si="185"/>
        <v>0</v>
      </c>
      <c r="Q1197" s="23">
        <f t="shared" si="186"/>
        <v>56823.890000000014</v>
      </c>
      <c r="R1197" s="24">
        <f t="shared" si="187"/>
        <v>0</v>
      </c>
      <c r="S1197" s="25">
        <f t="shared" si="188"/>
        <v>0</v>
      </c>
    </row>
    <row r="1198" spans="1:19">
      <c r="A1198" s="21" t="s">
        <v>743</v>
      </c>
      <c r="B1198" s="21" t="s">
        <v>201</v>
      </c>
      <c r="C1198" s="21" t="s">
        <v>77</v>
      </c>
      <c r="D1198" s="21" t="s">
        <v>1453</v>
      </c>
      <c r="E1198" s="21" t="s">
        <v>2586</v>
      </c>
      <c r="F1198" s="21" t="str">
        <f t="shared" si="180"/>
        <v>23108</v>
      </c>
      <c r="G1198" s="21" t="s">
        <v>2657</v>
      </c>
      <c r="H1198" s="26">
        <v>29602.86</v>
      </c>
      <c r="I1198" s="27">
        <f t="shared" si="181"/>
        <v>1.8099999999999999E-5</v>
      </c>
      <c r="J1198" s="27">
        <v>6.4700000000000001E-5</v>
      </c>
      <c r="K1198" s="27">
        <f t="shared" si="189"/>
        <v>2.0400000000000001E-5</v>
      </c>
      <c r="L1198" s="26">
        <f t="shared" si="182"/>
        <v>40718.400000000001</v>
      </c>
      <c r="M1198" s="26">
        <f t="shared" si="183"/>
        <v>30538.799999999999</v>
      </c>
      <c r="N1198" s="26">
        <v>13784.650000000001</v>
      </c>
      <c r="O1198" s="26">
        <f t="shared" si="184"/>
        <v>-16754.149999999998</v>
      </c>
      <c r="P1198" s="26">
        <f t="shared" si="185"/>
        <v>16754.149999999998</v>
      </c>
      <c r="Q1198" s="26">
        <f t="shared" si="186"/>
        <v>0</v>
      </c>
      <c r="R1198" s="24">
        <f t="shared" si="187"/>
        <v>4.5006000000000004E-3</v>
      </c>
      <c r="S1198" s="25">
        <f t="shared" si="188"/>
        <v>18542</v>
      </c>
    </row>
    <row r="1199" spans="1:19">
      <c r="A1199" s="20" t="s">
        <v>743</v>
      </c>
      <c r="B1199" s="20" t="s">
        <v>201</v>
      </c>
      <c r="C1199" s="20" t="s">
        <v>83</v>
      </c>
      <c r="D1199" s="20" t="s">
        <v>1454</v>
      </c>
      <c r="E1199" s="20" t="s">
        <v>2586</v>
      </c>
      <c r="F1199" s="20" t="str">
        <f t="shared" si="180"/>
        <v>23108</v>
      </c>
      <c r="G1199" s="20" t="s">
        <v>2657</v>
      </c>
      <c r="H1199" s="23">
        <v>27562.32</v>
      </c>
      <c r="I1199" s="24">
        <f t="shared" si="181"/>
        <v>1.6900000000000001E-5</v>
      </c>
      <c r="J1199" s="24">
        <v>1.44E-4</v>
      </c>
      <c r="K1199" s="24">
        <f t="shared" si="189"/>
        <v>2.3300000000000001E-5</v>
      </c>
      <c r="L1199" s="23">
        <f t="shared" si="182"/>
        <v>46506.8</v>
      </c>
      <c r="M1199" s="23">
        <f t="shared" si="183"/>
        <v>34880.1</v>
      </c>
      <c r="N1199" s="23">
        <v>10945.74</v>
      </c>
      <c r="O1199" s="23">
        <f t="shared" si="184"/>
        <v>-23934.36</v>
      </c>
      <c r="P1199" s="23">
        <f t="shared" si="185"/>
        <v>23934.36</v>
      </c>
      <c r="Q1199" s="23">
        <f t="shared" si="186"/>
        <v>0</v>
      </c>
      <c r="R1199" s="24">
        <f t="shared" si="187"/>
        <v>6.4295000000000003E-3</v>
      </c>
      <c r="S1199" s="25">
        <f t="shared" si="188"/>
        <v>26489</v>
      </c>
    </row>
    <row r="1200" spans="1:19">
      <c r="A1200" s="21" t="s">
        <v>743</v>
      </c>
      <c r="B1200" s="21" t="s">
        <v>201</v>
      </c>
      <c r="C1200" s="21" t="s">
        <v>185</v>
      </c>
      <c r="D1200" s="21" t="s">
        <v>1455</v>
      </c>
      <c r="E1200" s="21" t="s">
        <v>2586</v>
      </c>
      <c r="F1200" s="21" t="str">
        <f t="shared" si="180"/>
        <v>23108</v>
      </c>
      <c r="G1200" s="21" t="s">
        <v>2657</v>
      </c>
      <c r="H1200" s="26">
        <v>-163.22</v>
      </c>
      <c r="I1200" s="27">
        <f t="shared" si="181"/>
        <v>-9.9999999999999995E-8</v>
      </c>
      <c r="J1200" s="27">
        <v>1.5800000000000001E-5</v>
      </c>
      <c r="K1200" s="27">
        <f t="shared" si="189"/>
        <v>6.9999999999999997E-7</v>
      </c>
      <c r="L1200" s="26">
        <f t="shared" si="182"/>
        <v>1397.2</v>
      </c>
      <c r="M1200" s="26">
        <f t="shared" si="183"/>
        <v>1047.9000000000001</v>
      </c>
      <c r="N1200" s="26">
        <v>166.92000000000002</v>
      </c>
      <c r="O1200" s="26">
        <f t="shared" si="184"/>
        <v>-880.98</v>
      </c>
      <c r="P1200" s="26">
        <f t="shared" si="185"/>
        <v>880.98</v>
      </c>
      <c r="Q1200" s="26">
        <f t="shared" si="186"/>
        <v>0</v>
      </c>
      <c r="R1200" s="24">
        <f t="shared" si="187"/>
        <v>2.3670000000000001E-4</v>
      </c>
      <c r="S1200" s="25">
        <f t="shared" si="188"/>
        <v>975</v>
      </c>
    </row>
    <row r="1201" spans="1:19">
      <c r="A1201" s="20" t="s">
        <v>743</v>
      </c>
      <c r="B1201" s="20" t="s">
        <v>201</v>
      </c>
      <c r="C1201" s="20" t="s">
        <v>227</v>
      </c>
      <c r="D1201" s="20" t="s">
        <v>1456</v>
      </c>
      <c r="E1201" s="20" t="s">
        <v>2586</v>
      </c>
      <c r="F1201" s="20" t="str">
        <f t="shared" si="180"/>
        <v>23108</v>
      </c>
      <c r="G1201" s="20" t="s">
        <v>2657</v>
      </c>
      <c r="H1201" s="23">
        <v>40283.21</v>
      </c>
      <c r="I1201" s="24">
        <f t="shared" si="181"/>
        <v>2.4700000000000001E-5</v>
      </c>
      <c r="J1201" s="24">
        <v>9.59E-5</v>
      </c>
      <c r="K1201" s="24">
        <f t="shared" si="189"/>
        <v>2.83E-5</v>
      </c>
      <c r="L1201" s="23">
        <f t="shared" si="182"/>
        <v>56486.8</v>
      </c>
      <c r="M1201" s="23">
        <f t="shared" si="183"/>
        <v>42365.1</v>
      </c>
      <c r="N1201" s="23">
        <v>52083.51</v>
      </c>
      <c r="O1201" s="23">
        <f t="shared" si="184"/>
        <v>9718.4100000000035</v>
      </c>
      <c r="P1201" s="23">
        <f t="shared" si="185"/>
        <v>0</v>
      </c>
      <c r="Q1201" s="23">
        <f t="shared" si="186"/>
        <v>9718.4100000000035</v>
      </c>
      <c r="R1201" s="24">
        <f t="shared" si="187"/>
        <v>0</v>
      </c>
      <c r="S1201" s="25">
        <f t="shared" si="188"/>
        <v>0</v>
      </c>
    </row>
    <row r="1202" spans="1:19">
      <c r="A1202" s="21" t="s">
        <v>743</v>
      </c>
      <c r="B1202" s="21" t="s">
        <v>201</v>
      </c>
      <c r="C1202" s="21" t="s">
        <v>187</v>
      </c>
      <c r="D1202" s="21" t="s">
        <v>1457</v>
      </c>
      <c r="E1202" s="21" t="s">
        <v>2586</v>
      </c>
      <c r="F1202" s="21" t="str">
        <f t="shared" si="180"/>
        <v>23108</v>
      </c>
      <c r="G1202" s="21" t="s">
        <v>2657</v>
      </c>
      <c r="H1202" s="26">
        <v>16169.62</v>
      </c>
      <c r="I1202" s="27">
        <f t="shared" si="181"/>
        <v>9.9000000000000001E-6</v>
      </c>
      <c r="J1202" s="27">
        <v>4.5500000000000001E-5</v>
      </c>
      <c r="K1202" s="27">
        <f t="shared" si="189"/>
        <v>1.17E-5</v>
      </c>
      <c r="L1202" s="26">
        <f t="shared" si="182"/>
        <v>23353.200000000001</v>
      </c>
      <c r="M1202" s="26">
        <f t="shared" si="183"/>
        <v>17514.900000000001</v>
      </c>
      <c r="N1202" s="26">
        <v>12718.76</v>
      </c>
      <c r="O1202" s="26">
        <f t="shared" si="184"/>
        <v>-4796.1400000000012</v>
      </c>
      <c r="P1202" s="26">
        <f t="shared" si="185"/>
        <v>4796.1400000000012</v>
      </c>
      <c r="Q1202" s="26">
        <f t="shared" si="186"/>
        <v>0</v>
      </c>
      <c r="R1202" s="24">
        <f t="shared" si="187"/>
        <v>1.2884000000000001E-3</v>
      </c>
      <c r="S1202" s="25">
        <f t="shared" si="188"/>
        <v>5308</v>
      </c>
    </row>
    <row r="1203" spans="1:19">
      <c r="A1203" s="20" t="s">
        <v>743</v>
      </c>
      <c r="B1203" s="20" t="s">
        <v>201</v>
      </c>
      <c r="C1203" s="20" t="s">
        <v>312</v>
      </c>
      <c r="D1203" s="20" t="s">
        <v>1458</v>
      </c>
      <c r="E1203" s="20" t="s">
        <v>2586</v>
      </c>
      <c r="F1203" s="20" t="str">
        <f t="shared" si="180"/>
        <v>23108</v>
      </c>
      <c r="G1203" s="20" t="s">
        <v>2657</v>
      </c>
      <c r="H1203" s="23">
        <v>36924.18</v>
      </c>
      <c r="I1203" s="24">
        <f t="shared" si="181"/>
        <v>2.26E-5</v>
      </c>
      <c r="J1203" s="24">
        <v>5.41E-5</v>
      </c>
      <c r="K1203" s="24">
        <f t="shared" si="189"/>
        <v>2.4199999999999999E-5</v>
      </c>
      <c r="L1203" s="23">
        <f t="shared" si="182"/>
        <v>48303.199999999997</v>
      </c>
      <c r="M1203" s="23">
        <f t="shared" si="183"/>
        <v>36227.4</v>
      </c>
      <c r="N1203" s="23">
        <v>16077.42</v>
      </c>
      <c r="O1203" s="23">
        <f t="shared" si="184"/>
        <v>-20149.980000000003</v>
      </c>
      <c r="P1203" s="23">
        <f t="shared" si="185"/>
        <v>20149.980000000003</v>
      </c>
      <c r="Q1203" s="23">
        <f t="shared" si="186"/>
        <v>0</v>
      </c>
      <c r="R1203" s="24">
        <f t="shared" si="187"/>
        <v>5.4129E-3</v>
      </c>
      <c r="S1203" s="25">
        <f t="shared" si="188"/>
        <v>22301</v>
      </c>
    </row>
    <row r="1204" spans="1:19">
      <c r="A1204" s="21" t="s">
        <v>743</v>
      </c>
      <c r="B1204" s="21" t="s">
        <v>201</v>
      </c>
      <c r="C1204" s="21" t="s">
        <v>168</v>
      </c>
      <c r="D1204" s="21" t="s">
        <v>1459</v>
      </c>
      <c r="E1204" s="21" t="s">
        <v>2586</v>
      </c>
      <c r="F1204" s="21" t="str">
        <f t="shared" si="180"/>
        <v>23108</v>
      </c>
      <c r="G1204" s="21" t="s">
        <v>2657</v>
      </c>
      <c r="H1204" s="26">
        <v>16224.94</v>
      </c>
      <c r="I1204" s="27">
        <f t="shared" si="181"/>
        <v>9.9000000000000001E-6</v>
      </c>
      <c r="J1204" s="27">
        <v>4.1999999999999998E-5</v>
      </c>
      <c r="K1204" s="27">
        <f t="shared" si="189"/>
        <v>1.15E-5</v>
      </c>
      <c r="L1204" s="26">
        <f t="shared" si="182"/>
        <v>22954</v>
      </c>
      <c r="M1204" s="26">
        <f t="shared" si="183"/>
        <v>17215.5</v>
      </c>
      <c r="N1204" s="26">
        <v>7832.26</v>
      </c>
      <c r="O1204" s="26">
        <f t="shared" si="184"/>
        <v>-9383.24</v>
      </c>
      <c r="P1204" s="26">
        <f t="shared" si="185"/>
        <v>9383.24</v>
      </c>
      <c r="Q1204" s="26">
        <f t="shared" si="186"/>
        <v>0</v>
      </c>
      <c r="R1204" s="24">
        <f t="shared" si="187"/>
        <v>2.5206E-3</v>
      </c>
      <c r="S1204" s="25">
        <f t="shared" si="188"/>
        <v>10384</v>
      </c>
    </row>
    <row r="1205" spans="1:19">
      <c r="A1205" s="20" t="s">
        <v>743</v>
      </c>
      <c r="B1205" s="20" t="s">
        <v>201</v>
      </c>
      <c r="C1205" s="20" t="s">
        <v>314</v>
      </c>
      <c r="D1205" s="20" t="s">
        <v>1460</v>
      </c>
      <c r="E1205" s="20" t="s">
        <v>2586</v>
      </c>
      <c r="F1205" s="20" t="str">
        <f t="shared" si="180"/>
        <v>23108</v>
      </c>
      <c r="G1205" s="20" t="s">
        <v>2657</v>
      </c>
      <c r="H1205" s="23">
        <v>926106.9</v>
      </c>
      <c r="I1205" s="24">
        <f t="shared" si="181"/>
        <v>5.6769999999999998E-4</v>
      </c>
      <c r="J1205" s="24">
        <v>4.0069999999999998E-4</v>
      </c>
      <c r="K1205" s="24">
        <f t="shared" si="189"/>
        <v>5.5940000000000004E-4</v>
      </c>
      <c r="L1205" s="23">
        <f t="shared" si="182"/>
        <v>1116562.3999999999</v>
      </c>
      <c r="M1205" s="23">
        <f t="shared" si="183"/>
        <v>837421.8</v>
      </c>
      <c r="N1205" s="23">
        <v>739692.98</v>
      </c>
      <c r="O1205" s="23">
        <f t="shared" si="184"/>
        <v>-97728.820000000065</v>
      </c>
      <c r="P1205" s="23">
        <f t="shared" si="185"/>
        <v>97728.820000000065</v>
      </c>
      <c r="Q1205" s="23">
        <f t="shared" si="186"/>
        <v>0</v>
      </c>
      <c r="R1205" s="24">
        <f t="shared" si="187"/>
        <v>2.62528E-2</v>
      </c>
      <c r="S1205" s="25">
        <f t="shared" si="188"/>
        <v>108161</v>
      </c>
    </row>
    <row r="1206" spans="1:19">
      <c r="A1206" s="21" t="s">
        <v>743</v>
      </c>
      <c r="B1206" s="21" t="s">
        <v>201</v>
      </c>
      <c r="C1206" s="21" t="s">
        <v>316</v>
      </c>
      <c r="D1206" s="21" t="s">
        <v>1461</v>
      </c>
      <c r="E1206" s="21" t="s">
        <v>2586</v>
      </c>
      <c r="F1206" s="21" t="str">
        <f t="shared" si="180"/>
        <v>23108</v>
      </c>
      <c r="G1206" s="21" t="s">
        <v>2657</v>
      </c>
      <c r="H1206" s="26">
        <v>20330.45</v>
      </c>
      <c r="I1206" s="27">
        <f t="shared" si="181"/>
        <v>1.2500000000000001E-5</v>
      </c>
      <c r="J1206" s="27">
        <v>6.2000000000000003E-5</v>
      </c>
      <c r="K1206" s="27">
        <f t="shared" si="189"/>
        <v>1.5E-5</v>
      </c>
      <c r="L1206" s="26">
        <f t="shared" si="182"/>
        <v>29940</v>
      </c>
      <c r="M1206" s="26">
        <f t="shared" si="183"/>
        <v>22455</v>
      </c>
      <c r="N1206" s="26">
        <v>29985.37</v>
      </c>
      <c r="O1206" s="26">
        <f t="shared" si="184"/>
        <v>7530.369999999999</v>
      </c>
      <c r="P1206" s="26">
        <f t="shared" si="185"/>
        <v>0</v>
      </c>
      <c r="Q1206" s="26">
        <f t="shared" si="186"/>
        <v>7530.369999999999</v>
      </c>
      <c r="R1206" s="24">
        <f t="shared" si="187"/>
        <v>0</v>
      </c>
      <c r="S1206" s="25">
        <f t="shared" si="188"/>
        <v>0</v>
      </c>
    </row>
    <row r="1207" spans="1:19">
      <c r="A1207" s="20" t="s">
        <v>743</v>
      </c>
      <c r="B1207" s="20" t="s">
        <v>201</v>
      </c>
      <c r="C1207" s="20" t="s">
        <v>231</v>
      </c>
      <c r="D1207" s="20" t="s">
        <v>1462</v>
      </c>
      <c r="E1207" s="20" t="s">
        <v>2586</v>
      </c>
      <c r="F1207" s="20" t="str">
        <f t="shared" si="180"/>
        <v>23108</v>
      </c>
      <c r="G1207" s="20" t="s">
        <v>2657</v>
      </c>
      <c r="H1207" s="23">
        <v>126507.18</v>
      </c>
      <c r="I1207" s="24">
        <f t="shared" si="181"/>
        <v>7.75E-5</v>
      </c>
      <c r="J1207" s="24">
        <v>1.895E-4</v>
      </c>
      <c r="K1207" s="24">
        <f t="shared" si="189"/>
        <v>8.3100000000000001E-5</v>
      </c>
      <c r="L1207" s="23">
        <f t="shared" si="182"/>
        <v>165867.6</v>
      </c>
      <c r="M1207" s="23">
        <f t="shared" si="183"/>
        <v>124400.7</v>
      </c>
      <c r="N1207" s="23">
        <v>114703.11</v>
      </c>
      <c r="O1207" s="23">
        <f t="shared" si="184"/>
        <v>-9697.5899999999965</v>
      </c>
      <c r="P1207" s="23">
        <f t="shared" si="185"/>
        <v>9697.5899999999965</v>
      </c>
      <c r="Q1207" s="23">
        <f t="shared" si="186"/>
        <v>0</v>
      </c>
      <c r="R1207" s="24">
        <f t="shared" si="187"/>
        <v>2.6051E-3</v>
      </c>
      <c r="S1207" s="25">
        <f t="shared" si="188"/>
        <v>10733</v>
      </c>
    </row>
    <row r="1208" spans="1:19">
      <c r="A1208" s="21" t="s">
        <v>743</v>
      </c>
      <c r="B1208" s="21" t="s">
        <v>201</v>
      </c>
      <c r="C1208" s="21" t="s">
        <v>233</v>
      </c>
      <c r="D1208" s="21" t="s">
        <v>1463</v>
      </c>
      <c r="E1208" s="21" t="s">
        <v>2586</v>
      </c>
      <c r="F1208" s="21" t="str">
        <f t="shared" si="180"/>
        <v>23108</v>
      </c>
      <c r="G1208" s="21" t="s">
        <v>2657</v>
      </c>
      <c r="H1208" s="26">
        <v>13910.59</v>
      </c>
      <c r="I1208" s="27">
        <f t="shared" si="181"/>
        <v>8.4999999999999999E-6</v>
      </c>
      <c r="J1208" s="27">
        <v>1.4679999999999999E-4</v>
      </c>
      <c r="K1208" s="27">
        <f t="shared" si="189"/>
        <v>1.5400000000000002E-5</v>
      </c>
      <c r="L1208" s="26">
        <f t="shared" si="182"/>
        <v>30738.400000000001</v>
      </c>
      <c r="M1208" s="26">
        <f t="shared" si="183"/>
        <v>23053.8</v>
      </c>
      <c r="N1208" s="26">
        <v>13970.970000000001</v>
      </c>
      <c r="O1208" s="26">
        <f t="shared" si="184"/>
        <v>-9082.8299999999981</v>
      </c>
      <c r="P1208" s="26">
        <f t="shared" si="185"/>
        <v>9082.8299999999981</v>
      </c>
      <c r="Q1208" s="26">
        <f t="shared" si="186"/>
        <v>0</v>
      </c>
      <c r="R1208" s="24">
        <f t="shared" si="187"/>
        <v>2.4399000000000001E-3</v>
      </c>
      <c r="S1208" s="25">
        <f t="shared" si="188"/>
        <v>10052</v>
      </c>
    </row>
    <row r="1209" spans="1:19">
      <c r="A1209" s="20" t="s">
        <v>743</v>
      </c>
      <c r="B1209" s="20" t="s">
        <v>201</v>
      </c>
      <c r="C1209" s="20" t="s">
        <v>1</v>
      </c>
      <c r="D1209" s="20" t="s">
        <v>1464</v>
      </c>
      <c r="E1209" s="20" t="s">
        <v>2586</v>
      </c>
      <c r="F1209" s="20" t="str">
        <f t="shared" si="180"/>
        <v>23108</v>
      </c>
      <c r="G1209" s="20" t="s">
        <v>2657</v>
      </c>
      <c r="H1209" s="23">
        <v>162876.5</v>
      </c>
      <c r="I1209" s="24">
        <f t="shared" si="181"/>
        <v>9.98E-5</v>
      </c>
      <c r="J1209" s="24">
        <v>1.5029999999999999E-4</v>
      </c>
      <c r="K1209" s="24">
        <f t="shared" si="189"/>
        <v>1.0230000000000001E-4</v>
      </c>
      <c r="L1209" s="23">
        <f t="shared" si="182"/>
        <v>204190.8</v>
      </c>
      <c r="M1209" s="23">
        <f t="shared" si="183"/>
        <v>153143.1</v>
      </c>
      <c r="N1209" s="23">
        <v>132029.74</v>
      </c>
      <c r="O1209" s="23">
        <f t="shared" si="184"/>
        <v>-21113.360000000015</v>
      </c>
      <c r="P1209" s="23">
        <f t="shared" si="185"/>
        <v>21113.360000000015</v>
      </c>
      <c r="Q1209" s="23">
        <f t="shared" si="186"/>
        <v>0</v>
      </c>
      <c r="R1209" s="24">
        <f t="shared" si="187"/>
        <v>5.6717E-3</v>
      </c>
      <c r="S1209" s="25">
        <f t="shared" si="188"/>
        <v>23367</v>
      </c>
    </row>
    <row r="1210" spans="1:19">
      <c r="A1210" s="21" t="s">
        <v>743</v>
      </c>
      <c r="B1210" s="21" t="s">
        <v>201</v>
      </c>
      <c r="C1210" s="21" t="s">
        <v>170</v>
      </c>
      <c r="D1210" s="21" t="s">
        <v>1465</v>
      </c>
      <c r="E1210" s="21" t="s">
        <v>2586</v>
      </c>
      <c r="F1210" s="21" t="str">
        <f t="shared" si="180"/>
        <v>23108</v>
      </c>
      <c r="G1210" s="21" t="s">
        <v>2657</v>
      </c>
      <c r="H1210" s="26">
        <v>427175.18</v>
      </c>
      <c r="I1210" s="27">
        <f t="shared" si="181"/>
        <v>2.6180000000000002E-4</v>
      </c>
      <c r="J1210" s="27">
        <v>5.4069999999999997E-4</v>
      </c>
      <c r="K1210" s="27">
        <f t="shared" si="189"/>
        <v>2.7569999999999998E-4</v>
      </c>
      <c r="L1210" s="26">
        <f t="shared" si="182"/>
        <v>550297.19999999995</v>
      </c>
      <c r="M1210" s="26">
        <f t="shared" si="183"/>
        <v>412722.9</v>
      </c>
      <c r="N1210" s="26">
        <v>382288.04000000004</v>
      </c>
      <c r="O1210" s="26">
        <f t="shared" si="184"/>
        <v>-30434.859999999986</v>
      </c>
      <c r="P1210" s="26">
        <f t="shared" si="185"/>
        <v>30434.859999999986</v>
      </c>
      <c r="Q1210" s="26">
        <f t="shared" si="186"/>
        <v>0</v>
      </c>
      <c r="R1210" s="24">
        <f t="shared" si="187"/>
        <v>8.1756999999999993E-3</v>
      </c>
      <c r="S1210" s="25">
        <f t="shared" si="188"/>
        <v>33683</v>
      </c>
    </row>
    <row r="1211" spans="1:19">
      <c r="A1211" s="20" t="s">
        <v>743</v>
      </c>
      <c r="B1211" s="20" t="s">
        <v>201</v>
      </c>
      <c r="C1211" s="20" t="s">
        <v>326</v>
      </c>
      <c r="D1211" s="20" t="s">
        <v>1466</v>
      </c>
      <c r="E1211" s="20" t="s">
        <v>2586</v>
      </c>
      <c r="F1211" s="20" t="str">
        <f t="shared" si="180"/>
        <v>23108</v>
      </c>
      <c r="G1211" s="20" t="s">
        <v>2657</v>
      </c>
      <c r="H1211" s="23">
        <v>5047.95</v>
      </c>
      <c r="I1211" s="24">
        <f t="shared" si="181"/>
        <v>3.1E-6</v>
      </c>
      <c r="J1211" s="24">
        <v>2.87E-5</v>
      </c>
      <c r="K1211" s="24">
        <f t="shared" si="189"/>
        <v>4.4000000000000002E-6</v>
      </c>
      <c r="L1211" s="23">
        <f t="shared" si="182"/>
        <v>8782.4</v>
      </c>
      <c r="M1211" s="23">
        <f t="shared" si="183"/>
        <v>6586.8</v>
      </c>
      <c r="N1211" s="23">
        <v>8284.73</v>
      </c>
      <c r="O1211" s="23">
        <f t="shared" si="184"/>
        <v>1697.9299999999994</v>
      </c>
      <c r="P1211" s="23">
        <f t="shared" si="185"/>
        <v>0</v>
      </c>
      <c r="Q1211" s="23">
        <f t="shared" si="186"/>
        <v>1697.9299999999994</v>
      </c>
      <c r="R1211" s="24">
        <f t="shared" si="187"/>
        <v>0</v>
      </c>
      <c r="S1211" s="25">
        <f t="shared" si="188"/>
        <v>0</v>
      </c>
    </row>
    <row r="1212" spans="1:19">
      <c r="A1212" s="21" t="s">
        <v>743</v>
      </c>
      <c r="B1212" s="21" t="s">
        <v>201</v>
      </c>
      <c r="C1212" s="21" t="s">
        <v>330</v>
      </c>
      <c r="D1212" s="21" t="s">
        <v>1467</v>
      </c>
      <c r="E1212" s="21" t="s">
        <v>2586</v>
      </c>
      <c r="F1212" s="21" t="str">
        <f t="shared" si="180"/>
        <v>23108</v>
      </c>
      <c r="G1212" s="21" t="s">
        <v>2657</v>
      </c>
      <c r="H1212" s="26">
        <v>8089.82</v>
      </c>
      <c r="I1212" s="27">
        <f t="shared" si="181"/>
        <v>5.0000000000000004E-6</v>
      </c>
      <c r="J1212" s="27">
        <v>1.2799999999999999E-5</v>
      </c>
      <c r="K1212" s="27">
        <f t="shared" si="189"/>
        <v>5.4E-6</v>
      </c>
      <c r="L1212" s="26">
        <f t="shared" si="182"/>
        <v>10778.4</v>
      </c>
      <c r="M1212" s="26">
        <f t="shared" si="183"/>
        <v>8083.8</v>
      </c>
      <c r="N1212" s="26">
        <v>10829.449999999999</v>
      </c>
      <c r="O1212" s="26">
        <f t="shared" si="184"/>
        <v>2745.6499999999987</v>
      </c>
      <c r="P1212" s="26">
        <f t="shared" si="185"/>
        <v>0</v>
      </c>
      <c r="Q1212" s="26">
        <f t="shared" si="186"/>
        <v>2745.6499999999987</v>
      </c>
      <c r="R1212" s="24">
        <f t="shared" si="187"/>
        <v>0</v>
      </c>
      <c r="S1212" s="25">
        <f t="shared" si="188"/>
        <v>0</v>
      </c>
    </row>
    <row r="1213" spans="1:19">
      <c r="A1213" s="20" t="s">
        <v>743</v>
      </c>
      <c r="B1213" s="20" t="s">
        <v>201</v>
      </c>
      <c r="C1213" s="20" t="s">
        <v>209</v>
      </c>
      <c r="D1213" s="20" t="s">
        <v>1468</v>
      </c>
      <c r="E1213" s="20" t="s">
        <v>2586</v>
      </c>
      <c r="F1213" s="20" t="str">
        <f t="shared" si="180"/>
        <v>23108</v>
      </c>
      <c r="G1213" s="20" t="s">
        <v>2657</v>
      </c>
      <c r="H1213" s="23">
        <v>270940.96999999997</v>
      </c>
      <c r="I1213" s="24">
        <f t="shared" si="181"/>
        <v>1.661E-4</v>
      </c>
      <c r="J1213" s="24">
        <v>2.028E-4</v>
      </c>
      <c r="K1213" s="24">
        <f t="shared" si="189"/>
        <v>1.6789999999999999E-4</v>
      </c>
      <c r="L1213" s="23">
        <f t="shared" si="182"/>
        <v>335128.40000000002</v>
      </c>
      <c r="M1213" s="23">
        <f t="shared" si="183"/>
        <v>251346.3</v>
      </c>
      <c r="N1213" s="23">
        <v>448133.58999999997</v>
      </c>
      <c r="O1213" s="23">
        <f t="shared" si="184"/>
        <v>196787.28999999998</v>
      </c>
      <c r="P1213" s="23">
        <f t="shared" si="185"/>
        <v>0</v>
      </c>
      <c r="Q1213" s="23">
        <f t="shared" si="186"/>
        <v>196787.28999999998</v>
      </c>
      <c r="R1213" s="24">
        <f t="shared" si="187"/>
        <v>0</v>
      </c>
      <c r="S1213" s="25">
        <f t="shared" si="188"/>
        <v>0</v>
      </c>
    </row>
    <row r="1214" spans="1:19">
      <c r="A1214" s="21" t="s">
        <v>743</v>
      </c>
      <c r="B1214" s="21" t="s">
        <v>201</v>
      </c>
      <c r="C1214" s="21" t="s">
        <v>921</v>
      </c>
      <c r="D1214" s="21" t="s">
        <v>1469</v>
      </c>
      <c r="E1214" s="21" t="s">
        <v>2586</v>
      </c>
      <c r="F1214" s="21" t="str">
        <f t="shared" si="180"/>
        <v>23108</v>
      </c>
      <c r="G1214" s="21" t="s">
        <v>2657</v>
      </c>
      <c r="H1214" s="26">
        <v>375778.12</v>
      </c>
      <c r="I1214" s="27">
        <f t="shared" si="181"/>
        <v>2.3029999999999999E-4</v>
      </c>
      <c r="J1214" s="27">
        <v>8.0900000000000001E-5</v>
      </c>
      <c r="K1214" s="27">
        <f t="shared" si="189"/>
        <v>2.2279999999999999E-4</v>
      </c>
      <c r="L1214" s="26">
        <f t="shared" si="182"/>
        <v>444708.8</v>
      </c>
      <c r="M1214" s="26">
        <f t="shared" si="183"/>
        <v>333531.59999999998</v>
      </c>
      <c r="N1214" s="26">
        <v>106975.09999999999</v>
      </c>
      <c r="O1214" s="26">
        <f t="shared" si="184"/>
        <v>-226556.5</v>
      </c>
      <c r="P1214" s="26">
        <f t="shared" si="185"/>
        <v>226556.5</v>
      </c>
      <c r="Q1214" s="26">
        <f t="shared" si="186"/>
        <v>0</v>
      </c>
      <c r="R1214" s="24">
        <f t="shared" si="187"/>
        <v>6.08596E-2</v>
      </c>
      <c r="S1214" s="25">
        <f t="shared" si="188"/>
        <v>250741</v>
      </c>
    </row>
    <row r="1215" spans="1:19">
      <c r="A1215" s="20" t="s">
        <v>743</v>
      </c>
      <c r="B1215" s="20" t="s">
        <v>201</v>
      </c>
      <c r="C1215" s="20" t="s">
        <v>828</v>
      </c>
      <c r="D1215" s="20" t="s">
        <v>1470</v>
      </c>
      <c r="E1215" s="20" t="s">
        <v>2586</v>
      </c>
      <c r="F1215" s="20" t="str">
        <f t="shared" si="180"/>
        <v>23108</v>
      </c>
      <c r="G1215" s="20" t="s">
        <v>2657</v>
      </c>
      <c r="H1215" s="23">
        <v>310871.99</v>
      </c>
      <c r="I1215" s="24">
        <f t="shared" si="181"/>
        <v>1.905E-4</v>
      </c>
      <c r="J1215" s="24">
        <v>4.1340000000000002E-4</v>
      </c>
      <c r="K1215" s="24">
        <f t="shared" si="189"/>
        <v>2.0159999999999999E-4</v>
      </c>
      <c r="L1215" s="23">
        <f t="shared" si="182"/>
        <v>402393.59999999998</v>
      </c>
      <c r="M1215" s="23">
        <f t="shared" si="183"/>
        <v>301795.20000000001</v>
      </c>
      <c r="N1215" s="23">
        <v>435785.74999999994</v>
      </c>
      <c r="O1215" s="23">
        <f t="shared" si="184"/>
        <v>133990.54999999993</v>
      </c>
      <c r="P1215" s="23">
        <f t="shared" si="185"/>
        <v>0</v>
      </c>
      <c r="Q1215" s="23">
        <f t="shared" si="186"/>
        <v>133990.54999999993</v>
      </c>
      <c r="R1215" s="24">
        <f t="shared" si="187"/>
        <v>0</v>
      </c>
      <c r="S1215" s="25">
        <f t="shared" si="188"/>
        <v>0</v>
      </c>
    </row>
    <row r="1216" spans="1:19">
      <c r="A1216" s="21" t="s">
        <v>743</v>
      </c>
      <c r="B1216" s="21" t="s">
        <v>201</v>
      </c>
      <c r="C1216" s="21" t="s">
        <v>745</v>
      </c>
      <c r="D1216" s="21" t="s">
        <v>1471</v>
      </c>
      <c r="E1216" s="21" t="s">
        <v>2586</v>
      </c>
      <c r="F1216" s="21" t="str">
        <f t="shared" si="180"/>
        <v>23108</v>
      </c>
      <c r="G1216" s="21" t="s">
        <v>2657</v>
      </c>
      <c r="H1216" s="26">
        <v>76502.649999999994</v>
      </c>
      <c r="I1216" s="27">
        <f t="shared" si="181"/>
        <v>4.6900000000000002E-5</v>
      </c>
      <c r="J1216" s="27">
        <v>1.3180000000000001E-4</v>
      </c>
      <c r="K1216" s="27">
        <f t="shared" si="189"/>
        <v>5.1100000000000002E-5</v>
      </c>
      <c r="L1216" s="26">
        <f t="shared" si="182"/>
        <v>101995.6</v>
      </c>
      <c r="M1216" s="26">
        <f t="shared" si="183"/>
        <v>76496.7</v>
      </c>
      <c r="N1216" s="26">
        <v>158953.75</v>
      </c>
      <c r="O1216" s="26">
        <f t="shared" si="184"/>
        <v>82457.05</v>
      </c>
      <c r="P1216" s="26">
        <f t="shared" si="185"/>
        <v>0</v>
      </c>
      <c r="Q1216" s="26">
        <f t="shared" si="186"/>
        <v>82457.05</v>
      </c>
      <c r="R1216" s="24">
        <f t="shared" si="187"/>
        <v>0</v>
      </c>
      <c r="S1216" s="25">
        <f t="shared" si="188"/>
        <v>0</v>
      </c>
    </row>
    <row r="1217" spans="1:19">
      <c r="A1217" s="20" t="s">
        <v>743</v>
      </c>
      <c r="B1217" s="20" t="s">
        <v>211</v>
      </c>
      <c r="C1217" s="20" t="s">
        <v>17</v>
      </c>
      <c r="D1217" s="20" t="s">
        <v>1472</v>
      </c>
      <c r="E1217" s="20" t="s">
        <v>2586</v>
      </c>
      <c r="F1217" s="20" t="str">
        <f t="shared" si="180"/>
        <v>23109</v>
      </c>
      <c r="G1217" s="20" t="s">
        <v>2658</v>
      </c>
      <c r="H1217" s="23">
        <v>101697.7</v>
      </c>
      <c r="I1217" s="24">
        <f t="shared" si="181"/>
        <v>6.2299999999999996E-5</v>
      </c>
      <c r="J1217" s="24">
        <v>2.722E-4</v>
      </c>
      <c r="K1217" s="24">
        <f t="shared" si="189"/>
        <v>7.2799999999999994E-5</v>
      </c>
      <c r="L1217" s="23">
        <f t="shared" si="182"/>
        <v>145308.79999999999</v>
      </c>
      <c r="M1217" s="23">
        <f t="shared" si="183"/>
        <v>108981.6</v>
      </c>
      <c r="N1217" s="23">
        <v>83629.119999999995</v>
      </c>
      <c r="O1217" s="23">
        <f t="shared" si="184"/>
        <v>-25352.48000000001</v>
      </c>
      <c r="P1217" s="23">
        <f t="shared" si="185"/>
        <v>25352.48000000001</v>
      </c>
      <c r="Q1217" s="23">
        <f t="shared" si="186"/>
        <v>0</v>
      </c>
      <c r="R1217" s="24">
        <f t="shared" si="187"/>
        <v>6.8104000000000003E-3</v>
      </c>
      <c r="S1217" s="25">
        <f t="shared" si="188"/>
        <v>28058</v>
      </c>
    </row>
    <row r="1218" spans="1:19">
      <c r="A1218" s="21" t="s">
        <v>743</v>
      </c>
      <c r="B1218" s="21" t="s">
        <v>211</v>
      </c>
      <c r="C1218" s="21" t="s">
        <v>19</v>
      </c>
      <c r="D1218" s="21" t="s">
        <v>1473</v>
      </c>
      <c r="E1218" s="21" t="s">
        <v>2586</v>
      </c>
      <c r="F1218" s="21" t="str">
        <f t="shared" si="180"/>
        <v>23109</v>
      </c>
      <c r="G1218" s="21" t="s">
        <v>2658</v>
      </c>
      <c r="H1218" s="26">
        <v>247636.27</v>
      </c>
      <c r="I1218" s="27">
        <f t="shared" si="181"/>
        <v>1.518E-4</v>
      </c>
      <c r="J1218" s="27">
        <v>1.729E-4</v>
      </c>
      <c r="K1218" s="27">
        <f t="shared" si="189"/>
        <v>1.529E-4</v>
      </c>
      <c r="L1218" s="26">
        <f t="shared" si="182"/>
        <v>305188.40000000002</v>
      </c>
      <c r="M1218" s="26">
        <f t="shared" si="183"/>
        <v>228891.3</v>
      </c>
      <c r="N1218" s="26">
        <v>220923.47999999998</v>
      </c>
      <c r="O1218" s="26">
        <f t="shared" si="184"/>
        <v>-7967.820000000007</v>
      </c>
      <c r="P1218" s="26">
        <f t="shared" si="185"/>
        <v>7967.820000000007</v>
      </c>
      <c r="Q1218" s="26">
        <f t="shared" si="186"/>
        <v>0</v>
      </c>
      <c r="R1218" s="24">
        <f t="shared" si="187"/>
        <v>2.1404000000000002E-3</v>
      </c>
      <c r="S1218" s="25">
        <f t="shared" si="188"/>
        <v>8818</v>
      </c>
    </row>
    <row r="1219" spans="1:19">
      <c r="A1219" s="20" t="s">
        <v>743</v>
      </c>
      <c r="B1219" s="20" t="s">
        <v>211</v>
      </c>
      <c r="C1219" s="20" t="s">
        <v>117</v>
      </c>
      <c r="D1219" s="20" t="s">
        <v>1474</v>
      </c>
      <c r="E1219" s="20" t="s">
        <v>2586</v>
      </c>
      <c r="F1219" s="20" t="str">
        <f t="shared" si="180"/>
        <v>23109</v>
      </c>
      <c r="G1219" s="20" t="s">
        <v>2658</v>
      </c>
      <c r="H1219" s="23">
        <v>31213.63</v>
      </c>
      <c r="I1219" s="24">
        <f t="shared" si="181"/>
        <v>1.91E-5</v>
      </c>
      <c r="J1219" s="24">
        <v>6.1299999999999999E-5</v>
      </c>
      <c r="K1219" s="24">
        <f t="shared" si="189"/>
        <v>2.12E-5</v>
      </c>
      <c r="L1219" s="23">
        <f t="shared" si="182"/>
        <v>42315.199999999997</v>
      </c>
      <c r="M1219" s="23">
        <f t="shared" si="183"/>
        <v>31736.400000000001</v>
      </c>
      <c r="N1219" s="23">
        <v>16839.8</v>
      </c>
      <c r="O1219" s="23">
        <f t="shared" si="184"/>
        <v>-14896.600000000002</v>
      </c>
      <c r="P1219" s="23">
        <f t="shared" si="185"/>
        <v>14896.600000000002</v>
      </c>
      <c r="Q1219" s="23">
        <f t="shared" si="186"/>
        <v>0</v>
      </c>
      <c r="R1219" s="24">
        <f t="shared" si="187"/>
        <v>4.0017000000000004E-3</v>
      </c>
      <c r="S1219" s="25">
        <f t="shared" si="188"/>
        <v>16487</v>
      </c>
    </row>
    <row r="1220" spans="1:19">
      <c r="A1220" s="21" t="s">
        <v>743</v>
      </c>
      <c r="B1220" s="21" t="s">
        <v>211</v>
      </c>
      <c r="C1220" s="21" t="s">
        <v>214</v>
      </c>
      <c r="D1220" s="21" t="s">
        <v>1475</v>
      </c>
      <c r="E1220" s="21" t="s">
        <v>2586</v>
      </c>
      <c r="F1220" s="21" t="str">
        <f t="shared" si="180"/>
        <v>23109</v>
      </c>
      <c r="G1220" s="21" t="s">
        <v>2658</v>
      </c>
      <c r="H1220" s="26">
        <v>5184.66</v>
      </c>
      <c r="I1220" s="27">
        <f t="shared" si="181"/>
        <v>3.1999999999999999E-6</v>
      </c>
      <c r="J1220" s="27">
        <v>2.51E-5</v>
      </c>
      <c r="K1220" s="27">
        <f t="shared" si="189"/>
        <v>4.3000000000000003E-6</v>
      </c>
      <c r="L1220" s="26">
        <f t="shared" si="182"/>
        <v>8582.7999999999993</v>
      </c>
      <c r="M1220" s="26">
        <f t="shared" si="183"/>
        <v>6437.1</v>
      </c>
      <c r="N1220" s="26">
        <v>7141.84</v>
      </c>
      <c r="O1220" s="26">
        <f t="shared" si="184"/>
        <v>704.73999999999978</v>
      </c>
      <c r="P1220" s="26">
        <f t="shared" si="185"/>
        <v>0</v>
      </c>
      <c r="Q1220" s="26">
        <f t="shared" si="186"/>
        <v>704.73999999999978</v>
      </c>
      <c r="R1220" s="24">
        <f t="shared" si="187"/>
        <v>0</v>
      </c>
      <c r="S1220" s="25">
        <f t="shared" si="188"/>
        <v>0</v>
      </c>
    </row>
    <row r="1221" spans="1:19">
      <c r="A1221" s="20" t="s">
        <v>743</v>
      </c>
      <c r="B1221" s="20" t="s">
        <v>211</v>
      </c>
      <c r="C1221" s="20" t="s">
        <v>100</v>
      </c>
      <c r="D1221" s="20" t="s">
        <v>1476</v>
      </c>
      <c r="E1221" s="20" t="s">
        <v>2586</v>
      </c>
      <c r="F1221" s="20" t="str">
        <f t="shared" si="180"/>
        <v>23109</v>
      </c>
      <c r="G1221" s="20" t="s">
        <v>2658</v>
      </c>
      <c r="H1221" s="23">
        <v>194841</v>
      </c>
      <c r="I1221" s="24">
        <f t="shared" si="181"/>
        <v>1.194E-4</v>
      </c>
      <c r="J1221" s="24">
        <v>2.899E-4</v>
      </c>
      <c r="K1221" s="24">
        <f t="shared" si="189"/>
        <v>1.2789999999999999E-4</v>
      </c>
      <c r="L1221" s="23">
        <f t="shared" si="182"/>
        <v>255288.4</v>
      </c>
      <c r="M1221" s="23">
        <f t="shared" si="183"/>
        <v>191466.3</v>
      </c>
      <c r="N1221" s="23">
        <v>49488.820000000007</v>
      </c>
      <c r="O1221" s="23">
        <f t="shared" si="184"/>
        <v>-141977.47999999998</v>
      </c>
      <c r="P1221" s="23">
        <f t="shared" si="185"/>
        <v>141977.47999999998</v>
      </c>
      <c r="Q1221" s="23">
        <f t="shared" si="186"/>
        <v>0</v>
      </c>
      <c r="R1221" s="24">
        <f t="shared" si="187"/>
        <v>3.8139300000000001E-2</v>
      </c>
      <c r="S1221" s="25">
        <f t="shared" si="188"/>
        <v>157133</v>
      </c>
    </row>
    <row r="1222" spans="1:19">
      <c r="A1222" s="21" t="s">
        <v>743</v>
      </c>
      <c r="B1222" s="21" t="s">
        <v>211</v>
      </c>
      <c r="C1222" s="21" t="s">
        <v>41</v>
      </c>
      <c r="D1222" s="21" t="s">
        <v>1477</v>
      </c>
      <c r="E1222" s="21" t="s">
        <v>2586</v>
      </c>
      <c r="F1222" s="21" t="str">
        <f t="shared" si="180"/>
        <v>23109</v>
      </c>
      <c r="G1222" s="21" t="s">
        <v>2658</v>
      </c>
      <c r="H1222" s="26">
        <v>15521.74</v>
      </c>
      <c r="I1222" s="27">
        <f t="shared" si="181"/>
        <v>9.5000000000000005E-6</v>
      </c>
      <c r="J1222" s="27">
        <v>1.083E-4</v>
      </c>
      <c r="K1222" s="27">
        <f t="shared" si="189"/>
        <v>1.4399999999999999E-5</v>
      </c>
      <c r="L1222" s="26">
        <f t="shared" si="182"/>
        <v>28742.400000000001</v>
      </c>
      <c r="M1222" s="26">
        <f t="shared" si="183"/>
        <v>21556.799999999999</v>
      </c>
      <c r="N1222" s="26">
        <v>27124.06</v>
      </c>
      <c r="O1222" s="26">
        <f t="shared" si="184"/>
        <v>5567.260000000002</v>
      </c>
      <c r="P1222" s="26">
        <f t="shared" si="185"/>
        <v>0</v>
      </c>
      <c r="Q1222" s="26">
        <f t="shared" si="186"/>
        <v>5567.260000000002</v>
      </c>
      <c r="R1222" s="24">
        <f t="shared" si="187"/>
        <v>0</v>
      </c>
      <c r="S1222" s="25">
        <f t="shared" si="188"/>
        <v>0</v>
      </c>
    </row>
    <row r="1223" spans="1:19">
      <c r="A1223" s="20" t="s">
        <v>743</v>
      </c>
      <c r="B1223" s="20" t="s">
        <v>211</v>
      </c>
      <c r="C1223" s="20" t="s">
        <v>272</v>
      </c>
      <c r="D1223" s="20" t="s">
        <v>1478</v>
      </c>
      <c r="E1223" s="20" t="s">
        <v>2586</v>
      </c>
      <c r="F1223" s="20" t="str">
        <f t="shared" si="180"/>
        <v>23109</v>
      </c>
      <c r="G1223" s="20" t="s">
        <v>2658</v>
      </c>
      <c r="H1223" s="23">
        <v>44776.62</v>
      </c>
      <c r="I1223" s="24">
        <f t="shared" si="181"/>
        <v>2.7399999999999999E-5</v>
      </c>
      <c r="J1223" s="24">
        <v>1.507E-4</v>
      </c>
      <c r="K1223" s="24">
        <f t="shared" si="189"/>
        <v>3.3599999999999997E-5</v>
      </c>
      <c r="L1223" s="23">
        <f t="shared" si="182"/>
        <v>67065.600000000006</v>
      </c>
      <c r="M1223" s="23">
        <f t="shared" si="183"/>
        <v>50299.199999999997</v>
      </c>
      <c r="N1223" s="23">
        <v>22390.68</v>
      </c>
      <c r="O1223" s="23">
        <f t="shared" si="184"/>
        <v>-27908.519999999997</v>
      </c>
      <c r="P1223" s="23">
        <f t="shared" si="185"/>
        <v>27908.519999999997</v>
      </c>
      <c r="Q1223" s="23">
        <f t="shared" si="186"/>
        <v>0</v>
      </c>
      <c r="R1223" s="24">
        <f t="shared" si="187"/>
        <v>7.4970000000000002E-3</v>
      </c>
      <c r="S1223" s="25">
        <f t="shared" si="188"/>
        <v>30887</v>
      </c>
    </row>
    <row r="1224" spans="1:19">
      <c r="A1224" s="21" t="s">
        <v>743</v>
      </c>
      <c r="B1224" s="21" t="s">
        <v>211</v>
      </c>
      <c r="C1224" s="21" t="s">
        <v>282</v>
      </c>
      <c r="D1224" s="21" t="s">
        <v>1479</v>
      </c>
      <c r="E1224" s="21" t="s">
        <v>2586</v>
      </c>
      <c r="F1224" s="21" t="str">
        <f t="shared" si="180"/>
        <v>23109</v>
      </c>
      <c r="G1224" s="21" t="s">
        <v>2658</v>
      </c>
      <c r="H1224" s="26">
        <v>135294.76999999999</v>
      </c>
      <c r="I1224" s="27">
        <f t="shared" si="181"/>
        <v>8.2899999999999996E-5</v>
      </c>
      <c r="J1224" s="27">
        <v>2.107E-4</v>
      </c>
      <c r="K1224" s="27">
        <f t="shared" si="189"/>
        <v>8.9300000000000002E-5</v>
      </c>
      <c r="L1224" s="26">
        <f t="shared" si="182"/>
        <v>178242.8</v>
      </c>
      <c r="M1224" s="26">
        <f t="shared" si="183"/>
        <v>133682.1</v>
      </c>
      <c r="N1224" s="26">
        <v>93805.51</v>
      </c>
      <c r="O1224" s="26">
        <f t="shared" si="184"/>
        <v>-39876.590000000011</v>
      </c>
      <c r="P1224" s="26">
        <f t="shared" si="185"/>
        <v>39876.590000000011</v>
      </c>
      <c r="Q1224" s="26">
        <f t="shared" si="186"/>
        <v>0</v>
      </c>
      <c r="R1224" s="24">
        <f t="shared" si="187"/>
        <v>1.0711999999999999E-2</v>
      </c>
      <c r="S1224" s="25">
        <f t="shared" si="188"/>
        <v>44133</v>
      </c>
    </row>
    <row r="1225" spans="1:19">
      <c r="A1225" s="20" t="s">
        <v>743</v>
      </c>
      <c r="B1225" s="20" t="s">
        <v>211</v>
      </c>
      <c r="C1225" s="20" t="s">
        <v>112</v>
      </c>
      <c r="D1225" s="20" t="s">
        <v>1480</v>
      </c>
      <c r="E1225" s="20" t="s">
        <v>2586</v>
      </c>
      <c r="F1225" s="20" t="str">
        <f t="shared" si="180"/>
        <v>23109</v>
      </c>
      <c r="G1225" s="20" t="s">
        <v>2658</v>
      </c>
      <c r="H1225" s="23">
        <v>107779.49</v>
      </c>
      <c r="I1225" s="24">
        <f t="shared" si="181"/>
        <v>6.6099999999999994E-5</v>
      </c>
      <c r="J1225" s="24">
        <v>1.4999999999999999E-4</v>
      </c>
      <c r="K1225" s="24">
        <f t="shared" si="189"/>
        <v>7.0300000000000001E-5</v>
      </c>
      <c r="L1225" s="23">
        <f t="shared" si="182"/>
        <v>140318.79999999999</v>
      </c>
      <c r="M1225" s="23">
        <f t="shared" si="183"/>
        <v>105239.1</v>
      </c>
      <c r="N1225" s="23">
        <v>11116.050000000003</v>
      </c>
      <c r="O1225" s="23">
        <f t="shared" si="184"/>
        <v>-94123.05</v>
      </c>
      <c r="P1225" s="23">
        <f t="shared" si="185"/>
        <v>94123.05</v>
      </c>
      <c r="Q1225" s="23">
        <f t="shared" si="186"/>
        <v>0</v>
      </c>
      <c r="R1225" s="24">
        <f t="shared" si="187"/>
        <v>2.52842E-2</v>
      </c>
      <c r="S1225" s="25">
        <f t="shared" si="188"/>
        <v>104170</v>
      </c>
    </row>
    <row r="1226" spans="1:19">
      <c r="A1226" s="21" t="s">
        <v>743</v>
      </c>
      <c r="B1226" s="21" t="s">
        <v>211</v>
      </c>
      <c r="C1226" s="21" t="s">
        <v>67</v>
      </c>
      <c r="D1226" s="21" t="s">
        <v>1481</v>
      </c>
      <c r="E1226" s="21" t="s">
        <v>2586</v>
      </c>
      <c r="F1226" s="21" t="str">
        <f t="shared" si="180"/>
        <v>23109</v>
      </c>
      <c r="G1226" s="21" t="s">
        <v>2658</v>
      </c>
      <c r="H1226" s="26">
        <v>421360.79</v>
      </c>
      <c r="I1226" s="27">
        <f t="shared" si="181"/>
        <v>2.5829999999999999E-4</v>
      </c>
      <c r="J1226" s="27">
        <v>4.0329999999999999E-4</v>
      </c>
      <c r="K1226" s="27">
        <f t="shared" si="189"/>
        <v>2.656E-4</v>
      </c>
      <c r="L1226" s="26">
        <f t="shared" si="182"/>
        <v>530137.59999999998</v>
      </c>
      <c r="M1226" s="26">
        <f t="shared" si="183"/>
        <v>397603.2</v>
      </c>
      <c r="N1226" s="26">
        <v>376321.39</v>
      </c>
      <c r="O1226" s="26">
        <f t="shared" si="184"/>
        <v>-21281.809999999998</v>
      </c>
      <c r="P1226" s="26">
        <f t="shared" si="185"/>
        <v>21281.809999999998</v>
      </c>
      <c r="Q1226" s="26">
        <f t="shared" si="186"/>
        <v>0</v>
      </c>
      <c r="R1226" s="24">
        <f t="shared" si="187"/>
        <v>5.7168999999999996E-3</v>
      </c>
      <c r="S1226" s="25">
        <f t="shared" si="188"/>
        <v>23553</v>
      </c>
    </row>
    <row r="1227" spans="1:19">
      <c r="A1227" s="20" t="s">
        <v>743</v>
      </c>
      <c r="B1227" s="20" t="s">
        <v>211</v>
      </c>
      <c r="C1227" s="20" t="s">
        <v>322</v>
      </c>
      <c r="D1227" s="20" t="s">
        <v>1482</v>
      </c>
      <c r="E1227" s="20" t="s">
        <v>2586</v>
      </c>
      <c r="F1227" s="20" t="str">
        <f t="shared" si="180"/>
        <v>23109</v>
      </c>
      <c r="G1227" s="20" t="s">
        <v>2658</v>
      </c>
      <c r="H1227" s="23">
        <v>92030.32</v>
      </c>
      <c r="I1227" s="24">
        <f t="shared" si="181"/>
        <v>5.6400000000000002E-5</v>
      </c>
      <c r="J1227" s="24">
        <v>2.286E-4</v>
      </c>
      <c r="K1227" s="24">
        <f t="shared" si="189"/>
        <v>6.4999999999999994E-5</v>
      </c>
      <c r="L1227" s="23">
        <f t="shared" si="182"/>
        <v>129740</v>
      </c>
      <c r="M1227" s="23">
        <f t="shared" si="183"/>
        <v>97305</v>
      </c>
      <c r="N1227" s="23">
        <v>95581.82</v>
      </c>
      <c r="O1227" s="23">
        <f t="shared" si="184"/>
        <v>-1723.179999999993</v>
      </c>
      <c r="P1227" s="23">
        <f t="shared" si="185"/>
        <v>1723.179999999993</v>
      </c>
      <c r="Q1227" s="23">
        <f t="shared" si="186"/>
        <v>0</v>
      </c>
      <c r="R1227" s="24">
        <f t="shared" si="187"/>
        <v>4.6289999999999998E-4</v>
      </c>
      <c r="S1227" s="25">
        <f t="shared" si="188"/>
        <v>1907</v>
      </c>
    </row>
    <row r="1228" spans="1:19">
      <c r="A1228" s="21" t="s">
        <v>743</v>
      </c>
      <c r="B1228" s="21" t="s">
        <v>211</v>
      </c>
      <c r="C1228" s="21" t="s">
        <v>855</v>
      </c>
      <c r="D1228" s="21" t="s">
        <v>1483</v>
      </c>
      <c r="E1228" s="21" t="s">
        <v>2586</v>
      </c>
      <c r="F1228" s="21" t="str">
        <f t="shared" si="180"/>
        <v>23109</v>
      </c>
      <c r="G1228" s="21" t="s">
        <v>2658</v>
      </c>
      <c r="H1228" s="26">
        <v>4067.53</v>
      </c>
      <c r="I1228" s="27">
        <f t="shared" si="181"/>
        <v>2.5000000000000002E-6</v>
      </c>
      <c r="J1228" s="27">
        <v>4.3699999999999998E-5</v>
      </c>
      <c r="K1228" s="27">
        <f t="shared" si="189"/>
        <v>4.6E-6</v>
      </c>
      <c r="L1228" s="26">
        <f t="shared" si="182"/>
        <v>9181.6</v>
      </c>
      <c r="M1228" s="26">
        <f t="shared" si="183"/>
        <v>6886.2</v>
      </c>
      <c r="N1228" s="26">
        <v>3233.9</v>
      </c>
      <c r="O1228" s="26">
        <f t="shared" si="184"/>
        <v>-3652.2999999999997</v>
      </c>
      <c r="P1228" s="26">
        <f t="shared" si="185"/>
        <v>3652.2999999999997</v>
      </c>
      <c r="Q1228" s="26">
        <f t="shared" si="186"/>
        <v>0</v>
      </c>
      <c r="R1228" s="24">
        <f t="shared" si="187"/>
        <v>9.8109999999999994E-4</v>
      </c>
      <c r="S1228" s="25">
        <f t="shared" si="188"/>
        <v>4042</v>
      </c>
    </row>
    <row r="1229" spans="1:19">
      <c r="A1229" s="20" t="s">
        <v>743</v>
      </c>
      <c r="B1229" s="20" t="s">
        <v>211</v>
      </c>
      <c r="C1229" s="20" t="s">
        <v>993</v>
      </c>
      <c r="D1229" s="20" t="s">
        <v>1484</v>
      </c>
      <c r="E1229" s="20" t="s">
        <v>2586</v>
      </c>
      <c r="F1229" s="20" t="str">
        <f t="shared" si="180"/>
        <v>23109</v>
      </c>
      <c r="G1229" s="20" t="s">
        <v>2658</v>
      </c>
      <c r="H1229" s="23">
        <v>1607839.52</v>
      </c>
      <c r="I1229" s="24">
        <f t="shared" si="181"/>
        <v>9.8550000000000005E-4</v>
      </c>
      <c r="J1229" s="24">
        <v>1.1282E-3</v>
      </c>
      <c r="K1229" s="24">
        <f t="shared" si="189"/>
        <v>9.9259999999999995E-4</v>
      </c>
      <c r="L1229" s="23">
        <f t="shared" si="182"/>
        <v>1981229.6</v>
      </c>
      <c r="M1229" s="23">
        <f t="shared" si="183"/>
        <v>1485922.2</v>
      </c>
      <c r="N1229" s="23">
        <v>1046426.71</v>
      </c>
      <c r="O1229" s="23">
        <f t="shared" si="184"/>
        <v>-439495.49</v>
      </c>
      <c r="P1229" s="23">
        <f t="shared" si="185"/>
        <v>439495.49</v>
      </c>
      <c r="Q1229" s="23">
        <f t="shared" si="186"/>
        <v>0</v>
      </c>
      <c r="R1229" s="24">
        <f t="shared" si="187"/>
        <v>0.11806120000000001</v>
      </c>
      <c r="S1229" s="25">
        <f t="shared" si="188"/>
        <v>486412</v>
      </c>
    </row>
    <row r="1230" spans="1:19">
      <c r="A1230" s="21" t="s">
        <v>743</v>
      </c>
      <c r="B1230" s="21" t="s">
        <v>211</v>
      </c>
      <c r="C1230" s="21" t="s">
        <v>158</v>
      </c>
      <c r="D1230" s="21" t="s">
        <v>1485</v>
      </c>
      <c r="E1230" s="21" t="s">
        <v>2586</v>
      </c>
      <c r="F1230" s="21" t="str">
        <f t="shared" ref="F1230:F1293" si="190">CONCATENATE(A1230,B1230)</f>
        <v>23109</v>
      </c>
      <c r="G1230" s="21" t="s">
        <v>2658</v>
      </c>
      <c r="H1230" s="26">
        <v>1300.49</v>
      </c>
      <c r="I1230" s="27">
        <f t="shared" ref="I1230:I1293" si="191">ROUND(H1230/$H$2315, 7)</f>
        <v>7.9999999999999996E-7</v>
      </c>
      <c r="J1230" s="27">
        <v>1.6900000000000001E-5</v>
      </c>
      <c r="K1230" s="27">
        <f t="shared" si="189"/>
        <v>1.5999999999999999E-6</v>
      </c>
      <c r="L1230" s="26">
        <f t="shared" ref="L1230:L1293" si="192">ROUND(1996000000*K1230, 2)</f>
        <v>3193.6</v>
      </c>
      <c r="M1230" s="26">
        <f t="shared" ref="M1230:M1293" si="193">ROUND(L1230*0.75, 2)</f>
        <v>2395.1999999999998</v>
      </c>
      <c r="N1230" s="26">
        <v>4608.59</v>
      </c>
      <c r="O1230" s="26">
        <f t="shared" ref="O1230:O1293" si="194">N1230-M1230</f>
        <v>2213.3900000000003</v>
      </c>
      <c r="P1230" s="26">
        <f t="shared" ref="P1230:P1293" si="195">IF(M1230-N1230&gt;0,M1230-N1230,0)</f>
        <v>0</v>
      </c>
      <c r="Q1230" s="26">
        <f t="shared" ref="Q1230:Q1293" si="196">IF(M1230-N1230&lt;0,N1230-M1230,0)</f>
        <v>2213.3900000000003</v>
      </c>
      <c r="R1230" s="24">
        <f t="shared" ref="R1230:R1293" si="197">ROUND(P1230/$P$2315*100, 7)</f>
        <v>0</v>
      </c>
      <c r="S1230" s="25">
        <f t="shared" ref="S1230:S1293" si="198">ROUNDDOWN(412000000*R1230/100, 0)</f>
        <v>0</v>
      </c>
    </row>
    <row r="1231" spans="1:19">
      <c r="A1231" s="20" t="s">
        <v>743</v>
      </c>
      <c r="B1231" s="20" t="s">
        <v>211</v>
      </c>
      <c r="C1231" s="20" t="s">
        <v>146</v>
      </c>
      <c r="D1231" s="20" t="s">
        <v>1486</v>
      </c>
      <c r="E1231" s="20" t="s">
        <v>2586</v>
      </c>
      <c r="F1231" s="20" t="str">
        <f t="shared" si="190"/>
        <v>23109</v>
      </c>
      <c r="G1231" s="20" t="s">
        <v>2658</v>
      </c>
      <c r="H1231" s="23">
        <v>6672.96</v>
      </c>
      <c r="I1231" s="24">
        <f t="shared" si="191"/>
        <v>4.0999999999999997E-6</v>
      </c>
      <c r="J1231" s="24">
        <v>9.0000000000000006E-5</v>
      </c>
      <c r="K1231" s="24">
        <f t="shared" ref="K1231:K1294" si="199">ROUND(ROUND(I1231*0.95, 10)+ROUND(J1231*0.05, 10), 7)</f>
        <v>8.3999999999999992E-6</v>
      </c>
      <c r="L1231" s="23">
        <f t="shared" si="192"/>
        <v>16766.400000000001</v>
      </c>
      <c r="M1231" s="23">
        <f t="shared" si="193"/>
        <v>12574.8</v>
      </c>
      <c r="N1231" s="23">
        <v>6462.39</v>
      </c>
      <c r="O1231" s="23">
        <f t="shared" si="194"/>
        <v>-6112.4099999999989</v>
      </c>
      <c r="P1231" s="23">
        <f t="shared" si="195"/>
        <v>6112.4099999999989</v>
      </c>
      <c r="Q1231" s="23">
        <f t="shared" si="196"/>
        <v>0</v>
      </c>
      <c r="R1231" s="24">
        <f t="shared" si="197"/>
        <v>1.642E-3</v>
      </c>
      <c r="S1231" s="25">
        <f t="shared" si="198"/>
        <v>6765</v>
      </c>
    </row>
    <row r="1232" spans="1:19">
      <c r="A1232" s="21" t="s">
        <v>743</v>
      </c>
      <c r="B1232" s="21" t="s">
        <v>211</v>
      </c>
      <c r="C1232" s="21" t="s">
        <v>87</v>
      </c>
      <c r="D1232" s="21" t="s">
        <v>1487</v>
      </c>
      <c r="E1232" s="21" t="s">
        <v>2586</v>
      </c>
      <c r="F1232" s="21" t="str">
        <f t="shared" si="190"/>
        <v>23109</v>
      </c>
      <c r="G1232" s="21" t="s">
        <v>2658</v>
      </c>
      <c r="H1232" s="26">
        <v>19858.25</v>
      </c>
      <c r="I1232" s="27">
        <f t="shared" si="191"/>
        <v>1.22E-5</v>
      </c>
      <c r="J1232" s="27">
        <v>1.3880000000000001E-4</v>
      </c>
      <c r="K1232" s="27">
        <f t="shared" si="199"/>
        <v>1.8499999999999999E-5</v>
      </c>
      <c r="L1232" s="26">
        <f t="shared" si="192"/>
        <v>36926</v>
      </c>
      <c r="M1232" s="26">
        <f t="shared" si="193"/>
        <v>27694.5</v>
      </c>
      <c r="N1232" s="26">
        <v>16479.28</v>
      </c>
      <c r="O1232" s="26">
        <f t="shared" si="194"/>
        <v>-11215.220000000001</v>
      </c>
      <c r="P1232" s="26">
        <f t="shared" si="195"/>
        <v>11215.220000000001</v>
      </c>
      <c r="Q1232" s="26">
        <f t="shared" si="196"/>
        <v>0</v>
      </c>
      <c r="R1232" s="24">
        <f t="shared" si="197"/>
        <v>3.0127000000000001E-3</v>
      </c>
      <c r="S1232" s="25">
        <f t="shared" si="198"/>
        <v>12412</v>
      </c>
    </row>
    <row r="1233" spans="1:19">
      <c r="A1233" s="20" t="s">
        <v>1307</v>
      </c>
      <c r="B1233" s="20" t="s">
        <v>2</v>
      </c>
      <c r="C1233" s="20" t="s">
        <v>27</v>
      </c>
      <c r="D1233" s="20" t="s">
        <v>1488</v>
      </c>
      <c r="E1233" s="20" t="s">
        <v>2587</v>
      </c>
      <c r="F1233" s="20" t="str">
        <f t="shared" si="190"/>
        <v>23200</v>
      </c>
      <c r="G1233" s="20" t="s">
        <v>2574</v>
      </c>
      <c r="H1233" s="23">
        <v>10889001.720000001</v>
      </c>
      <c r="I1233" s="24">
        <f t="shared" si="191"/>
        <v>6.6743999999999996E-3</v>
      </c>
      <c r="J1233" s="24">
        <v>2.7745000000000001E-3</v>
      </c>
      <c r="K1233" s="24">
        <f t="shared" si="199"/>
        <v>6.4793999999999997E-3</v>
      </c>
      <c r="L1233" s="23">
        <f t="shared" si="192"/>
        <v>12932882.4</v>
      </c>
      <c r="M1233" s="23">
        <f t="shared" si="193"/>
        <v>9699661.8000000007</v>
      </c>
      <c r="N1233" s="23">
        <v>11553514.319999998</v>
      </c>
      <c r="O1233" s="23">
        <f t="shared" si="194"/>
        <v>1853852.5199999977</v>
      </c>
      <c r="P1233" s="23">
        <f t="shared" si="195"/>
        <v>0</v>
      </c>
      <c r="Q1233" s="23">
        <f t="shared" si="196"/>
        <v>1853852.5199999977</v>
      </c>
      <c r="R1233" s="24">
        <f t="shared" si="197"/>
        <v>0</v>
      </c>
      <c r="S1233" s="25">
        <f t="shared" si="198"/>
        <v>0</v>
      </c>
    </row>
    <row r="1234" spans="1:19">
      <c r="A1234" s="21" t="s">
        <v>1307</v>
      </c>
      <c r="B1234" s="21" t="s">
        <v>14</v>
      </c>
      <c r="C1234" s="21" t="s">
        <v>138</v>
      </c>
      <c r="D1234" s="21" t="s">
        <v>1489</v>
      </c>
      <c r="E1234" s="21" t="s">
        <v>2587</v>
      </c>
      <c r="F1234" s="21" t="str">
        <f t="shared" si="190"/>
        <v>23201</v>
      </c>
      <c r="G1234" s="21" t="s">
        <v>2659</v>
      </c>
      <c r="H1234" s="26">
        <v>434763.01</v>
      </c>
      <c r="I1234" s="27">
        <f t="shared" si="191"/>
        <v>2.6650000000000003E-4</v>
      </c>
      <c r="J1234" s="27">
        <v>2.3159999999999999E-4</v>
      </c>
      <c r="K1234" s="27">
        <f t="shared" si="199"/>
        <v>2.6479999999999999E-4</v>
      </c>
      <c r="L1234" s="26">
        <f t="shared" si="192"/>
        <v>528540.80000000005</v>
      </c>
      <c r="M1234" s="26">
        <f t="shared" si="193"/>
        <v>396405.6</v>
      </c>
      <c r="N1234" s="26">
        <v>404771.92</v>
      </c>
      <c r="O1234" s="26">
        <f t="shared" si="194"/>
        <v>8366.320000000007</v>
      </c>
      <c r="P1234" s="26">
        <f t="shared" si="195"/>
        <v>0</v>
      </c>
      <c r="Q1234" s="26">
        <f t="shared" si="196"/>
        <v>8366.320000000007</v>
      </c>
      <c r="R1234" s="24">
        <f t="shared" si="197"/>
        <v>0</v>
      </c>
      <c r="S1234" s="25">
        <f t="shared" si="198"/>
        <v>0</v>
      </c>
    </row>
    <row r="1235" spans="1:19">
      <c r="A1235" s="20" t="s">
        <v>1307</v>
      </c>
      <c r="B1235" s="20" t="s">
        <v>14</v>
      </c>
      <c r="C1235" s="20" t="s">
        <v>154</v>
      </c>
      <c r="D1235" s="20" t="s">
        <v>1490</v>
      </c>
      <c r="E1235" s="20" t="s">
        <v>2587</v>
      </c>
      <c r="F1235" s="20" t="str">
        <f t="shared" si="190"/>
        <v>23201</v>
      </c>
      <c r="G1235" s="20" t="s">
        <v>2659</v>
      </c>
      <c r="H1235" s="23">
        <v>16491.7</v>
      </c>
      <c r="I1235" s="24">
        <f t="shared" si="191"/>
        <v>1.01E-5</v>
      </c>
      <c r="J1235" s="24">
        <v>2.19E-5</v>
      </c>
      <c r="K1235" s="24">
        <f t="shared" si="199"/>
        <v>1.0699999999999999E-5</v>
      </c>
      <c r="L1235" s="23">
        <f t="shared" si="192"/>
        <v>21357.200000000001</v>
      </c>
      <c r="M1235" s="23">
        <f t="shared" si="193"/>
        <v>16017.9</v>
      </c>
      <c r="N1235" s="23">
        <v>16472.84</v>
      </c>
      <c r="O1235" s="23">
        <f t="shared" si="194"/>
        <v>454.94000000000051</v>
      </c>
      <c r="P1235" s="23">
        <f t="shared" si="195"/>
        <v>0</v>
      </c>
      <c r="Q1235" s="23">
        <f t="shared" si="196"/>
        <v>454.94000000000051</v>
      </c>
      <c r="R1235" s="24">
        <f t="shared" si="197"/>
        <v>0</v>
      </c>
      <c r="S1235" s="25">
        <f t="shared" si="198"/>
        <v>0</v>
      </c>
    </row>
    <row r="1236" spans="1:19">
      <c r="A1236" s="21" t="s">
        <v>1307</v>
      </c>
      <c r="B1236" s="21" t="s">
        <v>14</v>
      </c>
      <c r="C1236" s="21" t="s">
        <v>723</v>
      </c>
      <c r="D1236" s="21" t="s">
        <v>1491</v>
      </c>
      <c r="E1236" s="21" t="s">
        <v>2587</v>
      </c>
      <c r="F1236" s="21" t="str">
        <f t="shared" si="190"/>
        <v>23201</v>
      </c>
      <c r="G1236" s="21" t="s">
        <v>2659</v>
      </c>
      <c r="H1236" s="26">
        <v>14500.19</v>
      </c>
      <c r="I1236" s="27">
        <f t="shared" si="191"/>
        <v>8.8999999999999995E-6</v>
      </c>
      <c r="J1236" s="27">
        <v>3.4E-5</v>
      </c>
      <c r="K1236" s="27">
        <f t="shared" si="199"/>
        <v>1.0200000000000001E-5</v>
      </c>
      <c r="L1236" s="26">
        <f t="shared" si="192"/>
        <v>20359.2</v>
      </c>
      <c r="M1236" s="26">
        <f t="shared" si="193"/>
        <v>15269.4</v>
      </c>
      <c r="N1236" s="26">
        <v>7824.2100000000009</v>
      </c>
      <c r="O1236" s="26">
        <f t="shared" si="194"/>
        <v>-7445.1899999999987</v>
      </c>
      <c r="P1236" s="26">
        <f t="shared" si="195"/>
        <v>7445.1899999999987</v>
      </c>
      <c r="Q1236" s="26">
        <f t="shared" si="196"/>
        <v>0</v>
      </c>
      <c r="R1236" s="24">
        <f t="shared" si="197"/>
        <v>2E-3</v>
      </c>
      <c r="S1236" s="25">
        <f t="shared" si="198"/>
        <v>8240</v>
      </c>
    </row>
    <row r="1237" spans="1:19">
      <c r="A1237" s="20" t="s">
        <v>1307</v>
      </c>
      <c r="B1237" s="20" t="s">
        <v>14</v>
      </c>
      <c r="C1237" s="20" t="s">
        <v>1333</v>
      </c>
      <c r="D1237" s="20" t="s">
        <v>1492</v>
      </c>
      <c r="E1237" s="20" t="s">
        <v>2587</v>
      </c>
      <c r="F1237" s="20" t="str">
        <f t="shared" si="190"/>
        <v>23201</v>
      </c>
      <c r="G1237" s="20" t="s">
        <v>2659</v>
      </c>
      <c r="H1237" s="23">
        <v>117675.64</v>
      </c>
      <c r="I1237" s="24">
        <f t="shared" si="191"/>
        <v>7.2100000000000004E-5</v>
      </c>
      <c r="J1237" s="24">
        <v>9.3999999999999994E-5</v>
      </c>
      <c r="K1237" s="24">
        <f t="shared" si="199"/>
        <v>7.3200000000000004E-5</v>
      </c>
      <c r="L1237" s="23">
        <f t="shared" si="192"/>
        <v>146107.20000000001</v>
      </c>
      <c r="M1237" s="23">
        <f t="shared" si="193"/>
        <v>109580.4</v>
      </c>
      <c r="N1237" s="23">
        <v>107392.12</v>
      </c>
      <c r="O1237" s="23">
        <f t="shared" si="194"/>
        <v>-2188.2799999999988</v>
      </c>
      <c r="P1237" s="23">
        <f t="shared" si="195"/>
        <v>2188.2799999999988</v>
      </c>
      <c r="Q1237" s="23">
        <f t="shared" si="196"/>
        <v>0</v>
      </c>
      <c r="R1237" s="24">
        <f t="shared" si="197"/>
        <v>5.8779999999999998E-4</v>
      </c>
      <c r="S1237" s="25">
        <f t="shared" si="198"/>
        <v>2421</v>
      </c>
    </row>
    <row r="1238" spans="1:19">
      <c r="A1238" s="21" t="s">
        <v>1307</v>
      </c>
      <c r="B1238" s="21" t="s">
        <v>14</v>
      </c>
      <c r="C1238" s="21" t="s">
        <v>725</v>
      </c>
      <c r="D1238" s="21" t="s">
        <v>1493</v>
      </c>
      <c r="E1238" s="21" t="s">
        <v>2587</v>
      </c>
      <c r="F1238" s="21" t="str">
        <f t="shared" si="190"/>
        <v>23201</v>
      </c>
      <c r="G1238" s="21" t="s">
        <v>2659</v>
      </c>
      <c r="H1238" s="26">
        <v>14005.81</v>
      </c>
      <c r="I1238" s="27">
        <f t="shared" si="191"/>
        <v>8.6000000000000007E-6</v>
      </c>
      <c r="J1238" s="27">
        <v>3.04E-5</v>
      </c>
      <c r="K1238" s="27">
        <f t="shared" si="199"/>
        <v>9.7000000000000003E-6</v>
      </c>
      <c r="L1238" s="26">
        <f t="shared" si="192"/>
        <v>19361.2</v>
      </c>
      <c r="M1238" s="26">
        <f t="shared" si="193"/>
        <v>14520.9</v>
      </c>
      <c r="N1238" s="26">
        <v>16427.45</v>
      </c>
      <c r="O1238" s="26">
        <f t="shared" si="194"/>
        <v>1906.5500000000011</v>
      </c>
      <c r="P1238" s="26">
        <f t="shared" si="195"/>
        <v>0</v>
      </c>
      <c r="Q1238" s="26">
        <f t="shared" si="196"/>
        <v>1906.5500000000011</v>
      </c>
      <c r="R1238" s="24">
        <f t="shared" si="197"/>
        <v>0</v>
      </c>
      <c r="S1238" s="25">
        <f t="shared" si="198"/>
        <v>0</v>
      </c>
    </row>
    <row r="1239" spans="1:19">
      <c r="A1239" s="20" t="s">
        <v>1307</v>
      </c>
      <c r="B1239" s="20" t="s">
        <v>14</v>
      </c>
      <c r="C1239" s="20" t="s">
        <v>729</v>
      </c>
      <c r="D1239" s="20" t="s">
        <v>1494</v>
      </c>
      <c r="E1239" s="20" t="s">
        <v>2587</v>
      </c>
      <c r="F1239" s="20" t="str">
        <f t="shared" si="190"/>
        <v>23201</v>
      </c>
      <c r="G1239" s="20" t="s">
        <v>2659</v>
      </c>
      <c r="H1239" s="23">
        <v>2209.42</v>
      </c>
      <c r="I1239" s="24">
        <f t="shared" si="191"/>
        <v>1.3999999999999999E-6</v>
      </c>
      <c r="J1239" s="24">
        <v>4.6999999999999999E-6</v>
      </c>
      <c r="K1239" s="24">
        <f t="shared" si="199"/>
        <v>1.5999999999999999E-6</v>
      </c>
      <c r="L1239" s="23">
        <f t="shared" si="192"/>
        <v>3193.6</v>
      </c>
      <c r="M1239" s="23">
        <f t="shared" si="193"/>
        <v>2395.1999999999998</v>
      </c>
      <c r="N1239" s="23">
        <v>20005.47</v>
      </c>
      <c r="O1239" s="23">
        <f t="shared" si="194"/>
        <v>17610.27</v>
      </c>
      <c r="P1239" s="23">
        <f t="shared" si="195"/>
        <v>0</v>
      </c>
      <c r="Q1239" s="23">
        <f t="shared" si="196"/>
        <v>17610.27</v>
      </c>
      <c r="R1239" s="24">
        <f t="shared" si="197"/>
        <v>0</v>
      </c>
      <c r="S1239" s="25">
        <f t="shared" si="198"/>
        <v>0</v>
      </c>
    </row>
    <row r="1240" spans="1:19">
      <c r="A1240" s="21" t="s">
        <v>1307</v>
      </c>
      <c r="B1240" s="21" t="s">
        <v>14</v>
      </c>
      <c r="C1240" s="21" t="s">
        <v>733</v>
      </c>
      <c r="D1240" s="21" t="s">
        <v>1495</v>
      </c>
      <c r="E1240" s="21" t="s">
        <v>2587</v>
      </c>
      <c r="F1240" s="21" t="str">
        <f t="shared" si="190"/>
        <v>23201</v>
      </c>
      <c r="G1240" s="21" t="s">
        <v>2659</v>
      </c>
      <c r="H1240" s="26">
        <v>15743.41</v>
      </c>
      <c r="I1240" s="27">
        <f t="shared" si="191"/>
        <v>9.5999999999999996E-6</v>
      </c>
      <c r="J1240" s="27">
        <v>3.1600000000000002E-5</v>
      </c>
      <c r="K1240" s="27">
        <f t="shared" si="199"/>
        <v>1.0699999999999999E-5</v>
      </c>
      <c r="L1240" s="26">
        <f t="shared" si="192"/>
        <v>21357.200000000001</v>
      </c>
      <c r="M1240" s="26">
        <f t="shared" si="193"/>
        <v>16017.9</v>
      </c>
      <c r="N1240" s="26">
        <v>-3195.79</v>
      </c>
      <c r="O1240" s="26">
        <f t="shared" si="194"/>
        <v>-19213.689999999999</v>
      </c>
      <c r="P1240" s="26">
        <f t="shared" si="195"/>
        <v>19213.689999999999</v>
      </c>
      <c r="Q1240" s="26">
        <f t="shared" si="196"/>
        <v>0</v>
      </c>
      <c r="R1240" s="24">
        <f t="shared" si="197"/>
        <v>5.1614E-3</v>
      </c>
      <c r="S1240" s="25">
        <f t="shared" si="198"/>
        <v>21264</v>
      </c>
    </row>
    <row r="1241" spans="1:19">
      <c r="A1241" s="20" t="s">
        <v>1307</v>
      </c>
      <c r="B1241" s="20" t="s">
        <v>14</v>
      </c>
      <c r="C1241" s="20" t="s">
        <v>735</v>
      </c>
      <c r="D1241" s="20" t="s">
        <v>1496</v>
      </c>
      <c r="E1241" s="20" t="s">
        <v>2587</v>
      </c>
      <c r="F1241" s="20" t="str">
        <f t="shared" si="190"/>
        <v>23201</v>
      </c>
      <c r="G1241" s="20" t="s">
        <v>2659</v>
      </c>
      <c r="H1241" s="23">
        <v>9320.99</v>
      </c>
      <c r="I1241" s="24">
        <f t="shared" si="191"/>
        <v>5.6999999999999996E-6</v>
      </c>
      <c r="J1241" s="24">
        <v>2.37E-5</v>
      </c>
      <c r="K1241" s="24">
        <f t="shared" si="199"/>
        <v>6.6000000000000003E-6</v>
      </c>
      <c r="L1241" s="23">
        <f t="shared" si="192"/>
        <v>13173.6</v>
      </c>
      <c r="M1241" s="23">
        <f t="shared" si="193"/>
        <v>9880.2000000000007</v>
      </c>
      <c r="N1241" s="23">
        <v>12501.71</v>
      </c>
      <c r="O1241" s="23">
        <f t="shared" si="194"/>
        <v>2621.5099999999984</v>
      </c>
      <c r="P1241" s="23">
        <f t="shared" si="195"/>
        <v>0</v>
      </c>
      <c r="Q1241" s="23">
        <f t="shared" si="196"/>
        <v>2621.5099999999984</v>
      </c>
      <c r="R1241" s="24">
        <f t="shared" si="197"/>
        <v>0</v>
      </c>
      <c r="S1241" s="25">
        <f t="shared" si="198"/>
        <v>0</v>
      </c>
    </row>
    <row r="1242" spans="1:19">
      <c r="A1242" s="21" t="s">
        <v>1307</v>
      </c>
      <c r="B1242" s="21" t="s">
        <v>14</v>
      </c>
      <c r="C1242" s="21" t="s">
        <v>703</v>
      </c>
      <c r="D1242" s="21" t="s">
        <v>1497</v>
      </c>
      <c r="E1242" s="21" t="s">
        <v>2587</v>
      </c>
      <c r="F1242" s="21" t="str">
        <f t="shared" si="190"/>
        <v>23201</v>
      </c>
      <c r="G1242" s="21" t="s">
        <v>2659</v>
      </c>
      <c r="H1242" s="26">
        <v>15857.05</v>
      </c>
      <c r="I1242" s="27">
        <f t="shared" si="191"/>
        <v>9.7000000000000003E-6</v>
      </c>
      <c r="J1242" s="27">
        <v>2.5199999999999999E-5</v>
      </c>
      <c r="K1242" s="27">
        <f t="shared" si="199"/>
        <v>1.0499999999999999E-5</v>
      </c>
      <c r="L1242" s="26">
        <f t="shared" si="192"/>
        <v>20958</v>
      </c>
      <c r="M1242" s="26">
        <f t="shared" si="193"/>
        <v>15718.5</v>
      </c>
      <c r="N1242" s="26">
        <v>20810.770000000004</v>
      </c>
      <c r="O1242" s="26">
        <f t="shared" si="194"/>
        <v>5092.2700000000041</v>
      </c>
      <c r="P1242" s="26">
        <f t="shared" si="195"/>
        <v>0</v>
      </c>
      <c r="Q1242" s="26">
        <f t="shared" si="196"/>
        <v>5092.2700000000041</v>
      </c>
      <c r="R1242" s="24">
        <f t="shared" si="197"/>
        <v>0</v>
      </c>
      <c r="S1242" s="25">
        <f t="shared" si="198"/>
        <v>0</v>
      </c>
    </row>
    <row r="1243" spans="1:19">
      <c r="A1243" s="20" t="s">
        <v>1307</v>
      </c>
      <c r="B1243" s="20" t="s">
        <v>14</v>
      </c>
      <c r="C1243" s="20" t="s">
        <v>1339</v>
      </c>
      <c r="D1243" s="20" t="s">
        <v>1498</v>
      </c>
      <c r="E1243" s="20" t="s">
        <v>2587</v>
      </c>
      <c r="F1243" s="20" t="str">
        <f t="shared" si="190"/>
        <v>23201</v>
      </c>
      <c r="G1243" s="20" t="s">
        <v>2659</v>
      </c>
      <c r="H1243" s="23">
        <v>29200.43</v>
      </c>
      <c r="I1243" s="24">
        <f t="shared" si="191"/>
        <v>1.7900000000000001E-5</v>
      </c>
      <c r="J1243" s="24">
        <v>1.17E-5</v>
      </c>
      <c r="K1243" s="24">
        <f t="shared" si="199"/>
        <v>1.7600000000000001E-5</v>
      </c>
      <c r="L1243" s="23">
        <f t="shared" si="192"/>
        <v>35129.599999999999</v>
      </c>
      <c r="M1243" s="23">
        <f t="shared" si="193"/>
        <v>26347.200000000001</v>
      </c>
      <c r="N1243" s="23">
        <v>9103.4599999999991</v>
      </c>
      <c r="O1243" s="23">
        <f t="shared" si="194"/>
        <v>-17243.740000000002</v>
      </c>
      <c r="P1243" s="23">
        <f t="shared" si="195"/>
        <v>17243.740000000002</v>
      </c>
      <c r="Q1243" s="23">
        <f t="shared" si="196"/>
        <v>0</v>
      </c>
      <c r="R1243" s="24">
        <f t="shared" si="197"/>
        <v>4.6322000000000004E-3</v>
      </c>
      <c r="S1243" s="25">
        <f t="shared" si="198"/>
        <v>19084</v>
      </c>
    </row>
    <row r="1244" spans="1:19">
      <c r="A1244" s="21" t="s">
        <v>1307</v>
      </c>
      <c r="B1244" s="21" t="s">
        <v>14</v>
      </c>
      <c r="C1244" s="21" t="s">
        <v>1114</v>
      </c>
      <c r="D1244" s="21" t="s">
        <v>1499</v>
      </c>
      <c r="E1244" s="21" t="s">
        <v>2587</v>
      </c>
      <c r="F1244" s="21" t="str">
        <f t="shared" si="190"/>
        <v>23201</v>
      </c>
      <c r="G1244" s="21" t="s">
        <v>2659</v>
      </c>
      <c r="H1244" s="26">
        <v>14026.69</v>
      </c>
      <c r="I1244" s="27">
        <f t="shared" si="191"/>
        <v>8.6000000000000007E-6</v>
      </c>
      <c r="J1244" s="27">
        <v>1.43E-5</v>
      </c>
      <c r="K1244" s="27">
        <f t="shared" si="199"/>
        <v>8.8999999999999995E-6</v>
      </c>
      <c r="L1244" s="26">
        <f t="shared" si="192"/>
        <v>17764.400000000001</v>
      </c>
      <c r="M1244" s="26">
        <f t="shared" si="193"/>
        <v>13323.3</v>
      </c>
      <c r="N1244" s="26">
        <v>7511.93</v>
      </c>
      <c r="O1244" s="26">
        <f t="shared" si="194"/>
        <v>-5811.369999999999</v>
      </c>
      <c r="P1244" s="26">
        <f t="shared" si="195"/>
        <v>5811.369999999999</v>
      </c>
      <c r="Q1244" s="26">
        <f t="shared" si="196"/>
        <v>0</v>
      </c>
      <c r="R1244" s="24">
        <f t="shared" si="197"/>
        <v>1.5610999999999999E-3</v>
      </c>
      <c r="S1244" s="25">
        <f t="shared" si="198"/>
        <v>6431</v>
      </c>
    </row>
    <row r="1245" spans="1:19">
      <c r="A1245" s="20" t="s">
        <v>1307</v>
      </c>
      <c r="B1245" s="20" t="s">
        <v>14</v>
      </c>
      <c r="C1245" s="20" t="s">
        <v>1150</v>
      </c>
      <c r="D1245" s="20" t="s">
        <v>1500</v>
      </c>
      <c r="E1245" s="20" t="s">
        <v>2587</v>
      </c>
      <c r="F1245" s="20" t="str">
        <f t="shared" si="190"/>
        <v>23201</v>
      </c>
      <c r="G1245" s="20" t="s">
        <v>2659</v>
      </c>
      <c r="H1245" s="23">
        <v>4992.7</v>
      </c>
      <c r="I1245" s="24">
        <f t="shared" si="191"/>
        <v>3.1E-6</v>
      </c>
      <c r="J1245" s="24">
        <v>4.4000000000000002E-6</v>
      </c>
      <c r="K1245" s="24">
        <f t="shared" si="199"/>
        <v>3.1999999999999999E-6</v>
      </c>
      <c r="L1245" s="23">
        <f t="shared" si="192"/>
        <v>6387.2</v>
      </c>
      <c r="M1245" s="23">
        <f t="shared" si="193"/>
        <v>4790.3999999999996</v>
      </c>
      <c r="N1245" s="23">
        <v>-809.83999999999992</v>
      </c>
      <c r="O1245" s="23">
        <f t="shared" si="194"/>
        <v>-5600.24</v>
      </c>
      <c r="P1245" s="23">
        <f t="shared" si="195"/>
        <v>5600.24</v>
      </c>
      <c r="Q1245" s="23">
        <f t="shared" si="196"/>
        <v>0</v>
      </c>
      <c r="R1245" s="24">
        <f t="shared" si="197"/>
        <v>1.5043999999999999E-3</v>
      </c>
      <c r="S1245" s="25">
        <f t="shared" si="198"/>
        <v>6198</v>
      </c>
    </row>
    <row r="1246" spans="1:19">
      <c r="A1246" s="21" t="s">
        <v>1307</v>
      </c>
      <c r="B1246" s="21" t="s">
        <v>14</v>
      </c>
      <c r="C1246" s="21" t="s">
        <v>1238</v>
      </c>
      <c r="D1246" s="21" t="s">
        <v>1501</v>
      </c>
      <c r="E1246" s="21" t="s">
        <v>2587</v>
      </c>
      <c r="F1246" s="21" t="str">
        <f t="shared" si="190"/>
        <v>23201</v>
      </c>
      <c r="G1246" s="21" t="s">
        <v>2659</v>
      </c>
      <c r="H1246" s="26">
        <v>31231.74</v>
      </c>
      <c r="I1246" s="27">
        <f t="shared" si="191"/>
        <v>1.91E-5</v>
      </c>
      <c r="J1246" s="27">
        <v>3.2400000000000001E-5</v>
      </c>
      <c r="K1246" s="27">
        <f t="shared" si="199"/>
        <v>1.98E-5</v>
      </c>
      <c r="L1246" s="26">
        <f t="shared" si="192"/>
        <v>39520.800000000003</v>
      </c>
      <c r="M1246" s="26">
        <f t="shared" si="193"/>
        <v>29640.6</v>
      </c>
      <c r="N1246" s="26">
        <v>30452.5</v>
      </c>
      <c r="O1246" s="26">
        <f t="shared" si="194"/>
        <v>811.90000000000146</v>
      </c>
      <c r="P1246" s="26">
        <f t="shared" si="195"/>
        <v>0</v>
      </c>
      <c r="Q1246" s="26">
        <f t="shared" si="196"/>
        <v>811.90000000000146</v>
      </c>
      <c r="R1246" s="24">
        <f t="shared" si="197"/>
        <v>0</v>
      </c>
      <c r="S1246" s="25">
        <f t="shared" si="198"/>
        <v>0</v>
      </c>
    </row>
    <row r="1247" spans="1:19">
      <c r="A1247" s="20" t="s">
        <v>1307</v>
      </c>
      <c r="B1247" s="20" t="s">
        <v>14</v>
      </c>
      <c r="C1247" s="20" t="s">
        <v>1240</v>
      </c>
      <c r="D1247" s="20" t="s">
        <v>1502</v>
      </c>
      <c r="E1247" s="20" t="s">
        <v>2587</v>
      </c>
      <c r="F1247" s="20" t="str">
        <f t="shared" si="190"/>
        <v>23201</v>
      </c>
      <c r="G1247" s="20" t="s">
        <v>2659</v>
      </c>
      <c r="H1247" s="23">
        <v>19875.23</v>
      </c>
      <c r="I1247" s="24">
        <f t="shared" si="191"/>
        <v>1.22E-5</v>
      </c>
      <c r="J1247" s="24">
        <v>2.09E-5</v>
      </c>
      <c r="K1247" s="24">
        <f t="shared" si="199"/>
        <v>1.26E-5</v>
      </c>
      <c r="L1247" s="23">
        <f t="shared" si="192"/>
        <v>25149.599999999999</v>
      </c>
      <c r="M1247" s="23">
        <f t="shared" si="193"/>
        <v>18862.2</v>
      </c>
      <c r="N1247" s="23">
        <v>1162.0999999999999</v>
      </c>
      <c r="O1247" s="23">
        <f t="shared" si="194"/>
        <v>-17700.100000000002</v>
      </c>
      <c r="P1247" s="23">
        <f t="shared" si="195"/>
        <v>17700.100000000002</v>
      </c>
      <c r="Q1247" s="23">
        <f t="shared" si="196"/>
        <v>0</v>
      </c>
      <c r="R1247" s="24">
        <f t="shared" si="197"/>
        <v>4.7548E-3</v>
      </c>
      <c r="S1247" s="25">
        <f t="shared" si="198"/>
        <v>19589</v>
      </c>
    </row>
    <row r="1248" spans="1:19">
      <c r="A1248" s="21" t="s">
        <v>1307</v>
      </c>
      <c r="B1248" s="21" t="s">
        <v>14</v>
      </c>
      <c r="C1248" s="21" t="s">
        <v>1345</v>
      </c>
      <c r="D1248" s="21" t="s">
        <v>1503</v>
      </c>
      <c r="E1248" s="21" t="s">
        <v>2587</v>
      </c>
      <c r="F1248" s="21" t="str">
        <f t="shared" si="190"/>
        <v>23201</v>
      </c>
      <c r="G1248" s="21" t="s">
        <v>2659</v>
      </c>
      <c r="H1248" s="26">
        <v>1775.97</v>
      </c>
      <c r="I1248" s="27">
        <f t="shared" si="191"/>
        <v>1.1000000000000001E-6</v>
      </c>
      <c r="J1248" s="27">
        <v>1.77E-5</v>
      </c>
      <c r="K1248" s="27">
        <f t="shared" si="199"/>
        <v>1.9E-6</v>
      </c>
      <c r="L1248" s="26">
        <f t="shared" si="192"/>
        <v>3792.4</v>
      </c>
      <c r="M1248" s="26">
        <f t="shared" si="193"/>
        <v>2844.3</v>
      </c>
      <c r="N1248" s="26">
        <v>1671.46</v>
      </c>
      <c r="O1248" s="26">
        <f t="shared" si="194"/>
        <v>-1172.8400000000001</v>
      </c>
      <c r="P1248" s="26">
        <f t="shared" si="195"/>
        <v>1172.8400000000001</v>
      </c>
      <c r="Q1248" s="26">
        <f t="shared" si="196"/>
        <v>0</v>
      </c>
      <c r="R1248" s="24">
        <f t="shared" si="197"/>
        <v>3.1510000000000002E-4</v>
      </c>
      <c r="S1248" s="25">
        <f t="shared" si="198"/>
        <v>1298</v>
      </c>
    </row>
    <row r="1249" spans="1:19">
      <c r="A1249" s="20" t="s">
        <v>1307</v>
      </c>
      <c r="B1249" s="20" t="s">
        <v>14</v>
      </c>
      <c r="C1249" s="20" t="s">
        <v>1118</v>
      </c>
      <c r="D1249" s="20" t="s">
        <v>1504</v>
      </c>
      <c r="E1249" s="20" t="s">
        <v>2587</v>
      </c>
      <c r="F1249" s="20" t="str">
        <f t="shared" si="190"/>
        <v>23201</v>
      </c>
      <c r="G1249" s="20" t="s">
        <v>2659</v>
      </c>
      <c r="H1249" s="23">
        <v>88.68</v>
      </c>
      <c r="I1249" s="24">
        <f t="shared" si="191"/>
        <v>9.9999999999999995E-8</v>
      </c>
      <c r="J1249" s="24">
        <v>5.2000000000000002E-6</v>
      </c>
      <c r="K1249" s="24">
        <f t="shared" si="199"/>
        <v>3.9999999999999998E-7</v>
      </c>
      <c r="L1249" s="23">
        <f t="shared" si="192"/>
        <v>798.4</v>
      </c>
      <c r="M1249" s="23">
        <f t="shared" si="193"/>
        <v>598.79999999999995</v>
      </c>
      <c r="N1249" s="23">
        <v>92.61</v>
      </c>
      <c r="O1249" s="23">
        <f t="shared" si="194"/>
        <v>-506.18999999999994</v>
      </c>
      <c r="P1249" s="23">
        <f t="shared" si="195"/>
        <v>506.18999999999994</v>
      </c>
      <c r="Q1249" s="23">
        <f t="shared" si="196"/>
        <v>0</v>
      </c>
      <c r="R1249" s="24">
        <f t="shared" si="197"/>
        <v>1.36E-4</v>
      </c>
      <c r="S1249" s="25">
        <f t="shared" si="198"/>
        <v>560</v>
      </c>
    </row>
    <row r="1250" spans="1:19">
      <c r="A1250" s="21" t="s">
        <v>1307</v>
      </c>
      <c r="B1250" s="21" t="s">
        <v>14</v>
      </c>
      <c r="C1250" s="21" t="s">
        <v>1347</v>
      </c>
      <c r="D1250" s="21" t="s">
        <v>1505</v>
      </c>
      <c r="E1250" s="21" t="s">
        <v>2587</v>
      </c>
      <c r="F1250" s="21" t="str">
        <f t="shared" si="190"/>
        <v>23201</v>
      </c>
      <c r="G1250" s="21" t="s">
        <v>2659</v>
      </c>
      <c r="H1250" s="26">
        <v>39.17</v>
      </c>
      <c r="I1250" s="27">
        <f t="shared" si="191"/>
        <v>0</v>
      </c>
      <c r="J1250" s="27">
        <v>1.36E-5</v>
      </c>
      <c r="K1250" s="27">
        <f t="shared" si="199"/>
        <v>6.9999999999999997E-7</v>
      </c>
      <c r="L1250" s="26">
        <f t="shared" si="192"/>
        <v>1397.2</v>
      </c>
      <c r="M1250" s="26">
        <f t="shared" si="193"/>
        <v>1047.9000000000001</v>
      </c>
      <c r="N1250" s="26">
        <v>50.84</v>
      </c>
      <c r="O1250" s="26">
        <f t="shared" si="194"/>
        <v>-997.06000000000006</v>
      </c>
      <c r="P1250" s="26">
        <f t="shared" si="195"/>
        <v>997.06000000000006</v>
      </c>
      <c r="Q1250" s="26">
        <f t="shared" si="196"/>
        <v>0</v>
      </c>
      <c r="R1250" s="24">
        <f t="shared" si="197"/>
        <v>2.678E-4</v>
      </c>
      <c r="S1250" s="25">
        <f t="shared" si="198"/>
        <v>1103</v>
      </c>
    </row>
    <row r="1251" spans="1:19">
      <c r="A1251" s="20" t="s">
        <v>1307</v>
      </c>
      <c r="B1251" s="20" t="s">
        <v>14</v>
      </c>
      <c r="C1251" s="20" t="s">
        <v>1120</v>
      </c>
      <c r="D1251" s="20" t="s">
        <v>1506</v>
      </c>
      <c r="E1251" s="20" t="s">
        <v>2587</v>
      </c>
      <c r="F1251" s="20" t="str">
        <f t="shared" si="190"/>
        <v>23201</v>
      </c>
      <c r="G1251" s="20" t="s">
        <v>2659</v>
      </c>
      <c r="H1251" s="23">
        <v>25221.13</v>
      </c>
      <c r="I1251" s="24">
        <f t="shared" si="191"/>
        <v>1.5500000000000001E-5</v>
      </c>
      <c r="J1251" s="24">
        <v>2.6599999999999999E-5</v>
      </c>
      <c r="K1251" s="24">
        <f t="shared" si="199"/>
        <v>1.6099999999999998E-5</v>
      </c>
      <c r="L1251" s="23">
        <f t="shared" si="192"/>
        <v>32135.599999999999</v>
      </c>
      <c r="M1251" s="23">
        <f t="shared" si="193"/>
        <v>24101.7</v>
      </c>
      <c r="N1251" s="23">
        <v>28670.41</v>
      </c>
      <c r="O1251" s="23">
        <f t="shared" si="194"/>
        <v>4568.7099999999991</v>
      </c>
      <c r="P1251" s="23">
        <f t="shared" si="195"/>
        <v>0</v>
      </c>
      <c r="Q1251" s="23">
        <f t="shared" si="196"/>
        <v>4568.7099999999991</v>
      </c>
      <c r="R1251" s="24">
        <f t="shared" si="197"/>
        <v>0</v>
      </c>
      <c r="S1251" s="25">
        <f t="shared" si="198"/>
        <v>0</v>
      </c>
    </row>
    <row r="1252" spans="1:19">
      <c r="A1252" s="21" t="s">
        <v>1307</v>
      </c>
      <c r="B1252" s="21" t="s">
        <v>14</v>
      </c>
      <c r="C1252" s="21" t="s">
        <v>1349</v>
      </c>
      <c r="D1252" s="21" t="s">
        <v>1507</v>
      </c>
      <c r="E1252" s="21" t="s">
        <v>2587</v>
      </c>
      <c r="F1252" s="21" t="str">
        <f t="shared" si="190"/>
        <v>23201</v>
      </c>
      <c r="G1252" s="21" t="s">
        <v>2659</v>
      </c>
      <c r="H1252" s="26">
        <v>37715.15</v>
      </c>
      <c r="I1252" s="27">
        <f t="shared" si="191"/>
        <v>2.3099999999999999E-5</v>
      </c>
      <c r="J1252" s="27">
        <v>8.2799999999999993E-5</v>
      </c>
      <c r="K1252" s="27">
        <f t="shared" si="199"/>
        <v>2.6100000000000001E-5</v>
      </c>
      <c r="L1252" s="26">
        <f t="shared" si="192"/>
        <v>52095.6</v>
      </c>
      <c r="M1252" s="26">
        <f t="shared" si="193"/>
        <v>39071.699999999997</v>
      </c>
      <c r="N1252" s="26">
        <v>44867.259999999995</v>
      </c>
      <c r="O1252" s="26">
        <f t="shared" si="194"/>
        <v>5795.5599999999977</v>
      </c>
      <c r="P1252" s="26">
        <f t="shared" si="195"/>
        <v>0</v>
      </c>
      <c r="Q1252" s="26">
        <f t="shared" si="196"/>
        <v>5795.5599999999977</v>
      </c>
      <c r="R1252" s="24">
        <f t="shared" si="197"/>
        <v>0</v>
      </c>
      <c r="S1252" s="25">
        <f t="shared" si="198"/>
        <v>0</v>
      </c>
    </row>
    <row r="1253" spans="1:19">
      <c r="A1253" s="20" t="s">
        <v>1307</v>
      </c>
      <c r="B1253" s="20" t="s">
        <v>14</v>
      </c>
      <c r="C1253" s="20" t="s">
        <v>1122</v>
      </c>
      <c r="D1253" s="20" t="s">
        <v>1508</v>
      </c>
      <c r="E1253" s="20" t="s">
        <v>2587</v>
      </c>
      <c r="F1253" s="20" t="str">
        <f t="shared" si="190"/>
        <v>23201</v>
      </c>
      <c r="G1253" s="20" t="s">
        <v>2659</v>
      </c>
      <c r="H1253" s="23">
        <v>112.29</v>
      </c>
      <c r="I1253" s="24">
        <f t="shared" si="191"/>
        <v>9.9999999999999995E-8</v>
      </c>
      <c r="J1253" s="24">
        <v>1.33E-5</v>
      </c>
      <c r="K1253" s="24">
        <f t="shared" si="199"/>
        <v>7.9999999999999996E-7</v>
      </c>
      <c r="L1253" s="23">
        <f t="shared" si="192"/>
        <v>1596.8</v>
      </c>
      <c r="M1253" s="23">
        <f t="shared" si="193"/>
        <v>1197.5999999999999</v>
      </c>
      <c r="N1253" s="23">
        <v>147.99</v>
      </c>
      <c r="O1253" s="23">
        <f t="shared" si="194"/>
        <v>-1049.6099999999999</v>
      </c>
      <c r="P1253" s="23">
        <f t="shared" si="195"/>
        <v>1049.6099999999999</v>
      </c>
      <c r="Q1253" s="23">
        <f t="shared" si="196"/>
        <v>0</v>
      </c>
      <c r="R1253" s="24">
        <f t="shared" si="197"/>
        <v>2.8200000000000002E-4</v>
      </c>
      <c r="S1253" s="25">
        <f t="shared" si="198"/>
        <v>1161</v>
      </c>
    </row>
    <row r="1254" spans="1:19">
      <c r="A1254" s="21" t="s">
        <v>1307</v>
      </c>
      <c r="B1254" s="21" t="s">
        <v>14</v>
      </c>
      <c r="C1254" s="21" t="s">
        <v>1159</v>
      </c>
      <c r="D1254" s="21" t="s">
        <v>1509</v>
      </c>
      <c r="E1254" s="21" t="s">
        <v>2587</v>
      </c>
      <c r="F1254" s="21" t="str">
        <f t="shared" si="190"/>
        <v>23201</v>
      </c>
      <c r="G1254" s="21" t="s">
        <v>2659</v>
      </c>
      <c r="H1254" s="26">
        <v>15715.57</v>
      </c>
      <c r="I1254" s="27">
        <f t="shared" si="191"/>
        <v>9.5999999999999996E-6</v>
      </c>
      <c r="J1254" s="27">
        <v>2.3799999999999999E-5</v>
      </c>
      <c r="K1254" s="27">
        <f t="shared" si="199"/>
        <v>1.03E-5</v>
      </c>
      <c r="L1254" s="26">
        <f t="shared" si="192"/>
        <v>20558.8</v>
      </c>
      <c r="M1254" s="26">
        <f t="shared" si="193"/>
        <v>15419.1</v>
      </c>
      <c r="N1254" s="26">
        <v>19165.66</v>
      </c>
      <c r="O1254" s="26">
        <f t="shared" si="194"/>
        <v>3746.5599999999995</v>
      </c>
      <c r="P1254" s="26">
        <f t="shared" si="195"/>
        <v>0</v>
      </c>
      <c r="Q1254" s="26">
        <f t="shared" si="196"/>
        <v>3746.5599999999995</v>
      </c>
      <c r="R1254" s="24">
        <f t="shared" si="197"/>
        <v>0</v>
      </c>
      <c r="S1254" s="25">
        <f t="shared" si="198"/>
        <v>0</v>
      </c>
    </row>
    <row r="1255" spans="1:19">
      <c r="A1255" s="20" t="s">
        <v>1307</v>
      </c>
      <c r="B1255" s="20" t="s">
        <v>14</v>
      </c>
      <c r="C1255" s="20" t="s">
        <v>1161</v>
      </c>
      <c r="D1255" s="20" t="s">
        <v>1510</v>
      </c>
      <c r="E1255" s="20" t="s">
        <v>2587</v>
      </c>
      <c r="F1255" s="20" t="str">
        <f t="shared" si="190"/>
        <v>23201</v>
      </c>
      <c r="G1255" s="20" t="s">
        <v>2659</v>
      </c>
      <c r="H1255" s="23">
        <v>53824.33</v>
      </c>
      <c r="I1255" s="24">
        <f t="shared" si="191"/>
        <v>3.3000000000000003E-5</v>
      </c>
      <c r="J1255" s="24">
        <v>3.2700000000000002E-5</v>
      </c>
      <c r="K1255" s="24">
        <f t="shared" si="199"/>
        <v>3.3000000000000003E-5</v>
      </c>
      <c r="L1255" s="23">
        <f t="shared" si="192"/>
        <v>65868</v>
      </c>
      <c r="M1255" s="23">
        <f t="shared" si="193"/>
        <v>49401</v>
      </c>
      <c r="N1255" s="23">
        <v>22214.309999999998</v>
      </c>
      <c r="O1255" s="23">
        <f t="shared" si="194"/>
        <v>-27186.690000000002</v>
      </c>
      <c r="P1255" s="23">
        <f t="shared" si="195"/>
        <v>27186.690000000002</v>
      </c>
      <c r="Q1255" s="23">
        <f t="shared" si="196"/>
        <v>0</v>
      </c>
      <c r="R1255" s="24">
        <f t="shared" si="197"/>
        <v>7.3030999999999999E-3</v>
      </c>
      <c r="S1255" s="25">
        <f t="shared" si="198"/>
        <v>30088</v>
      </c>
    </row>
    <row r="1256" spans="1:19">
      <c r="A1256" s="21" t="s">
        <v>1307</v>
      </c>
      <c r="B1256" s="21" t="s">
        <v>14</v>
      </c>
      <c r="C1256" s="21" t="s">
        <v>1163</v>
      </c>
      <c r="D1256" s="21" t="s">
        <v>1511</v>
      </c>
      <c r="E1256" s="21" t="s">
        <v>2587</v>
      </c>
      <c r="F1256" s="21" t="str">
        <f t="shared" si="190"/>
        <v>23201</v>
      </c>
      <c r="G1256" s="21" t="s">
        <v>2659</v>
      </c>
      <c r="H1256" s="26">
        <v>47203.86</v>
      </c>
      <c r="I1256" s="27">
        <f t="shared" si="191"/>
        <v>2.8900000000000001E-5</v>
      </c>
      <c r="J1256" s="27">
        <v>4.0800000000000002E-5</v>
      </c>
      <c r="K1256" s="27">
        <f t="shared" si="199"/>
        <v>2.9499999999999999E-5</v>
      </c>
      <c r="L1256" s="26">
        <f t="shared" si="192"/>
        <v>58882</v>
      </c>
      <c r="M1256" s="26">
        <f t="shared" si="193"/>
        <v>44161.5</v>
      </c>
      <c r="N1256" s="26">
        <v>19034.28</v>
      </c>
      <c r="O1256" s="26">
        <f t="shared" si="194"/>
        <v>-25127.22</v>
      </c>
      <c r="P1256" s="26">
        <f t="shared" si="195"/>
        <v>25127.22</v>
      </c>
      <c r="Q1256" s="26">
        <f t="shared" si="196"/>
        <v>0</v>
      </c>
      <c r="R1256" s="24">
        <f t="shared" si="197"/>
        <v>6.7498999999999997E-3</v>
      </c>
      <c r="S1256" s="25">
        <f t="shared" si="198"/>
        <v>27809</v>
      </c>
    </row>
    <row r="1257" spans="1:19">
      <c r="A1257" s="20" t="s">
        <v>1307</v>
      </c>
      <c r="B1257" s="20" t="s">
        <v>14</v>
      </c>
      <c r="C1257" s="20" t="s">
        <v>1165</v>
      </c>
      <c r="D1257" s="20" t="s">
        <v>1512</v>
      </c>
      <c r="E1257" s="20" t="s">
        <v>2587</v>
      </c>
      <c r="F1257" s="20" t="str">
        <f t="shared" si="190"/>
        <v>23201</v>
      </c>
      <c r="G1257" s="20" t="s">
        <v>2659</v>
      </c>
      <c r="H1257" s="23">
        <v>9713.75</v>
      </c>
      <c r="I1257" s="24">
        <f t="shared" si="191"/>
        <v>6.0000000000000002E-6</v>
      </c>
      <c r="J1257" s="24">
        <v>1.9599999999999999E-5</v>
      </c>
      <c r="K1257" s="24">
        <f t="shared" si="199"/>
        <v>6.7000000000000002E-6</v>
      </c>
      <c r="L1257" s="23">
        <f t="shared" si="192"/>
        <v>13373.2</v>
      </c>
      <c r="M1257" s="23">
        <f t="shared" si="193"/>
        <v>10029.9</v>
      </c>
      <c r="N1257" s="23">
        <v>2046.4</v>
      </c>
      <c r="O1257" s="23">
        <f t="shared" si="194"/>
        <v>-7983.5</v>
      </c>
      <c r="P1257" s="23">
        <f t="shared" si="195"/>
        <v>7983.5</v>
      </c>
      <c r="Q1257" s="23">
        <f t="shared" si="196"/>
        <v>0</v>
      </c>
      <c r="R1257" s="24">
        <f t="shared" si="197"/>
        <v>2.1446E-3</v>
      </c>
      <c r="S1257" s="25">
        <f t="shared" si="198"/>
        <v>8835</v>
      </c>
    </row>
    <row r="1258" spans="1:19">
      <c r="A1258" s="21" t="s">
        <v>1307</v>
      </c>
      <c r="B1258" s="21" t="s">
        <v>14</v>
      </c>
      <c r="C1258" s="21" t="s">
        <v>1167</v>
      </c>
      <c r="D1258" s="21" t="s">
        <v>1513</v>
      </c>
      <c r="E1258" s="21" t="s">
        <v>2587</v>
      </c>
      <c r="F1258" s="21" t="str">
        <f t="shared" si="190"/>
        <v>23201</v>
      </c>
      <c r="G1258" s="21" t="s">
        <v>2659</v>
      </c>
      <c r="H1258" s="26">
        <v>116955.78</v>
      </c>
      <c r="I1258" s="27">
        <f t="shared" si="191"/>
        <v>7.1699999999999995E-5</v>
      </c>
      <c r="J1258" s="27">
        <v>1.2339999999999999E-4</v>
      </c>
      <c r="K1258" s="27">
        <f t="shared" si="199"/>
        <v>7.4300000000000004E-5</v>
      </c>
      <c r="L1258" s="26">
        <f t="shared" si="192"/>
        <v>148302.79999999999</v>
      </c>
      <c r="M1258" s="26">
        <f t="shared" si="193"/>
        <v>111227.1</v>
      </c>
      <c r="N1258" s="26">
        <v>96947.28</v>
      </c>
      <c r="O1258" s="26">
        <f t="shared" si="194"/>
        <v>-14279.820000000007</v>
      </c>
      <c r="P1258" s="26">
        <f t="shared" si="195"/>
        <v>14279.820000000007</v>
      </c>
      <c r="Q1258" s="26">
        <f t="shared" si="196"/>
        <v>0</v>
      </c>
      <c r="R1258" s="24">
        <f t="shared" si="197"/>
        <v>3.836E-3</v>
      </c>
      <c r="S1258" s="25">
        <f t="shared" si="198"/>
        <v>15804</v>
      </c>
    </row>
    <row r="1259" spans="1:19">
      <c r="A1259" s="20" t="s">
        <v>1307</v>
      </c>
      <c r="B1259" s="20" t="s">
        <v>14</v>
      </c>
      <c r="C1259" s="20" t="s">
        <v>1313</v>
      </c>
      <c r="D1259" s="20" t="s">
        <v>1514</v>
      </c>
      <c r="E1259" s="20" t="s">
        <v>2587</v>
      </c>
      <c r="F1259" s="20" t="str">
        <f t="shared" si="190"/>
        <v>23201</v>
      </c>
      <c r="G1259" s="20" t="s">
        <v>2659</v>
      </c>
      <c r="H1259" s="23">
        <v>73336.960000000006</v>
      </c>
      <c r="I1259" s="24">
        <f t="shared" si="191"/>
        <v>4.5000000000000003E-5</v>
      </c>
      <c r="J1259" s="24">
        <v>4.6600000000000001E-5</v>
      </c>
      <c r="K1259" s="24">
        <f t="shared" si="199"/>
        <v>4.5099999999999998E-5</v>
      </c>
      <c r="L1259" s="23">
        <f t="shared" si="192"/>
        <v>90019.6</v>
      </c>
      <c r="M1259" s="23">
        <f t="shared" si="193"/>
        <v>67514.7</v>
      </c>
      <c r="N1259" s="23">
        <v>69140.180000000008</v>
      </c>
      <c r="O1259" s="23">
        <f t="shared" si="194"/>
        <v>1625.4800000000105</v>
      </c>
      <c r="P1259" s="23">
        <f t="shared" si="195"/>
        <v>0</v>
      </c>
      <c r="Q1259" s="23">
        <f t="shared" si="196"/>
        <v>1625.4800000000105</v>
      </c>
      <c r="R1259" s="24">
        <f t="shared" si="197"/>
        <v>0</v>
      </c>
      <c r="S1259" s="25">
        <f t="shared" si="198"/>
        <v>0</v>
      </c>
    </row>
    <row r="1260" spans="1:19">
      <c r="A1260" s="21" t="s">
        <v>1307</v>
      </c>
      <c r="B1260" s="21" t="s">
        <v>14</v>
      </c>
      <c r="C1260" s="21" t="s">
        <v>1124</v>
      </c>
      <c r="D1260" s="21" t="s">
        <v>1515</v>
      </c>
      <c r="E1260" s="21" t="s">
        <v>2587</v>
      </c>
      <c r="F1260" s="21" t="str">
        <f t="shared" si="190"/>
        <v>23201</v>
      </c>
      <c r="G1260" s="21" t="s">
        <v>2659</v>
      </c>
      <c r="H1260" s="26">
        <v>4490.42</v>
      </c>
      <c r="I1260" s="27">
        <f t="shared" si="191"/>
        <v>2.7999999999999999E-6</v>
      </c>
      <c r="J1260" s="27">
        <v>3.8E-6</v>
      </c>
      <c r="K1260" s="27">
        <f t="shared" si="199"/>
        <v>2.9000000000000002E-6</v>
      </c>
      <c r="L1260" s="26">
        <f t="shared" si="192"/>
        <v>5788.4</v>
      </c>
      <c r="M1260" s="26">
        <f t="shared" si="193"/>
        <v>4341.3</v>
      </c>
      <c r="N1260" s="26">
        <v>8960.01</v>
      </c>
      <c r="O1260" s="26">
        <f t="shared" si="194"/>
        <v>4618.71</v>
      </c>
      <c r="P1260" s="26">
        <f t="shared" si="195"/>
        <v>0</v>
      </c>
      <c r="Q1260" s="26">
        <f t="shared" si="196"/>
        <v>4618.71</v>
      </c>
      <c r="R1260" s="24">
        <f t="shared" si="197"/>
        <v>0</v>
      </c>
      <c r="S1260" s="25">
        <f t="shared" si="198"/>
        <v>0</v>
      </c>
    </row>
    <row r="1261" spans="1:19">
      <c r="A1261" s="20" t="s">
        <v>1307</v>
      </c>
      <c r="B1261" s="20" t="s">
        <v>14</v>
      </c>
      <c r="C1261" s="20" t="s">
        <v>1171</v>
      </c>
      <c r="D1261" s="20" t="s">
        <v>1516</v>
      </c>
      <c r="E1261" s="20" t="s">
        <v>2587</v>
      </c>
      <c r="F1261" s="20" t="str">
        <f t="shared" si="190"/>
        <v>23201</v>
      </c>
      <c r="G1261" s="20" t="s">
        <v>2659</v>
      </c>
      <c r="H1261" s="23">
        <v>314.89999999999998</v>
      </c>
      <c r="I1261" s="24">
        <f t="shared" si="191"/>
        <v>1.9999999999999999E-7</v>
      </c>
      <c r="J1261" s="24">
        <v>1.7200000000000001E-5</v>
      </c>
      <c r="K1261" s="24">
        <f t="shared" si="199"/>
        <v>1.1000000000000001E-6</v>
      </c>
      <c r="L1261" s="23">
        <f t="shared" si="192"/>
        <v>2195.6</v>
      </c>
      <c r="M1261" s="23">
        <f t="shared" si="193"/>
        <v>1646.7</v>
      </c>
      <c r="N1261" s="23">
        <v>207</v>
      </c>
      <c r="O1261" s="23">
        <f t="shared" si="194"/>
        <v>-1439.7</v>
      </c>
      <c r="P1261" s="23">
        <f t="shared" si="195"/>
        <v>1439.7</v>
      </c>
      <c r="Q1261" s="23">
        <f t="shared" si="196"/>
        <v>0</v>
      </c>
      <c r="R1261" s="24">
        <f t="shared" si="197"/>
        <v>3.8670000000000002E-4</v>
      </c>
      <c r="S1261" s="25">
        <f t="shared" si="198"/>
        <v>1593</v>
      </c>
    </row>
    <row r="1262" spans="1:19">
      <c r="A1262" s="21" t="s">
        <v>1307</v>
      </c>
      <c r="B1262" s="21" t="s">
        <v>14</v>
      </c>
      <c r="C1262" s="21" t="s">
        <v>1126</v>
      </c>
      <c r="D1262" s="21" t="s">
        <v>1517</v>
      </c>
      <c r="E1262" s="21" t="s">
        <v>2587</v>
      </c>
      <c r="F1262" s="21" t="str">
        <f t="shared" si="190"/>
        <v>23201</v>
      </c>
      <c r="G1262" s="21" t="s">
        <v>2659</v>
      </c>
      <c r="H1262" s="26">
        <v>1950.03</v>
      </c>
      <c r="I1262" s="27">
        <f t="shared" si="191"/>
        <v>1.1999999999999999E-6</v>
      </c>
      <c r="J1262" s="27">
        <v>1.17E-5</v>
      </c>
      <c r="K1262" s="27">
        <f t="shared" si="199"/>
        <v>1.7E-6</v>
      </c>
      <c r="L1262" s="26">
        <f t="shared" si="192"/>
        <v>3393.2</v>
      </c>
      <c r="M1262" s="26">
        <f t="shared" si="193"/>
        <v>2544.9</v>
      </c>
      <c r="N1262" s="26">
        <v>1544.33</v>
      </c>
      <c r="O1262" s="26">
        <f t="shared" si="194"/>
        <v>-1000.5700000000002</v>
      </c>
      <c r="P1262" s="26">
        <f t="shared" si="195"/>
        <v>1000.5700000000002</v>
      </c>
      <c r="Q1262" s="26">
        <f t="shared" si="196"/>
        <v>0</v>
      </c>
      <c r="R1262" s="24">
        <f t="shared" si="197"/>
        <v>2.6879999999999997E-4</v>
      </c>
      <c r="S1262" s="25">
        <f t="shared" si="198"/>
        <v>1107</v>
      </c>
    </row>
    <row r="1263" spans="1:19">
      <c r="A1263" s="20" t="s">
        <v>1307</v>
      </c>
      <c r="B1263" s="20" t="s">
        <v>14</v>
      </c>
      <c r="C1263" s="20" t="s">
        <v>1128</v>
      </c>
      <c r="D1263" s="20" t="s">
        <v>1518</v>
      </c>
      <c r="E1263" s="20" t="s">
        <v>2587</v>
      </c>
      <c r="F1263" s="20" t="str">
        <f t="shared" si="190"/>
        <v>23201</v>
      </c>
      <c r="G1263" s="20" t="s">
        <v>2659</v>
      </c>
      <c r="H1263" s="23">
        <v>36.56</v>
      </c>
      <c r="I1263" s="24">
        <f t="shared" si="191"/>
        <v>0</v>
      </c>
      <c r="J1263" s="24">
        <v>6.1E-6</v>
      </c>
      <c r="K1263" s="24">
        <f t="shared" si="199"/>
        <v>2.9999999999999999E-7</v>
      </c>
      <c r="L1263" s="23">
        <f t="shared" si="192"/>
        <v>598.79999999999995</v>
      </c>
      <c r="M1263" s="23">
        <f t="shared" si="193"/>
        <v>449.1</v>
      </c>
      <c r="N1263" s="23">
        <v>123.47</v>
      </c>
      <c r="O1263" s="23">
        <f t="shared" si="194"/>
        <v>-325.63</v>
      </c>
      <c r="P1263" s="23">
        <f t="shared" si="195"/>
        <v>325.63</v>
      </c>
      <c r="Q1263" s="23">
        <f t="shared" si="196"/>
        <v>0</v>
      </c>
      <c r="R1263" s="24">
        <f t="shared" si="197"/>
        <v>8.7499999999999999E-5</v>
      </c>
      <c r="S1263" s="25">
        <f t="shared" si="198"/>
        <v>360</v>
      </c>
    </row>
    <row r="1264" spans="1:19">
      <c r="A1264" s="21" t="s">
        <v>1307</v>
      </c>
      <c r="B1264" s="21" t="s">
        <v>14</v>
      </c>
      <c r="C1264" s="21" t="s">
        <v>1256</v>
      </c>
      <c r="D1264" s="21" t="s">
        <v>1519</v>
      </c>
      <c r="E1264" s="21" t="s">
        <v>2587</v>
      </c>
      <c r="F1264" s="21" t="str">
        <f t="shared" si="190"/>
        <v>23201</v>
      </c>
      <c r="G1264" s="21" t="s">
        <v>2659</v>
      </c>
      <c r="H1264" s="26">
        <v>7455.12</v>
      </c>
      <c r="I1264" s="27">
        <f t="shared" si="191"/>
        <v>4.6E-6</v>
      </c>
      <c r="J1264" s="27">
        <v>4.6999999999999997E-5</v>
      </c>
      <c r="K1264" s="27">
        <f t="shared" si="199"/>
        <v>6.7000000000000002E-6</v>
      </c>
      <c r="L1264" s="26">
        <f t="shared" si="192"/>
        <v>13373.2</v>
      </c>
      <c r="M1264" s="26">
        <f t="shared" si="193"/>
        <v>10029.9</v>
      </c>
      <c r="N1264" s="26">
        <v>21481.7</v>
      </c>
      <c r="O1264" s="26">
        <f t="shared" si="194"/>
        <v>11451.800000000001</v>
      </c>
      <c r="P1264" s="26">
        <f t="shared" si="195"/>
        <v>0</v>
      </c>
      <c r="Q1264" s="26">
        <f t="shared" si="196"/>
        <v>11451.800000000001</v>
      </c>
      <c r="R1264" s="24">
        <f t="shared" si="197"/>
        <v>0</v>
      </c>
      <c r="S1264" s="25">
        <f t="shared" si="198"/>
        <v>0</v>
      </c>
    </row>
    <row r="1265" spans="1:19">
      <c r="A1265" s="20" t="s">
        <v>1307</v>
      </c>
      <c r="B1265" s="20" t="s">
        <v>14</v>
      </c>
      <c r="C1265" s="20" t="s">
        <v>1179</v>
      </c>
      <c r="D1265" s="20" t="s">
        <v>1520</v>
      </c>
      <c r="E1265" s="20" t="s">
        <v>2587</v>
      </c>
      <c r="F1265" s="20" t="str">
        <f t="shared" si="190"/>
        <v>23201</v>
      </c>
      <c r="G1265" s="20" t="s">
        <v>2659</v>
      </c>
      <c r="H1265" s="23">
        <v>37528.86</v>
      </c>
      <c r="I1265" s="24">
        <f t="shared" si="191"/>
        <v>2.3E-5</v>
      </c>
      <c r="J1265" s="24">
        <v>2.1999999999999999E-5</v>
      </c>
      <c r="K1265" s="24">
        <f t="shared" si="199"/>
        <v>2.3E-5</v>
      </c>
      <c r="L1265" s="23">
        <f t="shared" si="192"/>
        <v>45908</v>
      </c>
      <c r="M1265" s="23">
        <f t="shared" si="193"/>
        <v>34431</v>
      </c>
      <c r="N1265" s="23">
        <v>82445.02</v>
      </c>
      <c r="O1265" s="23">
        <f t="shared" si="194"/>
        <v>48014.020000000004</v>
      </c>
      <c r="P1265" s="23">
        <f t="shared" si="195"/>
        <v>0</v>
      </c>
      <c r="Q1265" s="23">
        <f t="shared" si="196"/>
        <v>48014.020000000004</v>
      </c>
      <c r="R1265" s="24">
        <f t="shared" si="197"/>
        <v>0</v>
      </c>
      <c r="S1265" s="25">
        <f t="shared" si="198"/>
        <v>0</v>
      </c>
    </row>
    <row r="1266" spans="1:19">
      <c r="A1266" s="21" t="s">
        <v>1307</v>
      </c>
      <c r="B1266" s="21" t="s">
        <v>14</v>
      </c>
      <c r="C1266" s="21" t="s">
        <v>1260</v>
      </c>
      <c r="D1266" s="21" t="s">
        <v>1521</v>
      </c>
      <c r="E1266" s="21" t="s">
        <v>2587</v>
      </c>
      <c r="F1266" s="21" t="str">
        <f t="shared" si="190"/>
        <v>23201</v>
      </c>
      <c r="G1266" s="21" t="s">
        <v>2659</v>
      </c>
      <c r="H1266" s="26">
        <v>5258.53</v>
      </c>
      <c r="I1266" s="27">
        <f t="shared" si="191"/>
        <v>3.1999999999999999E-6</v>
      </c>
      <c r="J1266" s="27">
        <v>9.0000000000000002E-6</v>
      </c>
      <c r="K1266" s="27">
        <f t="shared" si="199"/>
        <v>3.4999999999999999E-6</v>
      </c>
      <c r="L1266" s="26">
        <f t="shared" si="192"/>
        <v>6986</v>
      </c>
      <c r="M1266" s="26">
        <f t="shared" si="193"/>
        <v>5239.5</v>
      </c>
      <c r="N1266" s="26">
        <v>7095.19</v>
      </c>
      <c r="O1266" s="26">
        <f t="shared" si="194"/>
        <v>1855.6899999999996</v>
      </c>
      <c r="P1266" s="26">
        <f t="shared" si="195"/>
        <v>0</v>
      </c>
      <c r="Q1266" s="26">
        <f t="shared" si="196"/>
        <v>1855.6899999999996</v>
      </c>
      <c r="R1266" s="24">
        <f t="shared" si="197"/>
        <v>0</v>
      </c>
      <c r="S1266" s="25">
        <f t="shared" si="198"/>
        <v>0</v>
      </c>
    </row>
    <row r="1267" spans="1:19">
      <c r="A1267" s="20" t="s">
        <v>1307</v>
      </c>
      <c r="B1267" s="20" t="s">
        <v>14</v>
      </c>
      <c r="C1267" s="20" t="s">
        <v>1357</v>
      </c>
      <c r="D1267" s="20" t="s">
        <v>1522</v>
      </c>
      <c r="E1267" s="20" t="s">
        <v>2587</v>
      </c>
      <c r="F1267" s="20" t="str">
        <f t="shared" si="190"/>
        <v>23201</v>
      </c>
      <c r="G1267" s="20" t="s">
        <v>2659</v>
      </c>
      <c r="H1267" s="23">
        <v>41944.4</v>
      </c>
      <c r="I1267" s="24">
        <f t="shared" si="191"/>
        <v>2.5700000000000001E-5</v>
      </c>
      <c r="J1267" s="24">
        <v>6.9099999999999999E-5</v>
      </c>
      <c r="K1267" s="24">
        <f t="shared" si="199"/>
        <v>2.7900000000000001E-5</v>
      </c>
      <c r="L1267" s="23">
        <f t="shared" si="192"/>
        <v>55688.4</v>
      </c>
      <c r="M1267" s="23">
        <f t="shared" si="193"/>
        <v>41766.300000000003</v>
      </c>
      <c r="N1267" s="23">
        <v>69090.790000000008</v>
      </c>
      <c r="O1267" s="23">
        <f t="shared" si="194"/>
        <v>27324.490000000005</v>
      </c>
      <c r="P1267" s="23">
        <f t="shared" si="195"/>
        <v>0</v>
      </c>
      <c r="Q1267" s="23">
        <f t="shared" si="196"/>
        <v>27324.490000000005</v>
      </c>
      <c r="R1267" s="24">
        <f t="shared" si="197"/>
        <v>0</v>
      </c>
      <c r="S1267" s="25">
        <f t="shared" si="198"/>
        <v>0</v>
      </c>
    </row>
    <row r="1268" spans="1:19">
      <c r="A1268" s="21" t="s">
        <v>1307</v>
      </c>
      <c r="B1268" s="21" t="s">
        <v>14</v>
      </c>
      <c r="C1268" s="21" t="s">
        <v>1180</v>
      </c>
      <c r="D1268" s="21" t="s">
        <v>1523</v>
      </c>
      <c r="E1268" s="21" t="s">
        <v>2587</v>
      </c>
      <c r="F1268" s="21" t="str">
        <f t="shared" si="190"/>
        <v>23201</v>
      </c>
      <c r="G1268" s="21" t="s">
        <v>2659</v>
      </c>
      <c r="H1268" s="26">
        <v>1684.2</v>
      </c>
      <c r="I1268" s="27">
        <f t="shared" si="191"/>
        <v>9.9999999999999995E-7</v>
      </c>
      <c r="J1268" s="27">
        <v>1.2099999999999999E-5</v>
      </c>
      <c r="K1268" s="27">
        <f t="shared" si="199"/>
        <v>1.5999999999999999E-6</v>
      </c>
      <c r="L1268" s="26">
        <f t="shared" si="192"/>
        <v>3193.6</v>
      </c>
      <c r="M1268" s="26">
        <f t="shared" si="193"/>
        <v>2395.1999999999998</v>
      </c>
      <c r="N1268" s="26">
        <v>641.83999999999992</v>
      </c>
      <c r="O1268" s="26">
        <f t="shared" si="194"/>
        <v>-1753.36</v>
      </c>
      <c r="P1268" s="26">
        <f t="shared" si="195"/>
        <v>1753.36</v>
      </c>
      <c r="Q1268" s="26">
        <f t="shared" si="196"/>
        <v>0</v>
      </c>
      <c r="R1268" s="24">
        <f t="shared" si="197"/>
        <v>4.7100000000000001E-4</v>
      </c>
      <c r="S1268" s="25">
        <f t="shared" si="198"/>
        <v>1940</v>
      </c>
    </row>
    <row r="1269" spans="1:19">
      <c r="A1269" s="20" t="s">
        <v>1307</v>
      </c>
      <c r="B1269" s="20" t="s">
        <v>14</v>
      </c>
      <c r="C1269" s="20" t="s">
        <v>1134</v>
      </c>
      <c r="D1269" s="20" t="s">
        <v>1524</v>
      </c>
      <c r="E1269" s="20" t="s">
        <v>2587</v>
      </c>
      <c r="F1269" s="20" t="str">
        <f t="shared" si="190"/>
        <v>23201</v>
      </c>
      <c r="G1269" s="20" t="s">
        <v>2659</v>
      </c>
      <c r="H1269" s="23">
        <v>182.53</v>
      </c>
      <c r="I1269" s="24">
        <f t="shared" si="191"/>
        <v>9.9999999999999995E-8</v>
      </c>
      <c r="J1269" s="24">
        <v>6.9999999999999999E-6</v>
      </c>
      <c r="K1269" s="24">
        <f t="shared" si="199"/>
        <v>3.9999999999999998E-7</v>
      </c>
      <c r="L1269" s="23">
        <f t="shared" si="192"/>
        <v>798.4</v>
      </c>
      <c r="M1269" s="23">
        <f t="shared" si="193"/>
        <v>598.79999999999995</v>
      </c>
      <c r="N1269" s="23">
        <v>378.59</v>
      </c>
      <c r="O1269" s="23">
        <f t="shared" si="194"/>
        <v>-220.20999999999998</v>
      </c>
      <c r="P1269" s="23">
        <f t="shared" si="195"/>
        <v>220.20999999999998</v>
      </c>
      <c r="Q1269" s="23">
        <f t="shared" si="196"/>
        <v>0</v>
      </c>
      <c r="R1269" s="24">
        <f t="shared" si="197"/>
        <v>5.9200000000000002E-5</v>
      </c>
      <c r="S1269" s="25">
        <f t="shared" si="198"/>
        <v>243</v>
      </c>
    </row>
    <row r="1270" spans="1:19">
      <c r="A1270" s="21" t="s">
        <v>1307</v>
      </c>
      <c r="B1270" s="21" t="s">
        <v>14</v>
      </c>
      <c r="C1270" s="21" t="s">
        <v>1359</v>
      </c>
      <c r="D1270" s="21" t="s">
        <v>1525</v>
      </c>
      <c r="E1270" s="21" t="s">
        <v>2587</v>
      </c>
      <c r="F1270" s="21" t="str">
        <f t="shared" si="190"/>
        <v>23201</v>
      </c>
      <c r="G1270" s="21" t="s">
        <v>2659</v>
      </c>
      <c r="H1270" s="26">
        <v>598.9</v>
      </c>
      <c r="I1270" s="27">
        <f t="shared" si="191"/>
        <v>3.9999999999999998E-7</v>
      </c>
      <c r="J1270" s="27">
        <v>8.1999999999999994E-6</v>
      </c>
      <c r="K1270" s="27">
        <f t="shared" si="199"/>
        <v>7.9999999999999996E-7</v>
      </c>
      <c r="L1270" s="26">
        <f t="shared" si="192"/>
        <v>1596.8</v>
      </c>
      <c r="M1270" s="26">
        <f t="shared" si="193"/>
        <v>1197.5999999999999</v>
      </c>
      <c r="N1270" s="26">
        <v>118.94</v>
      </c>
      <c r="O1270" s="26">
        <f t="shared" si="194"/>
        <v>-1078.6599999999999</v>
      </c>
      <c r="P1270" s="26">
        <f t="shared" si="195"/>
        <v>1078.6599999999999</v>
      </c>
      <c r="Q1270" s="26">
        <f t="shared" si="196"/>
        <v>0</v>
      </c>
      <c r="R1270" s="24">
        <f t="shared" si="197"/>
        <v>2.898E-4</v>
      </c>
      <c r="S1270" s="25">
        <f t="shared" si="198"/>
        <v>1193</v>
      </c>
    </row>
    <row r="1271" spans="1:19">
      <c r="A1271" s="20" t="s">
        <v>1307</v>
      </c>
      <c r="B1271" s="20" t="s">
        <v>14</v>
      </c>
      <c r="C1271" s="20" t="s">
        <v>1186</v>
      </c>
      <c r="D1271" s="20" t="s">
        <v>1526</v>
      </c>
      <c r="E1271" s="20" t="s">
        <v>2587</v>
      </c>
      <c r="F1271" s="20" t="str">
        <f t="shared" si="190"/>
        <v>23201</v>
      </c>
      <c r="G1271" s="20" t="s">
        <v>2659</v>
      </c>
      <c r="H1271" s="23">
        <v>2598.54</v>
      </c>
      <c r="I1271" s="24">
        <f t="shared" si="191"/>
        <v>1.5999999999999999E-6</v>
      </c>
      <c r="J1271" s="24">
        <v>7.9000000000000006E-6</v>
      </c>
      <c r="K1271" s="24">
        <f t="shared" si="199"/>
        <v>1.9E-6</v>
      </c>
      <c r="L1271" s="23">
        <f t="shared" si="192"/>
        <v>3792.4</v>
      </c>
      <c r="M1271" s="23">
        <f t="shared" si="193"/>
        <v>2844.3</v>
      </c>
      <c r="N1271" s="23">
        <v>4017.4300000000003</v>
      </c>
      <c r="O1271" s="23">
        <f t="shared" si="194"/>
        <v>1173.1300000000001</v>
      </c>
      <c r="P1271" s="23">
        <f t="shared" si="195"/>
        <v>0</v>
      </c>
      <c r="Q1271" s="23">
        <f t="shared" si="196"/>
        <v>1173.1300000000001</v>
      </c>
      <c r="R1271" s="24">
        <f t="shared" si="197"/>
        <v>0</v>
      </c>
      <c r="S1271" s="25">
        <f t="shared" si="198"/>
        <v>0</v>
      </c>
    </row>
    <row r="1272" spans="1:19">
      <c r="A1272" s="21" t="s">
        <v>1307</v>
      </c>
      <c r="B1272" s="21" t="s">
        <v>14</v>
      </c>
      <c r="C1272" s="21" t="s">
        <v>1270</v>
      </c>
      <c r="D1272" s="21" t="s">
        <v>1527</v>
      </c>
      <c r="E1272" s="21" t="s">
        <v>2587</v>
      </c>
      <c r="F1272" s="21" t="str">
        <f t="shared" si="190"/>
        <v>23201</v>
      </c>
      <c r="G1272" s="21" t="s">
        <v>2659</v>
      </c>
      <c r="H1272" s="26">
        <v>41.8</v>
      </c>
      <c r="I1272" s="27">
        <f t="shared" si="191"/>
        <v>0</v>
      </c>
      <c r="J1272" s="27">
        <v>1.3999999999999999E-6</v>
      </c>
      <c r="K1272" s="27">
        <f t="shared" si="199"/>
        <v>9.9999999999999995E-8</v>
      </c>
      <c r="L1272" s="26">
        <f t="shared" si="192"/>
        <v>199.6</v>
      </c>
      <c r="M1272" s="26">
        <f t="shared" si="193"/>
        <v>149.69999999999999</v>
      </c>
      <c r="N1272" s="26">
        <v>36.31</v>
      </c>
      <c r="O1272" s="26">
        <f t="shared" si="194"/>
        <v>-113.38999999999999</v>
      </c>
      <c r="P1272" s="26">
        <f t="shared" si="195"/>
        <v>113.38999999999999</v>
      </c>
      <c r="Q1272" s="26">
        <f t="shared" si="196"/>
        <v>0</v>
      </c>
      <c r="R1272" s="24">
        <f t="shared" si="197"/>
        <v>3.0499999999999999E-5</v>
      </c>
      <c r="S1272" s="25">
        <f t="shared" si="198"/>
        <v>125</v>
      </c>
    </row>
    <row r="1273" spans="1:19">
      <c r="A1273" s="20" t="s">
        <v>1307</v>
      </c>
      <c r="B1273" s="20" t="s">
        <v>14</v>
      </c>
      <c r="C1273" s="20" t="s">
        <v>1190</v>
      </c>
      <c r="D1273" s="20" t="s">
        <v>1528</v>
      </c>
      <c r="E1273" s="20" t="s">
        <v>2587</v>
      </c>
      <c r="F1273" s="20" t="str">
        <f t="shared" si="190"/>
        <v>23201</v>
      </c>
      <c r="G1273" s="20" t="s">
        <v>2659</v>
      </c>
      <c r="H1273" s="23">
        <v>195.94</v>
      </c>
      <c r="I1273" s="24">
        <f t="shared" si="191"/>
        <v>9.9999999999999995E-8</v>
      </c>
      <c r="J1273" s="24">
        <v>1.06E-5</v>
      </c>
      <c r="K1273" s="24">
        <f t="shared" si="199"/>
        <v>5.9999999999999997E-7</v>
      </c>
      <c r="L1273" s="23">
        <f t="shared" si="192"/>
        <v>1197.5999999999999</v>
      </c>
      <c r="M1273" s="23">
        <f t="shared" si="193"/>
        <v>898.2</v>
      </c>
      <c r="N1273" s="23">
        <v>108.95</v>
      </c>
      <c r="O1273" s="23">
        <f t="shared" si="194"/>
        <v>-789.25</v>
      </c>
      <c r="P1273" s="23">
        <f t="shared" si="195"/>
        <v>789.25</v>
      </c>
      <c r="Q1273" s="23">
        <f t="shared" si="196"/>
        <v>0</v>
      </c>
      <c r="R1273" s="24">
        <f t="shared" si="197"/>
        <v>2.12E-4</v>
      </c>
      <c r="S1273" s="25">
        <f t="shared" si="198"/>
        <v>873</v>
      </c>
    </row>
    <row r="1274" spans="1:19">
      <c r="A1274" s="21" t="s">
        <v>1307</v>
      </c>
      <c r="B1274" s="21" t="s">
        <v>14</v>
      </c>
      <c r="C1274" s="21" t="s">
        <v>1274</v>
      </c>
      <c r="D1274" s="21" t="s">
        <v>1529</v>
      </c>
      <c r="E1274" s="21" t="s">
        <v>2587</v>
      </c>
      <c r="F1274" s="21" t="str">
        <f t="shared" si="190"/>
        <v>23201</v>
      </c>
      <c r="G1274" s="21" t="s">
        <v>2659</v>
      </c>
      <c r="H1274" s="26">
        <v>145140.93</v>
      </c>
      <c r="I1274" s="27">
        <f t="shared" si="191"/>
        <v>8.8999999999999995E-5</v>
      </c>
      <c r="J1274" s="27">
        <v>8.1000000000000004E-6</v>
      </c>
      <c r="K1274" s="27">
        <f t="shared" si="199"/>
        <v>8.5000000000000006E-5</v>
      </c>
      <c r="L1274" s="26">
        <f t="shared" si="192"/>
        <v>169660</v>
      </c>
      <c r="M1274" s="26">
        <f t="shared" si="193"/>
        <v>127245</v>
      </c>
      <c r="N1274" s="26">
        <v>717272.25</v>
      </c>
      <c r="O1274" s="26">
        <f t="shared" si="194"/>
        <v>590027.25</v>
      </c>
      <c r="P1274" s="26">
        <f t="shared" si="195"/>
        <v>0</v>
      </c>
      <c r="Q1274" s="26">
        <f t="shared" si="196"/>
        <v>590027.25</v>
      </c>
      <c r="R1274" s="24">
        <f t="shared" si="197"/>
        <v>0</v>
      </c>
      <c r="S1274" s="25">
        <f t="shared" si="198"/>
        <v>0</v>
      </c>
    </row>
    <row r="1275" spans="1:19">
      <c r="A1275" s="20" t="s">
        <v>1307</v>
      </c>
      <c r="B1275" s="20" t="s">
        <v>14</v>
      </c>
      <c r="C1275" s="20" t="s">
        <v>1530</v>
      </c>
      <c r="D1275" s="20" t="s">
        <v>1531</v>
      </c>
      <c r="E1275" s="20" t="s">
        <v>2587</v>
      </c>
      <c r="F1275" s="20" t="str">
        <f t="shared" si="190"/>
        <v>23201</v>
      </c>
      <c r="G1275" s="20" t="s">
        <v>2659</v>
      </c>
      <c r="H1275" s="23">
        <v>171188.03</v>
      </c>
      <c r="I1275" s="24">
        <f t="shared" si="191"/>
        <v>1.049E-4</v>
      </c>
      <c r="J1275" s="24">
        <v>1.7880000000000001E-4</v>
      </c>
      <c r="K1275" s="24">
        <f t="shared" si="199"/>
        <v>1.086E-4</v>
      </c>
      <c r="L1275" s="23">
        <f t="shared" si="192"/>
        <v>216765.6</v>
      </c>
      <c r="M1275" s="23">
        <f t="shared" si="193"/>
        <v>162574.20000000001</v>
      </c>
      <c r="N1275" s="23">
        <v>121553.68</v>
      </c>
      <c r="O1275" s="23">
        <f t="shared" si="194"/>
        <v>-41020.520000000019</v>
      </c>
      <c r="P1275" s="23">
        <f t="shared" si="195"/>
        <v>41020.520000000019</v>
      </c>
      <c r="Q1275" s="23">
        <f t="shared" si="196"/>
        <v>0</v>
      </c>
      <c r="R1275" s="24">
        <f t="shared" si="197"/>
        <v>1.1019299999999999E-2</v>
      </c>
      <c r="S1275" s="25">
        <f t="shared" si="198"/>
        <v>45399</v>
      </c>
    </row>
    <row r="1276" spans="1:19">
      <c r="A1276" s="21" t="s">
        <v>1307</v>
      </c>
      <c r="B1276" s="21" t="s">
        <v>14</v>
      </c>
      <c r="C1276" s="21" t="s">
        <v>1532</v>
      </c>
      <c r="D1276" s="21" t="s">
        <v>1533</v>
      </c>
      <c r="E1276" s="21" t="s">
        <v>2587</v>
      </c>
      <c r="F1276" s="21" t="str">
        <f t="shared" si="190"/>
        <v>23201</v>
      </c>
      <c r="G1276" s="21" t="s">
        <v>2659</v>
      </c>
      <c r="H1276" s="26">
        <v>76016.87</v>
      </c>
      <c r="I1276" s="27">
        <f t="shared" si="191"/>
        <v>4.6600000000000001E-5</v>
      </c>
      <c r="J1276" s="27">
        <v>7.9800000000000002E-5</v>
      </c>
      <c r="K1276" s="27">
        <f t="shared" si="199"/>
        <v>4.8300000000000002E-5</v>
      </c>
      <c r="L1276" s="26">
        <f t="shared" si="192"/>
        <v>96406.8</v>
      </c>
      <c r="M1276" s="26">
        <f t="shared" si="193"/>
        <v>72305.100000000006</v>
      </c>
      <c r="N1276" s="26">
        <v>62266.259999999995</v>
      </c>
      <c r="O1276" s="26">
        <f t="shared" si="194"/>
        <v>-10038.840000000011</v>
      </c>
      <c r="P1276" s="26">
        <f t="shared" si="195"/>
        <v>10038.840000000011</v>
      </c>
      <c r="Q1276" s="26">
        <f t="shared" si="196"/>
        <v>0</v>
      </c>
      <c r="R1276" s="24">
        <f t="shared" si="197"/>
        <v>2.6966999999999998E-3</v>
      </c>
      <c r="S1276" s="25">
        <f t="shared" si="198"/>
        <v>11110</v>
      </c>
    </row>
    <row r="1277" spans="1:19">
      <c r="A1277" s="20" t="s">
        <v>1307</v>
      </c>
      <c r="B1277" s="20" t="s">
        <v>503</v>
      </c>
      <c r="C1277" s="20" t="s">
        <v>15</v>
      </c>
      <c r="D1277" s="20" t="s">
        <v>1534</v>
      </c>
      <c r="E1277" s="20" t="s">
        <v>2587</v>
      </c>
      <c r="F1277" s="20" t="str">
        <f t="shared" si="190"/>
        <v>23205</v>
      </c>
      <c r="G1277" s="20" t="s">
        <v>2660</v>
      </c>
      <c r="H1277" s="23">
        <v>962.34</v>
      </c>
      <c r="I1277" s="24">
        <f t="shared" si="191"/>
        <v>5.9999999999999997E-7</v>
      </c>
      <c r="J1277" s="24">
        <v>5.2000000000000002E-6</v>
      </c>
      <c r="K1277" s="24">
        <f t="shared" si="199"/>
        <v>7.9999999999999996E-7</v>
      </c>
      <c r="L1277" s="23">
        <f t="shared" si="192"/>
        <v>1596.8</v>
      </c>
      <c r="M1277" s="23">
        <f t="shared" si="193"/>
        <v>1197.5999999999999</v>
      </c>
      <c r="N1277" s="23">
        <v>51.1</v>
      </c>
      <c r="O1277" s="23">
        <f t="shared" si="194"/>
        <v>-1146.5</v>
      </c>
      <c r="P1277" s="23">
        <f t="shared" si="195"/>
        <v>1146.5</v>
      </c>
      <c r="Q1277" s="23">
        <f t="shared" si="196"/>
        <v>0</v>
      </c>
      <c r="R1277" s="24">
        <f t="shared" si="197"/>
        <v>3.0800000000000001E-4</v>
      </c>
      <c r="S1277" s="25">
        <f t="shared" si="198"/>
        <v>1268</v>
      </c>
    </row>
    <row r="1278" spans="1:19">
      <c r="A1278" s="21" t="s">
        <v>1307</v>
      </c>
      <c r="B1278" s="21" t="s">
        <v>503</v>
      </c>
      <c r="C1278" s="21" t="s">
        <v>90</v>
      </c>
      <c r="D1278" s="21" t="s">
        <v>212</v>
      </c>
      <c r="E1278" s="21" t="s">
        <v>2587</v>
      </c>
      <c r="F1278" s="21" t="str">
        <f t="shared" si="190"/>
        <v>23205</v>
      </c>
      <c r="G1278" s="21" t="s">
        <v>2660</v>
      </c>
      <c r="H1278" s="26">
        <v>8287.9699999999993</v>
      </c>
      <c r="I1278" s="27">
        <f t="shared" si="191"/>
        <v>5.1000000000000003E-6</v>
      </c>
      <c r="J1278" s="27">
        <v>7.0300000000000001E-5</v>
      </c>
      <c r="K1278" s="27">
        <f t="shared" si="199"/>
        <v>8.3999999999999992E-6</v>
      </c>
      <c r="L1278" s="26">
        <f t="shared" si="192"/>
        <v>16766.400000000001</v>
      </c>
      <c r="M1278" s="26">
        <f t="shared" si="193"/>
        <v>12574.8</v>
      </c>
      <c r="N1278" s="26">
        <v>-401.42000000000189</v>
      </c>
      <c r="O1278" s="26">
        <f t="shared" si="194"/>
        <v>-12976.220000000001</v>
      </c>
      <c r="P1278" s="26">
        <f t="shared" si="195"/>
        <v>12976.220000000001</v>
      </c>
      <c r="Q1278" s="26">
        <f t="shared" si="196"/>
        <v>0</v>
      </c>
      <c r="R1278" s="24">
        <f t="shared" si="197"/>
        <v>3.4857999999999998E-3</v>
      </c>
      <c r="S1278" s="25">
        <f t="shared" si="198"/>
        <v>14361</v>
      </c>
    </row>
    <row r="1279" spans="1:19">
      <c r="A1279" s="20" t="s">
        <v>1307</v>
      </c>
      <c r="B1279" s="20" t="s">
        <v>503</v>
      </c>
      <c r="C1279" s="20" t="s">
        <v>92</v>
      </c>
      <c r="D1279" s="20" t="s">
        <v>1535</v>
      </c>
      <c r="E1279" s="20" t="s">
        <v>2587</v>
      </c>
      <c r="F1279" s="20" t="str">
        <f t="shared" si="190"/>
        <v>23205</v>
      </c>
      <c r="G1279" s="20" t="s">
        <v>2660</v>
      </c>
      <c r="H1279" s="23">
        <v>9330.49</v>
      </c>
      <c r="I1279" s="24">
        <f t="shared" si="191"/>
        <v>5.6999999999999996E-6</v>
      </c>
      <c r="J1279" s="24">
        <v>6.7000000000000002E-6</v>
      </c>
      <c r="K1279" s="24">
        <f t="shared" si="199"/>
        <v>5.8000000000000004E-6</v>
      </c>
      <c r="L1279" s="23">
        <f t="shared" si="192"/>
        <v>11576.8</v>
      </c>
      <c r="M1279" s="23">
        <f t="shared" si="193"/>
        <v>8682.6</v>
      </c>
      <c r="N1279" s="23">
        <v>27439.72</v>
      </c>
      <c r="O1279" s="23">
        <f t="shared" si="194"/>
        <v>18757.120000000003</v>
      </c>
      <c r="P1279" s="23">
        <f t="shared" si="195"/>
        <v>0</v>
      </c>
      <c r="Q1279" s="23">
        <f t="shared" si="196"/>
        <v>18757.120000000003</v>
      </c>
      <c r="R1279" s="24">
        <f t="shared" si="197"/>
        <v>0</v>
      </c>
      <c r="S1279" s="25">
        <f t="shared" si="198"/>
        <v>0</v>
      </c>
    </row>
    <row r="1280" spans="1:19">
      <c r="A1280" s="21" t="s">
        <v>1307</v>
      </c>
      <c r="B1280" s="21" t="s">
        <v>503</v>
      </c>
      <c r="C1280" s="21" t="s">
        <v>17</v>
      </c>
      <c r="D1280" s="21" t="s">
        <v>1536</v>
      </c>
      <c r="E1280" s="21" t="s">
        <v>2587</v>
      </c>
      <c r="F1280" s="21" t="str">
        <f t="shared" si="190"/>
        <v>23205</v>
      </c>
      <c r="G1280" s="21" t="s">
        <v>2660</v>
      </c>
      <c r="H1280" s="26">
        <v>1874.66</v>
      </c>
      <c r="I1280" s="27">
        <f t="shared" si="191"/>
        <v>1.1000000000000001E-6</v>
      </c>
      <c r="J1280" s="27">
        <v>3.8E-6</v>
      </c>
      <c r="K1280" s="27">
        <f t="shared" si="199"/>
        <v>1.1999999999999999E-6</v>
      </c>
      <c r="L1280" s="26">
        <f t="shared" si="192"/>
        <v>2395.1999999999998</v>
      </c>
      <c r="M1280" s="26">
        <f t="shared" si="193"/>
        <v>1796.4</v>
      </c>
      <c r="N1280" s="26">
        <v>47.95</v>
      </c>
      <c r="O1280" s="26">
        <f t="shared" si="194"/>
        <v>-1748.45</v>
      </c>
      <c r="P1280" s="26">
        <f t="shared" si="195"/>
        <v>1748.45</v>
      </c>
      <c r="Q1280" s="26">
        <f t="shared" si="196"/>
        <v>0</v>
      </c>
      <c r="R1280" s="24">
        <f t="shared" si="197"/>
        <v>4.6969999999999998E-4</v>
      </c>
      <c r="S1280" s="25">
        <f t="shared" si="198"/>
        <v>1935</v>
      </c>
    </row>
    <row r="1281" spans="1:19">
      <c r="A1281" s="20" t="s">
        <v>1307</v>
      </c>
      <c r="B1281" s="20" t="s">
        <v>503</v>
      </c>
      <c r="C1281" s="20" t="s">
        <v>19</v>
      </c>
      <c r="D1281" s="20" t="s">
        <v>1537</v>
      </c>
      <c r="E1281" s="20" t="s">
        <v>2587</v>
      </c>
      <c r="F1281" s="20" t="str">
        <f t="shared" si="190"/>
        <v>23205</v>
      </c>
      <c r="G1281" s="20" t="s">
        <v>2660</v>
      </c>
      <c r="H1281" s="23">
        <v>11418.55</v>
      </c>
      <c r="I1281" s="24">
        <f t="shared" si="191"/>
        <v>6.9999999999999999E-6</v>
      </c>
      <c r="J1281" s="24">
        <v>3.8699999999999999E-5</v>
      </c>
      <c r="K1281" s="24">
        <f t="shared" si="199"/>
        <v>8.6000000000000007E-6</v>
      </c>
      <c r="L1281" s="23">
        <f t="shared" si="192"/>
        <v>17165.599999999999</v>
      </c>
      <c r="M1281" s="23">
        <f t="shared" si="193"/>
        <v>12874.2</v>
      </c>
      <c r="N1281" s="23">
        <v>20321.78</v>
      </c>
      <c r="O1281" s="23">
        <f t="shared" si="194"/>
        <v>7447.5799999999981</v>
      </c>
      <c r="P1281" s="23">
        <f t="shared" si="195"/>
        <v>0</v>
      </c>
      <c r="Q1281" s="23">
        <f t="shared" si="196"/>
        <v>7447.5799999999981</v>
      </c>
      <c r="R1281" s="24">
        <f t="shared" si="197"/>
        <v>0</v>
      </c>
      <c r="S1281" s="25">
        <f t="shared" si="198"/>
        <v>0</v>
      </c>
    </row>
    <row r="1282" spans="1:19">
      <c r="A1282" s="21" t="s">
        <v>1307</v>
      </c>
      <c r="B1282" s="21" t="s">
        <v>503</v>
      </c>
      <c r="C1282" s="21" t="s">
        <v>21</v>
      </c>
      <c r="D1282" s="21" t="s">
        <v>24</v>
      </c>
      <c r="E1282" s="21" t="s">
        <v>2587</v>
      </c>
      <c r="F1282" s="21" t="str">
        <f t="shared" si="190"/>
        <v>23205</v>
      </c>
      <c r="G1282" s="21" t="s">
        <v>2660</v>
      </c>
      <c r="H1282" s="26">
        <v>46535.15</v>
      </c>
      <c r="I1282" s="27">
        <f t="shared" si="191"/>
        <v>2.8500000000000002E-5</v>
      </c>
      <c r="J1282" s="27">
        <v>8.8999999999999995E-6</v>
      </c>
      <c r="K1282" s="27">
        <f t="shared" si="199"/>
        <v>2.7500000000000001E-5</v>
      </c>
      <c r="L1282" s="26">
        <f t="shared" si="192"/>
        <v>54890</v>
      </c>
      <c r="M1282" s="26">
        <f t="shared" si="193"/>
        <v>41167.5</v>
      </c>
      <c r="N1282" s="26">
        <v>34623.21</v>
      </c>
      <c r="O1282" s="26">
        <f t="shared" si="194"/>
        <v>-6544.2900000000009</v>
      </c>
      <c r="P1282" s="26">
        <f t="shared" si="195"/>
        <v>6544.2900000000009</v>
      </c>
      <c r="Q1282" s="26">
        <f t="shared" si="196"/>
        <v>0</v>
      </c>
      <c r="R1282" s="24">
        <f t="shared" si="197"/>
        <v>1.758E-3</v>
      </c>
      <c r="S1282" s="25">
        <f t="shared" si="198"/>
        <v>7242</v>
      </c>
    </row>
    <row r="1283" spans="1:19">
      <c r="A1283" s="20" t="s">
        <v>1307</v>
      </c>
      <c r="B1283" s="20" t="s">
        <v>503</v>
      </c>
      <c r="C1283" s="20" t="s">
        <v>94</v>
      </c>
      <c r="D1283" s="20" t="s">
        <v>1538</v>
      </c>
      <c r="E1283" s="20" t="s">
        <v>2587</v>
      </c>
      <c r="F1283" s="20" t="str">
        <f t="shared" si="190"/>
        <v>23205</v>
      </c>
      <c r="G1283" s="20" t="s">
        <v>2660</v>
      </c>
      <c r="H1283" s="23">
        <v>239.02</v>
      </c>
      <c r="I1283" s="24">
        <f t="shared" si="191"/>
        <v>9.9999999999999995E-8</v>
      </c>
      <c r="J1283" s="24">
        <v>1.2999999999999999E-5</v>
      </c>
      <c r="K1283" s="24">
        <f t="shared" si="199"/>
        <v>6.9999999999999997E-7</v>
      </c>
      <c r="L1283" s="23">
        <f t="shared" si="192"/>
        <v>1397.2</v>
      </c>
      <c r="M1283" s="23">
        <f t="shared" si="193"/>
        <v>1047.9000000000001</v>
      </c>
      <c r="N1283" s="23">
        <v>1187.52</v>
      </c>
      <c r="O1283" s="23">
        <f t="shared" si="194"/>
        <v>139.61999999999989</v>
      </c>
      <c r="P1283" s="23">
        <f t="shared" si="195"/>
        <v>0</v>
      </c>
      <c r="Q1283" s="23">
        <f t="shared" si="196"/>
        <v>139.61999999999989</v>
      </c>
      <c r="R1283" s="24">
        <f t="shared" si="197"/>
        <v>0</v>
      </c>
      <c r="S1283" s="25">
        <f t="shared" si="198"/>
        <v>0</v>
      </c>
    </row>
    <row r="1284" spans="1:19">
      <c r="A1284" s="21" t="s">
        <v>1307</v>
      </c>
      <c r="B1284" s="21" t="s">
        <v>503</v>
      </c>
      <c r="C1284" s="21" t="s">
        <v>192</v>
      </c>
      <c r="D1284" s="21" t="s">
        <v>1539</v>
      </c>
      <c r="E1284" s="21" t="s">
        <v>2587</v>
      </c>
      <c r="F1284" s="21" t="str">
        <f t="shared" si="190"/>
        <v>23205</v>
      </c>
      <c r="G1284" s="21" t="s">
        <v>2660</v>
      </c>
      <c r="H1284" s="26">
        <v>2297.58</v>
      </c>
      <c r="I1284" s="27">
        <f t="shared" si="191"/>
        <v>1.3999999999999999E-6</v>
      </c>
      <c r="J1284" s="27">
        <v>9.5000000000000005E-6</v>
      </c>
      <c r="K1284" s="27">
        <f t="shared" si="199"/>
        <v>1.7999999999999999E-6</v>
      </c>
      <c r="L1284" s="26">
        <f t="shared" si="192"/>
        <v>3592.8</v>
      </c>
      <c r="M1284" s="26">
        <f t="shared" si="193"/>
        <v>2694.6</v>
      </c>
      <c r="N1284" s="26">
        <v>-6288.08</v>
      </c>
      <c r="O1284" s="26">
        <f t="shared" si="194"/>
        <v>-8982.68</v>
      </c>
      <c r="P1284" s="26">
        <f t="shared" si="195"/>
        <v>8982.68</v>
      </c>
      <c r="Q1284" s="26">
        <f t="shared" si="196"/>
        <v>0</v>
      </c>
      <c r="R1284" s="24">
        <f t="shared" si="197"/>
        <v>2.4130000000000002E-3</v>
      </c>
      <c r="S1284" s="25">
        <f t="shared" si="198"/>
        <v>9941</v>
      </c>
    </row>
    <row r="1285" spans="1:19">
      <c r="A1285" s="20" t="s">
        <v>1307</v>
      </c>
      <c r="B1285" s="20" t="s">
        <v>503</v>
      </c>
      <c r="C1285" s="20" t="s">
        <v>124</v>
      </c>
      <c r="D1285" s="20" t="s">
        <v>1540</v>
      </c>
      <c r="E1285" s="20" t="s">
        <v>2587</v>
      </c>
      <c r="F1285" s="20" t="str">
        <f t="shared" si="190"/>
        <v>23205</v>
      </c>
      <c r="G1285" s="20" t="s">
        <v>2660</v>
      </c>
      <c r="H1285" s="23">
        <v>3078.42</v>
      </c>
      <c r="I1285" s="24">
        <f t="shared" si="191"/>
        <v>1.9E-6</v>
      </c>
      <c r="J1285" s="24">
        <v>2.6100000000000001E-5</v>
      </c>
      <c r="K1285" s="24">
        <f t="shared" si="199"/>
        <v>3.1E-6</v>
      </c>
      <c r="L1285" s="23">
        <f t="shared" si="192"/>
        <v>6187.6</v>
      </c>
      <c r="M1285" s="23">
        <f t="shared" si="193"/>
        <v>4640.7</v>
      </c>
      <c r="N1285" s="23">
        <v>-15417.699999999999</v>
      </c>
      <c r="O1285" s="23">
        <f t="shared" si="194"/>
        <v>-20058.399999999998</v>
      </c>
      <c r="P1285" s="23">
        <f t="shared" si="195"/>
        <v>20058.399999999998</v>
      </c>
      <c r="Q1285" s="23">
        <f t="shared" si="196"/>
        <v>0</v>
      </c>
      <c r="R1285" s="24">
        <f t="shared" si="197"/>
        <v>5.3883000000000004E-3</v>
      </c>
      <c r="S1285" s="25">
        <f t="shared" si="198"/>
        <v>22199</v>
      </c>
    </row>
    <row r="1286" spans="1:19">
      <c r="A1286" s="21" t="s">
        <v>1307</v>
      </c>
      <c r="B1286" s="21" t="s">
        <v>503</v>
      </c>
      <c r="C1286" s="21" t="s">
        <v>160</v>
      </c>
      <c r="D1286" s="21" t="s">
        <v>1541</v>
      </c>
      <c r="E1286" s="21" t="s">
        <v>2587</v>
      </c>
      <c r="F1286" s="21" t="str">
        <f t="shared" si="190"/>
        <v>23205</v>
      </c>
      <c r="G1286" s="21" t="s">
        <v>2660</v>
      </c>
      <c r="H1286" s="26">
        <v>386103.06</v>
      </c>
      <c r="I1286" s="27">
        <f t="shared" si="191"/>
        <v>2.3670000000000001E-4</v>
      </c>
      <c r="J1286" s="27">
        <v>1.594E-4</v>
      </c>
      <c r="K1286" s="27">
        <f t="shared" si="199"/>
        <v>2.3279999999999999E-4</v>
      </c>
      <c r="L1286" s="26">
        <f t="shared" si="192"/>
        <v>464668.8</v>
      </c>
      <c r="M1286" s="26">
        <f t="shared" si="193"/>
        <v>348501.6</v>
      </c>
      <c r="N1286" s="26">
        <v>554866.21</v>
      </c>
      <c r="O1286" s="26">
        <f t="shared" si="194"/>
        <v>206364.61</v>
      </c>
      <c r="P1286" s="26">
        <f t="shared" si="195"/>
        <v>0</v>
      </c>
      <c r="Q1286" s="26">
        <f t="shared" si="196"/>
        <v>206364.61</v>
      </c>
      <c r="R1286" s="24">
        <f t="shared" si="197"/>
        <v>0</v>
      </c>
      <c r="S1286" s="25">
        <f t="shared" si="198"/>
        <v>0</v>
      </c>
    </row>
    <row r="1287" spans="1:19">
      <c r="A1287" s="20" t="s">
        <v>1307</v>
      </c>
      <c r="B1287" s="20" t="s">
        <v>503</v>
      </c>
      <c r="C1287" s="20" t="s">
        <v>31</v>
      </c>
      <c r="D1287" s="20" t="s">
        <v>1542</v>
      </c>
      <c r="E1287" s="20" t="s">
        <v>2587</v>
      </c>
      <c r="F1287" s="20" t="str">
        <f t="shared" si="190"/>
        <v>23205</v>
      </c>
      <c r="G1287" s="20" t="s">
        <v>2660</v>
      </c>
      <c r="H1287" s="23">
        <v>6677.39</v>
      </c>
      <c r="I1287" s="24">
        <f t="shared" si="191"/>
        <v>4.0999999999999997E-6</v>
      </c>
      <c r="J1287" s="24">
        <v>5.2000000000000002E-6</v>
      </c>
      <c r="K1287" s="24">
        <f t="shared" si="199"/>
        <v>4.1999999999999996E-6</v>
      </c>
      <c r="L1287" s="23">
        <f t="shared" si="192"/>
        <v>8383.2000000000007</v>
      </c>
      <c r="M1287" s="23">
        <f t="shared" si="193"/>
        <v>6287.4</v>
      </c>
      <c r="N1287" s="23">
        <v>54.75</v>
      </c>
      <c r="O1287" s="23">
        <f t="shared" si="194"/>
        <v>-6232.65</v>
      </c>
      <c r="P1287" s="23">
        <f t="shared" si="195"/>
        <v>6232.65</v>
      </c>
      <c r="Q1287" s="23">
        <f t="shared" si="196"/>
        <v>0</v>
      </c>
      <c r="R1287" s="24">
        <f t="shared" si="197"/>
        <v>1.6743000000000001E-3</v>
      </c>
      <c r="S1287" s="25">
        <f t="shared" si="198"/>
        <v>6898</v>
      </c>
    </row>
    <row r="1288" spans="1:19">
      <c r="A1288" s="21" t="s">
        <v>1307</v>
      </c>
      <c r="B1288" s="21" t="s">
        <v>503</v>
      </c>
      <c r="C1288" s="21" t="s">
        <v>119</v>
      </c>
      <c r="D1288" s="21" t="s">
        <v>1543</v>
      </c>
      <c r="E1288" s="21" t="s">
        <v>2587</v>
      </c>
      <c r="F1288" s="21" t="str">
        <f t="shared" si="190"/>
        <v>23205</v>
      </c>
      <c r="G1288" s="21" t="s">
        <v>2660</v>
      </c>
      <c r="H1288" s="26">
        <v>1339.06</v>
      </c>
      <c r="I1288" s="27">
        <f t="shared" si="191"/>
        <v>7.9999999999999996E-7</v>
      </c>
      <c r="J1288" s="27">
        <v>5.9000000000000003E-6</v>
      </c>
      <c r="K1288" s="27">
        <f t="shared" si="199"/>
        <v>1.1000000000000001E-6</v>
      </c>
      <c r="L1288" s="26">
        <f t="shared" si="192"/>
        <v>2195.6</v>
      </c>
      <c r="M1288" s="26">
        <f t="shared" si="193"/>
        <v>1646.7</v>
      </c>
      <c r="N1288" s="26">
        <v>2789.06</v>
      </c>
      <c r="O1288" s="26">
        <f t="shared" si="194"/>
        <v>1142.3599999999999</v>
      </c>
      <c r="P1288" s="26">
        <f t="shared" si="195"/>
        <v>0</v>
      </c>
      <c r="Q1288" s="26">
        <f t="shared" si="196"/>
        <v>1142.3599999999999</v>
      </c>
      <c r="R1288" s="24">
        <f t="shared" si="197"/>
        <v>0</v>
      </c>
      <c r="S1288" s="25">
        <f t="shared" si="198"/>
        <v>0</v>
      </c>
    </row>
    <row r="1289" spans="1:19">
      <c r="A1289" s="20" t="s">
        <v>1307</v>
      </c>
      <c r="B1289" s="20" t="s">
        <v>503</v>
      </c>
      <c r="C1289" s="20" t="s">
        <v>35</v>
      </c>
      <c r="D1289" s="20" t="s">
        <v>1544</v>
      </c>
      <c r="E1289" s="20" t="s">
        <v>2587</v>
      </c>
      <c r="F1289" s="20" t="str">
        <f t="shared" si="190"/>
        <v>23205</v>
      </c>
      <c r="G1289" s="20" t="s">
        <v>2660</v>
      </c>
      <c r="H1289" s="23">
        <v>56431.82</v>
      </c>
      <c r="I1289" s="24">
        <f t="shared" si="191"/>
        <v>3.4600000000000001E-5</v>
      </c>
      <c r="J1289" s="24">
        <v>6.8100000000000002E-5</v>
      </c>
      <c r="K1289" s="24">
        <f t="shared" si="199"/>
        <v>3.6300000000000001E-5</v>
      </c>
      <c r="L1289" s="23">
        <f t="shared" si="192"/>
        <v>72454.8</v>
      </c>
      <c r="M1289" s="23">
        <f t="shared" si="193"/>
        <v>54341.1</v>
      </c>
      <c r="N1289" s="23">
        <v>58084.429999999993</v>
      </c>
      <c r="O1289" s="23">
        <f t="shared" si="194"/>
        <v>3743.3299999999945</v>
      </c>
      <c r="P1289" s="23">
        <f t="shared" si="195"/>
        <v>0</v>
      </c>
      <c r="Q1289" s="23">
        <f t="shared" si="196"/>
        <v>3743.3299999999945</v>
      </c>
      <c r="R1289" s="24">
        <f t="shared" si="197"/>
        <v>0</v>
      </c>
      <c r="S1289" s="25">
        <f t="shared" si="198"/>
        <v>0</v>
      </c>
    </row>
    <row r="1290" spans="1:19">
      <c r="A1290" s="21" t="s">
        <v>1307</v>
      </c>
      <c r="B1290" s="21" t="s">
        <v>503</v>
      </c>
      <c r="C1290" s="21" t="s">
        <v>249</v>
      </c>
      <c r="D1290" s="21" t="s">
        <v>1545</v>
      </c>
      <c r="E1290" s="21" t="s">
        <v>2587</v>
      </c>
      <c r="F1290" s="21" t="str">
        <f t="shared" si="190"/>
        <v>23205</v>
      </c>
      <c r="G1290" s="21" t="s">
        <v>2660</v>
      </c>
      <c r="H1290" s="26">
        <v>121.91</v>
      </c>
      <c r="I1290" s="27">
        <f t="shared" si="191"/>
        <v>9.9999999999999995E-8</v>
      </c>
      <c r="J1290" s="27">
        <v>9.3999999999999998E-6</v>
      </c>
      <c r="K1290" s="27">
        <f t="shared" si="199"/>
        <v>5.9999999999999997E-7</v>
      </c>
      <c r="L1290" s="26">
        <f t="shared" si="192"/>
        <v>1197.5999999999999</v>
      </c>
      <c r="M1290" s="26">
        <f t="shared" si="193"/>
        <v>898.2</v>
      </c>
      <c r="N1290" s="26">
        <v>9256.130000000001</v>
      </c>
      <c r="O1290" s="26">
        <f t="shared" si="194"/>
        <v>8357.93</v>
      </c>
      <c r="P1290" s="26">
        <f t="shared" si="195"/>
        <v>0</v>
      </c>
      <c r="Q1290" s="26">
        <f t="shared" si="196"/>
        <v>8357.93</v>
      </c>
      <c r="R1290" s="24">
        <f t="shared" si="197"/>
        <v>0</v>
      </c>
      <c r="S1290" s="25">
        <f t="shared" si="198"/>
        <v>0</v>
      </c>
    </row>
    <row r="1291" spans="1:19">
      <c r="A1291" s="20" t="s">
        <v>1307</v>
      </c>
      <c r="B1291" s="20" t="s">
        <v>503</v>
      </c>
      <c r="C1291" s="20" t="s">
        <v>41</v>
      </c>
      <c r="D1291" s="20" t="s">
        <v>1546</v>
      </c>
      <c r="E1291" s="20" t="s">
        <v>2587</v>
      </c>
      <c r="F1291" s="20" t="str">
        <f t="shared" si="190"/>
        <v>23205</v>
      </c>
      <c r="G1291" s="20" t="s">
        <v>2660</v>
      </c>
      <c r="H1291" s="23">
        <v>15932.18</v>
      </c>
      <c r="I1291" s="24">
        <f t="shared" si="191"/>
        <v>9.7999999999999993E-6</v>
      </c>
      <c r="J1291" s="24">
        <v>4.5800000000000002E-5</v>
      </c>
      <c r="K1291" s="24">
        <f t="shared" si="199"/>
        <v>1.1600000000000001E-5</v>
      </c>
      <c r="L1291" s="23">
        <f t="shared" si="192"/>
        <v>23153.599999999999</v>
      </c>
      <c r="M1291" s="23">
        <f t="shared" si="193"/>
        <v>17365.2</v>
      </c>
      <c r="N1291" s="23">
        <v>24836.93</v>
      </c>
      <c r="O1291" s="23">
        <f t="shared" si="194"/>
        <v>7471.73</v>
      </c>
      <c r="P1291" s="23">
        <f t="shared" si="195"/>
        <v>0</v>
      </c>
      <c r="Q1291" s="23">
        <f t="shared" si="196"/>
        <v>7471.73</v>
      </c>
      <c r="R1291" s="24">
        <f t="shared" si="197"/>
        <v>0</v>
      </c>
      <c r="S1291" s="25">
        <f t="shared" si="198"/>
        <v>0</v>
      </c>
    </row>
    <row r="1292" spans="1:19">
      <c r="A1292" s="21" t="s">
        <v>1307</v>
      </c>
      <c r="B1292" s="21" t="s">
        <v>503</v>
      </c>
      <c r="C1292" s="21" t="s">
        <v>45</v>
      </c>
      <c r="D1292" s="21" t="s">
        <v>1547</v>
      </c>
      <c r="E1292" s="21" t="s">
        <v>2587</v>
      </c>
      <c r="F1292" s="21" t="str">
        <f t="shared" si="190"/>
        <v>23205</v>
      </c>
      <c r="G1292" s="21" t="s">
        <v>2660</v>
      </c>
      <c r="H1292" s="26">
        <v>70255.210000000006</v>
      </c>
      <c r="I1292" s="27">
        <f t="shared" si="191"/>
        <v>4.3099999999999997E-5</v>
      </c>
      <c r="J1292" s="27">
        <v>7.6799999999999997E-5</v>
      </c>
      <c r="K1292" s="27">
        <f t="shared" si="199"/>
        <v>4.4799999999999998E-5</v>
      </c>
      <c r="L1292" s="26">
        <f t="shared" si="192"/>
        <v>89420.800000000003</v>
      </c>
      <c r="M1292" s="26">
        <f t="shared" si="193"/>
        <v>67065.600000000006</v>
      </c>
      <c r="N1292" s="26">
        <v>63729.36</v>
      </c>
      <c r="O1292" s="26">
        <f t="shared" si="194"/>
        <v>-3336.2400000000052</v>
      </c>
      <c r="P1292" s="26">
        <f t="shared" si="195"/>
        <v>3336.2400000000052</v>
      </c>
      <c r="Q1292" s="26">
        <f t="shared" si="196"/>
        <v>0</v>
      </c>
      <c r="R1292" s="24">
        <f t="shared" si="197"/>
        <v>8.9619999999999999E-4</v>
      </c>
      <c r="S1292" s="25">
        <f t="shared" si="198"/>
        <v>3692</v>
      </c>
    </row>
    <row r="1293" spans="1:19">
      <c r="A1293" s="20" t="s">
        <v>1307</v>
      </c>
      <c r="B1293" s="20" t="s">
        <v>503</v>
      </c>
      <c r="C1293" s="20" t="s">
        <v>181</v>
      </c>
      <c r="D1293" s="20" t="s">
        <v>1548</v>
      </c>
      <c r="E1293" s="20" t="s">
        <v>2587</v>
      </c>
      <c r="F1293" s="20" t="str">
        <f t="shared" si="190"/>
        <v>23205</v>
      </c>
      <c r="G1293" s="20" t="s">
        <v>2660</v>
      </c>
      <c r="H1293" s="23">
        <v>362</v>
      </c>
      <c r="I1293" s="24">
        <f t="shared" si="191"/>
        <v>1.9999999999999999E-7</v>
      </c>
      <c r="J1293" s="24">
        <v>7.7000000000000008E-6</v>
      </c>
      <c r="K1293" s="24">
        <f t="shared" si="199"/>
        <v>5.9999999999999997E-7</v>
      </c>
      <c r="L1293" s="23">
        <f t="shared" si="192"/>
        <v>1197.5999999999999</v>
      </c>
      <c r="M1293" s="23">
        <f t="shared" si="193"/>
        <v>898.2</v>
      </c>
      <c r="N1293" s="23">
        <v>863.96</v>
      </c>
      <c r="O1293" s="23">
        <f t="shared" si="194"/>
        <v>-34.240000000000009</v>
      </c>
      <c r="P1293" s="23">
        <f t="shared" si="195"/>
        <v>34.240000000000009</v>
      </c>
      <c r="Q1293" s="23">
        <f t="shared" si="196"/>
        <v>0</v>
      </c>
      <c r="R1293" s="24">
        <f t="shared" si="197"/>
        <v>9.2E-6</v>
      </c>
      <c r="S1293" s="25">
        <f t="shared" si="198"/>
        <v>37</v>
      </c>
    </row>
    <row r="1294" spans="1:19">
      <c r="A1294" s="21" t="s">
        <v>1307</v>
      </c>
      <c r="B1294" s="21" t="s">
        <v>503</v>
      </c>
      <c r="C1294" s="21" t="s">
        <v>106</v>
      </c>
      <c r="D1294" s="21" t="s">
        <v>1549</v>
      </c>
      <c r="E1294" s="21" t="s">
        <v>2587</v>
      </c>
      <c r="F1294" s="21" t="str">
        <f t="shared" ref="F1294:F1357" si="200">CONCATENATE(A1294,B1294)</f>
        <v>23205</v>
      </c>
      <c r="G1294" s="21" t="s">
        <v>2660</v>
      </c>
      <c r="H1294" s="26">
        <v>259296.02</v>
      </c>
      <c r="I1294" s="27">
        <f t="shared" ref="I1294:I1357" si="201">ROUND(H1294/$H$2315, 7)</f>
        <v>1.5890000000000001E-4</v>
      </c>
      <c r="J1294" s="27">
        <v>3.4400000000000003E-5</v>
      </c>
      <c r="K1294" s="27">
        <f t="shared" si="199"/>
        <v>1.527E-4</v>
      </c>
      <c r="L1294" s="26">
        <f t="shared" ref="L1294:L1357" si="202">ROUND(1996000000*K1294, 2)</f>
        <v>304789.2</v>
      </c>
      <c r="M1294" s="26">
        <f t="shared" ref="M1294:M1357" si="203">ROUND(L1294*0.75, 2)</f>
        <v>228591.9</v>
      </c>
      <c r="N1294" s="26">
        <v>172396.91</v>
      </c>
      <c r="O1294" s="26">
        <f t="shared" ref="O1294:O1357" si="204">N1294-M1294</f>
        <v>-56194.989999999991</v>
      </c>
      <c r="P1294" s="26">
        <f t="shared" ref="P1294:P1357" si="205">IF(M1294-N1294&gt;0,M1294-N1294,0)</f>
        <v>56194.989999999991</v>
      </c>
      <c r="Q1294" s="26">
        <f t="shared" ref="Q1294:Q1357" si="206">IF(M1294-N1294&lt;0,N1294-M1294,0)</f>
        <v>0</v>
      </c>
      <c r="R1294" s="24">
        <f t="shared" ref="R1294:R1357" si="207">ROUND(P1294/$P$2315*100, 7)</f>
        <v>1.5095600000000001E-2</v>
      </c>
      <c r="S1294" s="25">
        <f t="shared" ref="S1294:S1357" si="208">ROUNDDOWN(412000000*R1294/100, 0)</f>
        <v>62193</v>
      </c>
    </row>
    <row r="1295" spans="1:19">
      <c r="A1295" s="20" t="s">
        <v>1307</v>
      </c>
      <c r="B1295" s="20" t="s">
        <v>503</v>
      </c>
      <c r="C1295" s="20" t="s">
        <v>126</v>
      </c>
      <c r="D1295" s="20" t="s">
        <v>1550</v>
      </c>
      <c r="E1295" s="20" t="s">
        <v>2587</v>
      </c>
      <c r="F1295" s="20" t="str">
        <f t="shared" si="200"/>
        <v>23205</v>
      </c>
      <c r="G1295" s="20" t="s">
        <v>2660</v>
      </c>
      <c r="H1295" s="23">
        <v>487.77</v>
      </c>
      <c r="I1295" s="24">
        <f t="shared" si="201"/>
        <v>2.9999999999999999E-7</v>
      </c>
      <c r="J1295" s="24">
        <v>7.9999999999999996E-7</v>
      </c>
      <c r="K1295" s="24">
        <f t="shared" ref="K1295:K1358" si="209">ROUND(ROUND(I1295*0.95, 10)+ROUND(J1295*0.05, 10), 7)</f>
        <v>2.9999999999999999E-7</v>
      </c>
      <c r="L1295" s="23">
        <f t="shared" si="202"/>
        <v>598.79999999999995</v>
      </c>
      <c r="M1295" s="23">
        <f t="shared" si="203"/>
        <v>449.1</v>
      </c>
      <c r="N1295" s="23">
        <v>817.82999999999993</v>
      </c>
      <c r="O1295" s="23">
        <f t="shared" si="204"/>
        <v>368.7299999999999</v>
      </c>
      <c r="P1295" s="23">
        <f t="shared" si="205"/>
        <v>0</v>
      </c>
      <c r="Q1295" s="23">
        <f t="shared" si="206"/>
        <v>368.7299999999999</v>
      </c>
      <c r="R1295" s="24">
        <f t="shared" si="207"/>
        <v>0</v>
      </c>
      <c r="S1295" s="25">
        <f t="shared" si="208"/>
        <v>0</v>
      </c>
    </row>
    <row r="1296" spans="1:19">
      <c r="A1296" s="21" t="s">
        <v>1307</v>
      </c>
      <c r="B1296" s="21" t="s">
        <v>503</v>
      </c>
      <c r="C1296" s="21" t="s">
        <v>47</v>
      </c>
      <c r="D1296" s="21" t="s">
        <v>1551</v>
      </c>
      <c r="E1296" s="21" t="s">
        <v>2587</v>
      </c>
      <c r="F1296" s="21" t="str">
        <f t="shared" si="200"/>
        <v>23205</v>
      </c>
      <c r="G1296" s="21" t="s">
        <v>2660</v>
      </c>
      <c r="H1296" s="26">
        <v>3264.5</v>
      </c>
      <c r="I1296" s="27">
        <f t="shared" si="201"/>
        <v>1.9999999999999999E-6</v>
      </c>
      <c r="J1296" s="27">
        <v>3.5999999999999998E-6</v>
      </c>
      <c r="K1296" s="27">
        <f t="shared" si="209"/>
        <v>2.0999999999999998E-6</v>
      </c>
      <c r="L1296" s="26">
        <f t="shared" si="202"/>
        <v>4191.6000000000004</v>
      </c>
      <c r="M1296" s="26">
        <f t="shared" si="203"/>
        <v>3143.7</v>
      </c>
      <c r="N1296" s="26">
        <v>15372.15</v>
      </c>
      <c r="O1296" s="26">
        <f t="shared" si="204"/>
        <v>12228.45</v>
      </c>
      <c r="P1296" s="26">
        <f t="shared" si="205"/>
        <v>0</v>
      </c>
      <c r="Q1296" s="26">
        <f t="shared" si="206"/>
        <v>12228.45</v>
      </c>
      <c r="R1296" s="24">
        <f t="shared" si="207"/>
        <v>0</v>
      </c>
      <c r="S1296" s="25">
        <f t="shared" si="208"/>
        <v>0</v>
      </c>
    </row>
    <row r="1297" spans="1:19">
      <c r="A1297" s="20" t="s">
        <v>1307</v>
      </c>
      <c r="B1297" s="20" t="s">
        <v>503</v>
      </c>
      <c r="C1297" s="20" t="s">
        <v>108</v>
      </c>
      <c r="D1297" s="20" t="s">
        <v>1552</v>
      </c>
      <c r="E1297" s="20" t="s">
        <v>2587</v>
      </c>
      <c r="F1297" s="20" t="str">
        <f t="shared" si="200"/>
        <v>23205</v>
      </c>
      <c r="G1297" s="20" t="s">
        <v>2660</v>
      </c>
      <c r="H1297" s="23">
        <v>4361.8900000000003</v>
      </c>
      <c r="I1297" s="24">
        <f t="shared" si="201"/>
        <v>2.7E-6</v>
      </c>
      <c r="J1297" s="24">
        <v>1.29E-5</v>
      </c>
      <c r="K1297" s="24">
        <f t="shared" si="209"/>
        <v>3.1999999999999999E-6</v>
      </c>
      <c r="L1297" s="23">
        <f t="shared" si="202"/>
        <v>6387.2</v>
      </c>
      <c r="M1297" s="23">
        <f t="shared" si="203"/>
        <v>4790.3999999999996</v>
      </c>
      <c r="N1297" s="23">
        <v>-1546.5099999999998</v>
      </c>
      <c r="O1297" s="23">
        <f t="shared" si="204"/>
        <v>-6336.91</v>
      </c>
      <c r="P1297" s="23">
        <f t="shared" si="205"/>
        <v>6336.91</v>
      </c>
      <c r="Q1297" s="23">
        <f t="shared" si="206"/>
        <v>0</v>
      </c>
      <c r="R1297" s="24">
        <f t="shared" si="207"/>
        <v>1.7022999999999999E-3</v>
      </c>
      <c r="S1297" s="25">
        <f t="shared" si="208"/>
        <v>7013</v>
      </c>
    </row>
    <row r="1298" spans="1:19">
      <c r="A1298" s="21" t="s">
        <v>1307</v>
      </c>
      <c r="B1298" s="21" t="s">
        <v>503</v>
      </c>
      <c r="C1298" s="21" t="s">
        <v>110</v>
      </c>
      <c r="D1298" s="21" t="s">
        <v>1553</v>
      </c>
      <c r="E1298" s="21" t="s">
        <v>2587</v>
      </c>
      <c r="F1298" s="21" t="str">
        <f t="shared" si="200"/>
        <v>23205</v>
      </c>
      <c r="G1298" s="21" t="s">
        <v>2660</v>
      </c>
      <c r="H1298" s="26">
        <v>770.29</v>
      </c>
      <c r="I1298" s="27">
        <f t="shared" si="201"/>
        <v>4.9999999999999998E-7</v>
      </c>
      <c r="J1298" s="27">
        <v>0</v>
      </c>
      <c r="K1298" s="27">
        <f t="shared" si="209"/>
        <v>4.9999999999999998E-7</v>
      </c>
      <c r="L1298" s="26">
        <f t="shared" si="202"/>
        <v>998</v>
      </c>
      <c r="M1298" s="26">
        <f t="shared" si="203"/>
        <v>748.5</v>
      </c>
      <c r="N1298" s="26">
        <v>0</v>
      </c>
      <c r="O1298" s="26">
        <f t="shared" si="204"/>
        <v>-748.5</v>
      </c>
      <c r="P1298" s="26">
        <f t="shared" si="205"/>
        <v>748.5</v>
      </c>
      <c r="Q1298" s="26">
        <f t="shared" si="206"/>
        <v>0</v>
      </c>
      <c r="R1298" s="24">
        <f t="shared" si="207"/>
        <v>2.0110000000000001E-4</v>
      </c>
      <c r="S1298" s="25">
        <f t="shared" si="208"/>
        <v>828</v>
      </c>
    </row>
    <row r="1299" spans="1:19">
      <c r="A1299" s="20" t="s">
        <v>1307</v>
      </c>
      <c r="B1299" s="20" t="s">
        <v>503</v>
      </c>
      <c r="C1299" s="20" t="s">
        <v>267</v>
      </c>
      <c r="D1299" s="20" t="s">
        <v>1554</v>
      </c>
      <c r="E1299" s="20" t="s">
        <v>2587</v>
      </c>
      <c r="F1299" s="20" t="str">
        <f t="shared" si="200"/>
        <v>23205</v>
      </c>
      <c r="G1299" s="20" t="s">
        <v>2660</v>
      </c>
      <c r="H1299" s="23">
        <v>16307.13</v>
      </c>
      <c r="I1299" s="24">
        <f t="shared" si="201"/>
        <v>1.0000000000000001E-5</v>
      </c>
      <c r="J1299" s="24">
        <v>9.2499999999999999E-5</v>
      </c>
      <c r="K1299" s="24">
        <f t="shared" si="209"/>
        <v>1.4100000000000001E-5</v>
      </c>
      <c r="L1299" s="23">
        <f t="shared" si="202"/>
        <v>28143.599999999999</v>
      </c>
      <c r="M1299" s="23">
        <f t="shared" si="203"/>
        <v>21107.7</v>
      </c>
      <c r="N1299" s="23">
        <v>2534.9299999999998</v>
      </c>
      <c r="O1299" s="23">
        <f t="shared" si="204"/>
        <v>-18572.77</v>
      </c>
      <c r="P1299" s="23">
        <f t="shared" si="205"/>
        <v>18572.77</v>
      </c>
      <c r="Q1299" s="23">
        <f t="shared" si="206"/>
        <v>0</v>
      </c>
      <c r="R1299" s="24">
        <f t="shared" si="207"/>
        <v>4.9892000000000001E-3</v>
      </c>
      <c r="S1299" s="25">
        <f t="shared" si="208"/>
        <v>20555</v>
      </c>
    </row>
    <row r="1300" spans="1:19">
      <c r="A1300" s="21" t="s">
        <v>1307</v>
      </c>
      <c r="B1300" s="21" t="s">
        <v>503</v>
      </c>
      <c r="C1300" s="21" t="s">
        <v>128</v>
      </c>
      <c r="D1300" s="21" t="s">
        <v>1555</v>
      </c>
      <c r="E1300" s="21" t="s">
        <v>2587</v>
      </c>
      <c r="F1300" s="21" t="str">
        <f t="shared" si="200"/>
        <v>23205</v>
      </c>
      <c r="G1300" s="21" t="s">
        <v>2660</v>
      </c>
      <c r="H1300" s="26">
        <v>57.73</v>
      </c>
      <c r="I1300" s="27">
        <f t="shared" si="201"/>
        <v>0</v>
      </c>
      <c r="J1300" s="27">
        <v>5.4999999999999999E-6</v>
      </c>
      <c r="K1300" s="27">
        <f t="shared" si="209"/>
        <v>2.9999999999999999E-7</v>
      </c>
      <c r="L1300" s="26">
        <f t="shared" si="202"/>
        <v>598.79999999999995</v>
      </c>
      <c r="M1300" s="26">
        <f t="shared" si="203"/>
        <v>449.1</v>
      </c>
      <c r="N1300" s="26">
        <v>39.950000000000003</v>
      </c>
      <c r="O1300" s="26">
        <f t="shared" si="204"/>
        <v>-409.15000000000003</v>
      </c>
      <c r="P1300" s="26">
        <f t="shared" si="205"/>
        <v>409.15000000000003</v>
      </c>
      <c r="Q1300" s="26">
        <f t="shared" si="206"/>
        <v>0</v>
      </c>
      <c r="R1300" s="24">
        <f t="shared" si="207"/>
        <v>1.099E-4</v>
      </c>
      <c r="S1300" s="25">
        <f t="shared" si="208"/>
        <v>452</v>
      </c>
    </row>
    <row r="1301" spans="1:19">
      <c r="A1301" s="20" t="s">
        <v>1307</v>
      </c>
      <c r="B1301" s="20" t="s">
        <v>503</v>
      </c>
      <c r="C1301" s="20" t="s">
        <v>270</v>
      </c>
      <c r="D1301" s="20" t="s">
        <v>1556</v>
      </c>
      <c r="E1301" s="20" t="s">
        <v>2587</v>
      </c>
      <c r="F1301" s="20" t="str">
        <f t="shared" si="200"/>
        <v>23205</v>
      </c>
      <c r="G1301" s="20" t="s">
        <v>2660</v>
      </c>
      <c r="H1301" s="23">
        <v>11123.21</v>
      </c>
      <c r="I1301" s="24">
        <f t="shared" si="201"/>
        <v>6.8000000000000001E-6</v>
      </c>
      <c r="J1301" s="24">
        <v>1.0000000000000001E-5</v>
      </c>
      <c r="K1301" s="24">
        <f t="shared" si="209"/>
        <v>6.9999999999999999E-6</v>
      </c>
      <c r="L1301" s="23">
        <f t="shared" si="202"/>
        <v>13972</v>
      </c>
      <c r="M1301" s="23">
        <f t="shared" si="203"/>
        <v>10479</v>
      </c>
      <c r="N1301" s="23">
        <v>10355.620000000001</v>
      </c>
      <c r="O1301" s="23">
        <f t="shared" si="204"/>
        <v>-123.3799999999992</v>
      </c>
      <c r="P1301" s="23">
        <f t="shared" si="205"/>
        <v>123.3799999999992</v>
      </c>
      <c r="Q1301" s="23">
        <f t="shared" si="206"/>
        <v>0</v>
      </c>
      <c r="R1301" s="24">
        <f t="shared" si="207"/>
        <v>3.3099999999999998E-5</v>
      </c>
      <c r="S1301" s="25">
        <f t="shared" si="208"/>
        <v>136</v>
      </c>
    </row>
    <row r="1302" spans="1:19">
      <c r="A1302" s="21" t="s">
        <v>1307</v>
      </c>
      <c r="B1302" s="21" t="s">
        <v>503</v>
      </c>
      <c r="C1302" s="21" t="s">
        <v>132</v>
      </c>
      <c r="D1302" s="21" t="s">
        <v>1557</v>
      </c>
      <c r="E1302" s="21" t="s">
        <v>2587</v>
      </c>
      <c r="F1302" s="21" t="str">
        <f t="shared" si="200"/>
        <v>23205</v>
      </c>
      <c r="G1302" s="21" t="s">
        <v>2660</v>
      </c>
      <c r="H1302" s="26">
        <v>402.51</v>
      </c>
      <c r="I1302" s="27">
        <f t="shared" si="201"/>
        <v>1.9999999999999999E-7</v>
      </c>
      <c r="J1302" s="27">
        <v>1.49E-5</v>
      </c>
      <c r="K1302" s="27">
        <f t="shared" si="209"/>
        <v>8.9999999999999996E-7</v>
      </c>
      <c r="L1302" s="26">
        <f t="shared" si="202"/>
        <v>1796.4</v>
      </c>
      <c r="M1302" s="26">
        <f t="shared" si="203"/>
        <v>1347.3</v>
      </c>
      <c r="N1302" s="26">
        <v>6519.41</v>
      </c>
      <c r="O1302" s="26">
        <f t="shared" si="204"/>
        <v>5172.1099999999997</v>
      </c>
      <c r="P1302" s="26">
        <f t="shared" si="205"/>
        <v>0</v>
      </c>
      <c r="Q1302" s="26">
        <f t="shared" si="206"/>
        <v>5172.1099999999997</v>
      </c>
      <c r="R1302" s="24">
        <f t="shared" si="207"/>
        <v>0</v>
      </c>
      <c r="S1302" s="25">
        <f t="shared" si="208"/>
        <v>0</v>
      </c>
    </row>
    <row r="1303" spans="1:19">
      <c r="A1303" s="20" t="s">
        <v>1307</v>
      </c>
      <c r="B1303" s="20" t="s">
        <v>503</v>
      </c>
      <c r="C1303" s="20" t="s">
        <v>197</v>
      </c>
      <c r="D1303" s="20" t="s">
        <v>1558</v>
      </c>
      <c r="E1303" s="20" t="s">
        <v>2587</v>
      </c>
      <c r="F1303" s="20" t="str">
        <f t="shared" si="200"/>
        <v>23205</v>
      </c>
      <c r="G1303" s="20" t="s">
        <v>2660</v>
      </c>
      <c r="H1303" s="23">
        <v>460695.35</v>
      </c>
      <c r="I1303" s="24">
        <f t="shared" si="201"/>
        <v>2.8239999999999998E-4</v>
      </c>
      <c r="J1303" s="24">
        <v>2.129E-4</v>
      </c>
      <c r="K1303" s="24">
        <f t="shared" si="209"/>
        <v>2.789E-4</v>
      </c>
      <c r="L1303" s="23">
        <f t="shared" si="202"/>
        <v>556684.4</v>
      </c>
      <c r="M1303" s="23">
        <f t="shared" si="203"/>
        <v>417513.3</v>
      </c>
      <c r="N1303" s="23">
        <v>327158.96999999997</v>
      </c>
      <c r="O1303" s="23">
        <f t="shared" si="204"/>
        <v>-90354.330000000016</v>
      </c>
      <c r="P1303" s="23">
        <f t="shared" si="205"/>
        <v>90354.330000000016</v>
      </c>
      <c r="Q1303" s="23">
        <f t="shared" si="206"/>
        <v>0</v>
      </c>
      <c r="R1303" s="24">
        <f t="shared" si="207"/>
        <v>2.42718E-2</v>
      </c>
      <c r="S1303" s="25">
        <f t="shared" si="208"/>
        <v>99999</v>
      </c>
    </row>
    <row r="1304" spans="1:19">
      <c r="A1304" s="21" t="s">
        <v>1307</v>
      </c>
      <c r="B1304" s="21" t="s">
        <v>503</v>
      </c>
      <c r="C1304" s="21" t="s">
        <v>279</v>
      </c>
      <c r="D1304" s="21" t="s">
        <v>1559</v>
      </c>
      <c r="E1304" s="21" t="s">
        <v>2587</v>
      </c>
      <c r="F1304" s="21" t="str">
        <f t="shared" si="200"/>
        <v>23205</v>
      </c>
      <c r="G1304" s="21" t="s">
        <v>2660</v>
      </c>
      <c r="H1304" s="26">
        <v>28539.43</v>
      </c>
      <c r="I1304" s="27">
        <f t="shared" si="201"/>
        <v>1.7499999999999998E-5</v>
      </c>
      <c r="J1304" s="27">
        <v>4.0399999999999999E-5</v>
      </c>
      <c r="K1304" s="27">
        <f t="shared" si="209"/>
        <v>1.8600000000000001E-5</v>
      </c>
      <c r="L1304" s="26">
        <f t="shared" si="202"/>
        <v>37125.599999999999</v>
      </c>
      <c r="M1304" s="26">
        <f t="shared" si="203"/>
        <v>27844.2</v>
      </c>
      <c r="N1304" s="26">
        <v>31947.33</v>
      </c>
      <c r="O1304" s="26">
        <f t="shared" si="204"/>
        <v>4103.130000000001</v>
      </c>
      <c r="P1304" s="26">
        <f t="shared" si="205"/>
        <v>0</v>
      </c>
      <c r="Q1304" s="26">
        <f t="shared" si="206"/>
        <v>4103.130000000001</v>
      </c>
      <c r="R1304" s="24">
        <f t="shared" si="207"/>
        <v>0</v>
      </c>
      <c r="S1304" s="25">
        <f t="shared" si="208"/>
        <v>0</v>
      </c>
    </row>
    <row r="1305" spans="1:19">
      <c r="A1305" s="20" t="s">
        <v>1307</v>
      </c>
      <c r="B1305" s="20" t="s">
        <v>503</v>
      </c>
      <c r="C1305" s="20" t="s">
        <v>61</v>
      </c>
      <c r="D1305" s="20" t="s">
        <v>1560</v>
      </c>
      <c r="E1305" s="20" t="s">
        <v>2587</v>
      </c>
      <c r="F1305" s="20" t="str">
        <f t="shared" si="200"/>
        <v>23205</v>
      </c>
      <c r="G1305" s="20" t="s">
        <v>2660</v>
      </c>
      <c r="H1305" s="23">
        <v>4023.82</v>
      </c>
      <c r="I1305" s="24">
        <f t="shared" si="201"/>
        <v>2.5000000000000002E-6</v>
      </c>
      <c r="J1305" s="24">
        <v>1.3699999999999999E-5</v>
      </c>
      <c r="K1305" s="24">
        <f t="shared" si="209"/>
        <v>3.1E-6</v>
      </c>
      <c r="L1305" s="23">
        <f t="shared" si="202"/>
        <v>6187.6</v>
      </c>
      <c r="M1305" s="23">
        <f t="shared" si="203"/>
        <v>4640.7</v>
      </c>
      <c r="N1305" s="23">
        <v>7671.7199999999993</v>
      </c>
      <c r="O1305" s="23">
        <f t="shared" si="204"/>
        <v>3031.0199999999995</v>
      </c>
      <c r="P1305" s="23">
        <f t="shared" si="205"/>
        <v>0</v>
      </c>
      <c r="Q1305" s="23">
        <f t="shared" si="206"/>
        <v>3031.0199999999995</v>
      </c>
      <c r="R1305" s="24">
        <f t="shared" si="207"/>
        <v>0</v>
      </c>
      <c r="S1305" s="25">
        <f t="shared" si="208"/>
        <v>0</v>
      </c>
    </row>
    <row r="1306" spans="1:19">
      <c r="A1306" s="21" t="s">
        <v>1307</v>
      </c>
      <c r="B1306" s="21" t="s">
        <v>503</v>
      </c>
      <c r="C1306" s="21" t="s">
        <v>63</v>
      </c>
      <c r="D1306" s="21" t="s">
        <v>1561</v>
      </c>
      <c r="E1306" s="21" t="s">
        <v>2587</v>
      </c>
      <c r="F1306" s="21" t="str">
        <f t="shared" si="200"/>
        <v>23205</v>
      </c>
      <c r="G1306" s="21" t="s">
        <v>2660</v>
      </c>
      <c r="H1306" s="26">
        <v>741.3</v>
      </c>
      <c r="I1306" s="27">
        <f t="shared" si="201"/>
        <v>4.9999999999999998E-7</v>
      </c>
      <c r="J1306" s="27">
        <v>3.9999999999999998E-7</v>
      </c>
      <c r="K1306" s="27">
        <f t="shared" si="209"/>
        <v>4.9999999999999998E-7</v>
      </c>
      <c r="L1306" s="26">
        <f t="shared" si="202"/>
        <v>998</v>
      </c>
      <c r="M1306" s="26">
        <f t="shared" si="203"/>
        <v>748.5</v>
      </c>
      <c r="N1306" s="26">
        <v>0</v>
      </c>
      <c r="O1306" s="26">
        <f t="shared" si="204"/>
        <v>-748.5</v>
      </c>
      <c r="P1306" s="26">
        <f t="shared" si="205"/>
        <v>748.5</v>
      </c>
      <c r="Q1306" s="26">
        <f t="shared" si="206"/>
        <v>0</v>
      </c>
      <c r="R1306" s="24">
        <f t="shared" si="207"/>
        <v>2.0110000000000001E-4</v>
      </c>
      <c r="S1306" s="25">
        <f t="shared" si="208"/>
        <v>828</v>
      </c>
    </row>
    <row r="1307" spans="1:19">
      <c r="A1307" s="20" t="s">
        <v>1307</v>
      </c>
      <c r="B1307" s="20" t="s">
        <v>503</v>
      </c>
      <c r="C1307" s="20" t="s">
        <v>282</v>
      </c>
      <c r="D1307" s="20" t="s">
        <v>1562</v>
      </c>
      <c r="E1307" s="20" t="s">
        <v>2587</v>
      </c>
      <c r="F1307" s="20" t="str">
        <f t="shared" si="200"/>
        <v>23205</v>
      </c>
      <c r="G1307" s="20" t="s">
        <v>2660</v>
      </c>
      <c r="H1307" s="23">
        <v>449069.15</v>
      </c>
      <c r="I1307" s="24">
        <f t="shared" si="201"/>
        <v>2.7530000000000002E-4</v>
      </c>
      <c r="J1307" s="24">
        <v>1.2540000000000001E-4</v>
      </c>
      <c r="K1307" s="24">
        <f t="shared" si="209"/>
        <v>2.678E-4</v>
      </c>
      <c r="L1307" s="23">
        <f t="shared" si="202"/>
        <v>534528.80000000005</v>
      </c>
      <c r="M1307" s="23">
        <f t="shared" si="203"/>
        <v>400896.6</v>
      </c>
      <c r="N1307" s="23">
        <v>340546.06</v>
      </c>
      <c r="O1307" s="23">
        <f t="shared" si="204"/>
        <v>-60350.539999999979</v>
      </c>
      <c r="P1307" s="23">
        <f t="shared" si="205"/>
        <v>60350.539999999979</v>
      </c>
      <c r="Q1307" s="23">
        <f t="shared" si="206"/>
        <v>0</v>
      </c>
      <c r="R1307" s="24">
        <f t="shared" si="207"/>
        <v>1.6211900000000001E-2</v>
      </c>
      <c r="S1307" s="25">
        <f t="shared" si="208"/>
        <v>66793</v>
      </c>
    </row>
    <row r="1308" spans="1:19">
      <c r="A1308" s="21" t="s">
        <v>1307</v>
      </c>
      <c r="B1308" s="21" t="s">
        <v>503</v>
      </c>
      <c r="C1308" s="21" t="s">
        <v>112</v>
      </c>
      <c r="D1308" s="21" t="s">
        <v>1563</v>
      </c>
      <c r="E1308" s="21" t="s">
        <v>2587</v>
      </c>
      <c r="F1308" s="21" t="str">
        <f t="shared" si="200"/>
        <v>23205</v>
      </c>
      <c r="G1308" s="21" t="s">
        <v>2660</v>
      </c>
      <c r="H1308" s="26">
        <v>32672.02</v>
      </c>
      <c r="I1308" s="27">
        <f t="shared" si="201"/>
        <v>2.0000000000000002E-5</v>
      </c>
      <c r="J1308" s="27">
        <v>8.1000000000000004E-6</v>
      </c>
      <c r="K1308" s="27">
        <f t="shared" si="209"/>
        <v>1.9400000000000001E-5</v>
      </c>
      <c r="L1308" s="26">
        <f t="shared" si="202"/>
        <v>38722.400000000001</v>
      </c>
      <c r="M1308" s="26">
        <f t="shared" si="203"/>
        <v>29041.8</v>
      </c>
      <c r="N1308" s="26">
        <v>57692.400000000009</v>
      </c>
      <c r="O1308" s="26">
        <f t="shared" si="204"/>
        <v>28650.600000000009</v>
      </c>
      <c r="P1308" s="26">
        <f t="shared" si="205"/>
        <v>0</v>
      </c>
      <c r="Q1308" s="26">
        <f t="shared" si="206"/>
        <v>28650.600000000009</v>
      </c>
      <c r="R1308" s="24">
        <f t="shared" si="207"/>
        <v>0</v>
      </c>
      <c r="S1308" s="25">
        <f t="shared" si="208"/>
        <v>0</v>
      </c>
    </row>
    <row r="1309" spans="1:19">
      <c r="A1309" s="20" t="s">
        <v>1307</v>
      </c>
      <c r="B1309" s="20" t="s">
        <v>503</v>
      </c>
      <c r="C1309" s="20" t="s">
        <v>65</v>
      </c>
      <c r="D1309" s="20" t="s">
        <v>1564</v>
      </c>
      <c r="E1309" s="20" t="s">
        <v>2587</v>
      </c>
      <c r="F1309" s="20" t="str">
        <f t="shared" si="200"/>
        <v>23205</v>
      </c>
      <c r="G1309" s="20" t="s">
        <v>2660</v>
      </c>
      <c r="H1309" s="23">
        <v>10219.969999999999</v>
      </c>
      <c r="I1309" s="24">
        <f t="shared" si="201"/>
        <v>6.2999999999999998E-6</v>
      </c>
      <c r="J1309" s="24">
        <v>2.6800000000000001E-5</v>
      </c>
      <c r="K1309" s="24">
        <f t="shared" si="209"/>
        <v>7.3000000000000004E-6</v>
      </c>
      <c r="L1309" s="23">
        <f t="shared" si="202"/>
        <v>14570.8</v>
      </c>
      <c r="M1309" s="23">
        <f t="shared" si="203"/>
        <v>10928.1</v>
      </c>
      <c r="N1309" s="23">
        <v>21068.6</v>
      </c>
      <c r="O1309" s="23">
        <f t="shared" si="204"/>
        <v>10140.499999999998</v>
      </c>
      <c r="P1309" s="23">
        <f t="shared" si="205"/>
        <v>0</v>
      </c>
      <c r="Q1309" s="23">
        <f t="shared" si="206"/>
        <v>10140.499999999998</v>
      </c>
      <c r="R1309" s="24">
        <f t="shared" si="207"/>
        <v>0</v>
      </c>
      <c r="S1309" s="25">
        <f t="shared" si="208"/>
        <v>0</v>
      </c>
    </row>
    <row r="1310" spans="1:19">
      <c r="A1310" s="21" t="s">
        <v>1307</v>
      </c>
      <c r="B1310" s="21" t="s">
        <v>503</v>
      </c>
      <c r="C1310" s="21" t="s">
        <v>67</v>
      </c>
      <c r="D1310" s="21" t="s">
        <v>827</v>
      </c>
      <c r="E1310" s="21" t="s">
        <v>2587</v>
      </c>
      <c r="F1310" s="21" t="str">
        <f t="shared" si="200"/>
        <v>23205</v>
      </c>
      <c r="G1310" s="21" t="s">
        <v>2660</v>
      </c>
      <c r="H1310" s="26">
        <v>9437.01</v>
      </c>
      <c r="I1310" s="27">
        <f t="shared" si="201"/>
        <v>5.8000000000000004E-6</v>
      </c>
      <c r="J1310" s="27">
        <v>2.4600000000000002E-5</v>
      </c>
      <c r="K1310" s="27">
        <f t="shared" si="209"/>
        <v>6.7000000000000002E-6</v>
      </c>
      <c r="L1310" s="26">
        <f t="shared" si="202"/>
        <v>13373.2</v>
      </c>
      <c r="M1310" s="26">
        <f t="shared" si="203"/>
        <v>10029.9</v>
      </c>
      <c r="N1310" s="26">
        <v>5429.7599999999993</v>
      </c>
      <c r="O1310" s="26">
        <f t="shared" si="204"/>
        <v>-4600.1400000000003</v>
      </c>
      <c r="P1310" s="26">
        <f t="shared" si="205"/>
        <v>4600.1400000000003</v>
      </c>
      <c r="Q1310" s="26">
        <f t="shared" si="206"/>
        <v>0</v>
      </c>
      <c r="R1310" s="24">
        <f t="shared" si="207"/>
        <v>1.2356999999999999E-3</v>
      </c>
      <c r="S1310" s="25">
        <f t="shared" si="208"/>
        <v>5091</v>
      </c>
    </row>
    <row r="1311" spans="1:19">
      <c r="A1311" s="20" t="s">
        <v>1307</v>
      </c>
      <c r="B1311" s="20" t="s">
        <v>503</v>
      </c>
      <c r="C1311" s="20" t="s">
        <v>136</v>
      </c>
      <c r="D1311" s="20" t="s">
        <v>50</v>
      </c>
      <c r="E1311" s="20" t="s">
        <v>2587</v>
      </c>
      <c r="F1311" s="20" t="str">
        <f t="shared" si="200"/>
        <v>23205</v>
      </c>
      <c r="G1311" s="20" t="s">
        <v>2660</v>
      </c>
      <c r="H1311" s="23">
        <v>12893.24</v>
      </c>
      <c r="I1311" s="24">
        <f t="shared" si="201"/>
        <v>7.9000000000000006E-6</v>
      </c>
      <c r="J1311" s="24">
        <v>3.5999999999999998E-6</v>
      </c>
      <c r="K1311" s="24">
        <f t="shared" si="209"/>
        <v>7.7000000000000008E-6</v>
      </c>
      <c r="L1311" s="23">
        <f t="shared" si="202"/>
        <v>15369.2</v>
      </c>
      <c r="M1311" s="23">
        <f t="shared" si="203"/>
        <v>11526.9</v>
      </c>
      <c r="N1311" s="23">
        <v>12110.779999999999</v>
      </c>
      <c r="O1311" s="23">
        <f t="shared" si="204"/>
        <v>583.8799999999992</v>
      </c>
      <c r="P1311" s="23">
        <f t="shared" si="205"/>
        <v>0</v>
      </c>
      <c r="Q1311" s="23">
        <f t="shared" si="206"/>
        <v>583.8799999999992</v>
      </c>
      <c r="R1311" s="24">
        <f t="shared" si="207"/>
        <v>0</v>
      </c>
      <c r="S1311" s="25">
        <f t="shared" si="208"/>
        <v>0</v>
      </c>
    </row>
    <row r="1312" spans="1:19">
      <c r="A1312" s="21" t="s">
        <v>1307</v>
      </c>
      <c r="B1312" s="21" t="s">
        <v>503</v>
      </c>
      <c r="C1312" s="21" t="s">
        <v>287</v>
      </c>
      <c r="D1312" s="21" t="s">
        <v>1565</v>
      </c>
      <c r="E1312" s="21" t="s">
        <v>2587</v>
      </c>
      <c r="F1312" s="21" t="str">
        <f t="shared" si="200"/>
        <v>23205</v>
      </c>
      <c r="G1312" s="21" t="s">
        <v>2660</v>
      </c>
      <c r="H1312" s="26">
        <v>275.97000000000003</v>
      </c>
      <c r="I1312" s="27">
        <f t="shared" si="201"/>
        <v>1.9999999999999999E-7</v>
      </c>
      <c r="J1312" s="27">
        <v>3.0300000000000001E-5</v>
      </c>
      <c r="K1312" s="27">
        <f t="shared" si="209"/>
        <v>1.7E-6</v>
      </c>
      <c r="L1312" s="26">
        <f t="shared" si="202"/>
        <v>3393.2</v>
      </c>
      <c r="M1312" s="26">
        <f t="shared" si="203"/>
        <v>2544.9</v>
      </c>
      <c r="N1312" s="26">
        <v>408.8</v>
      </c>
      <c r="O1312" s="26">
        <f t="shared" si="204"/>
        <v>-2136.1</v>
      </c>
      <c r="P1312" s="26">
        <f t="shared" si="205"/>
        <v>2136.1</v>
      </c>
      <c r="Q1312" s="26">
        <f t="shared" si="206"/>
        <v>0</v>
      </c>
      <c r="R1312" s="24">
        <f t="shared" si="207"/>
        <v>5.7379999999999996E-4</v>
      </c>
      <c r="S1312" s="25">
        <f t="shared" si="208"/>
        <v>2364</v>
      </c>
    </row>
    <row r="1313" spans="1:19">
      <c r="A1313" s="20" t="s">
        <v>1307</v>
      </c>
      <c r="B1313" s="20" t="s">
        <v>503</v>
      </c>
      <c r="C1313" s="20" t="s">
        <v>205</v>
      </c>
      <c r="D1313" s="20" t="s">
        <v>1566</v>
      </c>
      <c r="E1313" s="20" t="s">
        <v>2587</v>
      </c>
      <c r="F1313" s="20" t="str">
        <f t="shared" si="200"/>
        <v>23205</v>
      </c>
      <c r="G1313" s="20" t="s">
        <v>2660</v>
      </c>
      <c r="H1313" s="23">
        <v>278317.7</v>
      </c>
      <c r="I1313" s="24">
        <f t="shared" si="201"/>
        <v>1.706E-4</v>
      </c>
      <c r="J1313" s="24">
        <v>1.7340000000000001E-4</v>
      </c>
      <c r="K1313" s="24">
        <f t="shared" si="209"/>
        <v>1.707E-4</v>
      </c>
      <c r="L1313" s="23">
        <f t="shared" si="202"/>
        <v>340717.2</v>
      </c>
      <c r="M1313" s="23">
        <f t="shared" si="203"/>
        <v>255537.9</v>
      </c>
      <c r="N1313" s="23">
        <v>81616.789999999994</v>
      </c>
      <c r="O1313" s="23">
        <f t="shared" si="204"/>
        <v>-173921.11</v>
      </c>
      <c r="P1313" s="23">
        <f t="shared" si="205"/>
        <v>173921.11</v>
      </c>
      <c r="Q1313" s="23">
        <f t="shared" si="206"/>
        <v>0</v>
      </c>
      <c r="R1313" s="24">
        <f t="shared" si="207"/>
        <v>4.6720200000000003E-2</v>
      </c>
      <c r="S1313" s="25">
        <f t="shared" si="208"/>
        <v>192487</v>
      </c>
    </row>
    <row r="1314" spans="1:19">
      <c r="A1314" s="21" t="s">
        <v>1307</v>
      </c>
      <c r="B1314" s="21" t="s">
        <v>503</v>
      </c>
      <c r="C1314" s="21" t="s">
        <v>77</v>
      </c>
      <c r="D1314" s="21" t="s">
        <v>1567</v>
      </c>
      <c r="E1314" s="21" t="s">
        <v>2587</v>
      </c>
      <c r="F1314" s="21" t="str">
        <f t="shared" si="200"/>
        <v>23205</v>
      </c>
      <c r="G1314" s="21" t="s">
        <v>2660</v>
      </c>
      <c r="H1314" s="26">
        <v>97436.88</v>
      </c>
      <c r="I1314" s="27">
        <f t="shared" si="201"/>
        <v>5.9700000000000001E-5</v>
      </c>
      <c r="J1314" s="27">
        <v>2.83E-5</v>
      </c>
      <c r="K1314" s="27">
        <f t="shared" si="209"/>
        <v>5.8100000000000003E-5</v>
      </c>
      <c r="L1314" s="26">
        <f t="shared" si="202"/>
        <v>115967.6</v>
      </c>
      <c r="M1314" s="26">
        <f t="shared" si="203"/>
        <v>86975.7</v>
      </c>
      <c r="N1314" s="26">
        <v>100741.93999999999</v>
      </c>
      <c r="O1314" s="26">
        <f t="shared" si="204"/>
        <v>13766.239999999991</v>
      </c>
      <c r="P1314" s="26">
        <f t="shared" si="205"/>
        <v>0</v>
      </c>
      <c r="Q1314" s="26">
        <f t="shared" si="206"/>
        <v>13766.239999999991</v>
      </c>
      <c r="R1314" s="24">
        <f t="shared" si="207"/>
        <v>0</v>
      </c>
      <c r="S1314" s="25">
        <f t="shared" si="208"/>
        <v>0</v>
      </c>
    </row>
    <row r="1315" spans="1:19">
      <c r="A1315" s="20" t="s">
        <v>1307</v>
      </c>
      <c r="B1315" s="20" t="s">
        <v>503</v>
      </c>
      <c r="C1315" s="20" t="s">
        <v>81</v>
      </c>
      <c r="D1315" s="20" t="s">
        <v>1568</v>
      </c>
      <c r="E1315" s="20" t="s">
        <v>2587</v>
      </c>
      <c r="F1315" s="20" t="str">
        <f t="shared" si="200"/>
        <v>23205</v>
      </c>
      <c r="G1315" s="20" t="s">
        <v>2660</v>
      </c>
      <c r="H1315" s="23">
        <v>87.91</v>
      </c>
      <c r="I1315" s="24">
        <f t="shared" si="201"/>
        <v>9.9999999999999995E-8</v>
      </c>
      <c r="J1315" s="24">
        <v>4.4000000000000002E-6</v>
      </c>
      <c r="K1315" s="24">
        <f t="shared" si="209"/>
        <v>2.9999999999999999E-7</v>
      </c>
      <c r="L1315" s="23">
        <f t="shared" si="202"/>
        <v>598.79999999999995</v>
      </c>
      <c r="M1315" s="23">
        <f t="shared" si="203"/>
        <v>449.1</v>
      </c>
      <c r="N1315" s="23">
        <v>101.69</v>
      </c>
      <c r="O1315" s="23">
        <f t="shared" si="204"/>
        <v>-347.41</v>
      </c>
      <c r="P1315" s="23">
        <f t="shared" si="205"/>
        <v>347.41</v>
      </c>
      <c r="Q1315" s="23">
        <f t="shared" si="206"/>
        <v>0</v>
      </c>
      <c r="R1315" s="24">
        <f t="shared" si="207"/>
        <v>9.3300000000000005E-5</v>
      </c>
      <c r="S1315" s="25">
        <f t="shared" si="208"/>
        <v>384</v>
      </c>
    </row>
    <row r="1316" spans="1:19">
      <c r="A1316" s="21" t="s">
        <v>1307</v>
      </c>
      <c r="B1316" s="21" t="s">
        <v>503</v>
      </c>
      <c r="C1316" s="21" t="s">
        <v>83</v>
      </c>
      <c r="D1316" s="21" t="s">
        <v>1569</v>
      </c>
      <c r="E1316" s="21" t="s">
        <v>2587</v>
      </c>
      <c r="F1316" s="21" t="str">
        <f t="shared" si="200"/>
        <v>23205</v>
      </c>
      <c r="G1316" s="21" t="s">
        <v>2660</v>
      </c>
      <c r="H1316" s="26">
        <v>554.66</v>
      </c>
      <c r="I1316" s="27">
        <f t="shared" si="201"/>
        <v>2.9999999999999999E-7</v>
      </c>
      <c r="J1316" s="27">
        <v>7.0999999999999998E-6</v>
      </c>
      <c r="K1316" s="27">
        <f t="shared" si="209"/>
        <v>5.9999999999999997E-7</v>
      </c>
      <c r="L1316" s="26">
        <f t="shared" si="202"/>
        <v>1197.5999999999999</v>
      </c>
      <c r="M1316" s="26">
        <f t="shared" si="203"/>
        <v>898.2</v>
      </c>
      <c r="N1316" s="26">
        <v>2278.9999999999995</v>
      </c>
      <c r="O1316" s="26">
        <f t="shared" si="204"/>
        <v>1380.7999999999995</v>
      </c>
      <c r="P1316" s="26">
        <f t="shared" si="205"/>
        <v>0</v>
      </c>
      <c r="Q1316" s="26">
        <f t="shared" si="206"/>
        <v>1380.7999999999995</v>
      </c>
      <c r="R1316" s="24">
        <f t="shared" si="207"/>
        <v>0</v>
      </c>
      <c r="S1316" s="25">
        <f t="shared" si="208"/>
        <v>0</v>
      </c>
    </row>
    <row r="1317" spans="1:19">
      <c r="A1317" s="20" t="s">
        <v>1307</v>
      </c>
      <c r="B1317" s="20" t="s">
        <v>503</v>
      </c>
      <c r="C1317" s="20" t="s">
        <v>297</v>
      </c>
      <c r="D1317" s="20" t="s">
        <v>1570</v>
      </c>
      <c r="E1317" s="20" t="s">
        <v>2587</v>
      </c>
      <c r="F1317" s="20" t="str">
        <f t="shared" si="200"/>
        <v>23205</v>
      </c>
      <c r="G1317" s="20" t="s">
        <v>2660</v>
      </c>
      <c r="H1317" s="23">
        <v>335924.53</v>
      </c>
      <c r="I1317" s="24">
        <f t="shared" si="201"/>
        <v>2.0589999999999999E-4</v>
      </c>
      <c r="J1317" s="24">
        <v>1.975E-4</v>
      </c>
      <c r="K1317" s="24">
        <f t="shared" si="209"/>
        <v>2.0550000000000001E-4</v>
      </c>
      <c r="L1317" s="23">
        <f t="shared" si="202"/>
        <v>410178</v>
      </c>
      <c r="M1317" s="23">
        <f t="shared" si="203"/>
        <v>307633.5</v>
      </c>
      <c r="N1317" s="23">
        <v>196092.83000000002</v>
      </c>
      <c r="O1317" s="23">
        <f t="shared" si="204"/>
        <v>-111540.66999999998</v>
      </c>
      <c r="P1317" s="23">
        <f t="shared" si="205"/>
        <v>111540.66999999998</v>
      </c>
      <c r="Q1317" s="23">
        <f t="shared" si="206"/>
        <v>0</v>
      </c>
      <c r="R1317" s="24">
        <f t="shared" si="207"/>
        <v>2.9963099999999999E-2</v>
      </c>
      <c r="S1317" s="25">
        <f t="shared" si="208"/>
        <v>123447</v>
      </c>
    </row>
    <row r="1318" spans="1:19">
      <c r="A1318" s="21" t="s">
        <v>1307</v>
      </c>
      <c r="B1318" s="21" t="s">
        <v>503</v>
      </c>
      <c r="C1318" s="21" t="s">
        <v>299</v>
      </c>
      <c r="D1318" s="21" t="s">
        <v>1571</v>
      </c>
      <c r="E1318" s="21" t="s">
        <v>2587</v>
      </c>
      <c r="F1318" s="21" t="str">
        <f t="shared" si="200"/>
        <v>23205</v>
      </c>
      <c r="G1318" s="21" t="s">
        <v>2660</v>
      </c>
      <c r="H1318" s="26">
        <v>391.24</v>
      </c>
      <c r="I1318" s="27">
        <f t="shared" si="201"/>
        <v>1.9999999999999999E-7</v>
      </c>
      <c r="J1318" s="27">
        <v>3.8E-6</v>
      </c>
      <c r="K1318" s="27">
        <f t="shared" si="209"/>
        <v>3.9999999999999998E-7</v>
      </c>
      <c r="L1318" s="26">
        <f t="shared" si="202"/>
        <v>798.4</v>
      </c>
      <c r="M1318" s="26">
        <f t="shared" si="203"/>
        <v>598.79999999999995</v>
      </c>
      <c r="N1318" s="26">
        <v>-1140.5</v>
      </c>
      <c r="O1318" s="26">
        <f t="shared" si="204"/>
        <v>-1739.3</v>
      </c>
      <c r="P1318" s="26">
        <f t="shared" si="205"/>
        <v>1739.3</v>
      </c>
      <c r="Q1318" s="26">
        <f t="shared" si="206"/>
        <v>0</v>
      </c>
      <c r="R1318" s="24">
        <f t="shared" si="207"/>
        <v>4.6720000000000003E-4</v>
      </c>
      <c r="S1318" s="25">
        <f t="shared" si="208"/>
        <v>1924</v>
      </c>
    </row>
    <row r="1319" spans="1:19">
      <c r="A1319" s="20" t="s">
        <v>1307</v>
      </c>
      <c r="B1319" s="20" t="s">
        <v>503</v>
      </c>
      <c r="C1319" s="20" t="s">
        <v>12</v>
      </c>
      <c r="D1319" s="20" t="s">
        <v>1572</v>
      </c>
      <c r="E1319" s="20" t="s">
        <v>2587</v>
      </c>
      <c r="F1319" s="20" t="str">
        <f t="shared" si="200"/>
        <v>23205</v>
      </c>
      <c r="G1319" s="20" t="s">
        <v>2660</v>
      </c>
      <c r="H1319" s="23">
        <v>1160.07</v>
      </c>
      <c r="I1319" s="24">
        <f t="shared" si="201"/>
        <v>6.9999999999999997E-7</v>
      </c>
      <c r="J1319" s="24">
        <v>9.0999999999999993E-6</v>
      </c>
      <c r="K1319" s="24">
        <f t="shared" si="209"/>
        <v>1.1000000000000001E-6</v>
      </c>
      <c r="L1319" s="23">
        <f t="shared" si="202"/>
        <v>2195.6</v>
      </c>
      <c r="M1319" s="23">
        <f t="shared" si="203"/>
        <v>1646.7</v>
      </c>
      <c r="N1319" s="23">
        <v>4832.3599999999997</v>
      </c>
      <c r="O1319" s="23">
        <f t="shared" si="204"/>
        <v>3185.66</v>
      </c>
      <c r="P1319" s="23">
        <f t="shared" si="205"/>
        <v>0</v>
      </c>
      <c r="Q1319" s="23">
        <f t="shared" si="206"/>
        <v>3185.66</v>
      </c>
      <c r="R1319" s="24">
        <f t="shared" si="207"/>
        <v>0</v>
      </c>
      <c r="S1319" s="25">
        <f t="shared" si="208"/>
        <v>0</v>
      </c>
    </row>
    <row r="1320" spans="1:19">
      <c r="A1320" s="21" t="s">
        <v>1307</v>
      </c>
      <c r="B1320" s="21" t="s">
        <v>503</v>
      </c>
      <c r="C1320" s="21" t="s">
        <v>304</v>
      </c>
      <c r="D1320" s="21" t="s">
        <v>1573</v>
      </c>
      <c r="E1320" s="21" t="s">
        <v>2587</v>
      </c>
      <c r="F1320" s="21" t="str">
        <f t="shared" si="200"/>
        <v>23205</v>
      </c>
      <c r="G1320" s="21" t="s">
        <v>2660</v>
      </c>
      <c r="H1320" s="26">
        <v>16201.74</v>
      </c>
      <c r="I1320" s="27">
        <f t="shared" si="201"/>
        <v>9.9000000000000001E-6</v>
      </c>
      <c r="J1320" s="27">
        <v>2.6699999999999998E-5</v>
      </c>
      <c r="K1320" s="27">
        <f t="shared" si="209"/>
        <v>1.0699999999999999E-5</v>
      </c>
      <c r="L1320" s="26">
        <f t="shared" si="202"/>
        <v>21357.200000000001</v>
      </c>
      <c r="M1320" s="26">
        <f t="shared" si="203"/>
        <v>16017.9</v>
      </c>
      <c r="N1320" s="26">
        <v>9873.8000000000011</v>
      </c>
      <c r="O1320" s="26">
        <f t="shared" si="204"/>
        <v>-6144.0999999999985</v>
      </c>
      <c r="P1320" s="26">
        <f t="shared" si="205"/>
        <v>6144.0999999999985</v>
      </c>
      <c r="Q1320" s="26">
        <f t="shared" si="206"/>
        <v>0</v>
      </c>
      <c r="R1320" s="24">
        <f t="shared" si="207"/>
        <v>1.6505000000000001E-3</v>
      </c>
      <c r="S1320" s="25">
        <f t="shared" si="208"/>
        <v>6800</v>
      </c>
    </row>
    <row r="1321" spans="1:19">
      <c r="A1321" s="20" t="s">
        <v>1307</v>
      </c>
      <c r="B1321" s="20" t="s">
        <v>503</v>
      </c>
      <c r="C1321" s="20" t="s">
        <v>306</v>
      </c>
      <c r="D1321" s="20" t="s">
        <v>1574</v>
      </c>
      <c r="E1321" s="20" t="s">
        <v>2587</v>
      </c>
      <c r="F1321" s="20" t="str">
        <f t="shared" si="200"/>
        <v>23205</v>
      </c>
      <c r="G1321" s="20" t="s">
        <v>2660</v>
      </c>
      <c r="H1321" s="23">
        <v>4086.61</v>
      </c>
      <c r="I1321" s="24">
        <f t="shared" si="201"/>
        <v>2.5000000000000002E-6</v>
      </c>
      <c r="J1321" s="24">
        <v>8.3999999999999992E-6</v>
      </c>
      <c r="K1321" s="24">
        <f t="shared" si="209"/>
        <v>2.7999999999999999E-6</v>
      </c>
      <c r="L1321" s="23">
        <f t="shared" si="202"/>
        <v>5588.8</v>
      </c>
      <c r="M1321" s="23">
        <f t="shared" si="203"/>
        <v>4191.6000000000004</v>
      </c>
      <c r="N1321" s="23">
        <v>1348.41</v>
      </c>
      <c r="O1321" s="23">
        <f t="shared" si="204"/>
        <v>-2843.1900000000005</v>
      </c>
      <c r="P1321" s="23">
        <f t="shared" si="205"/>
        <v>2843.1900000000005</v>
      </c>
      <c r="Q1321" s="23">
        <f t="shared" si="206"/>
        <v>0</v>
      </c>
      <c r="R1321" s="24">
        <f t="shared" si="207"/>
        <v>7.6380000000000003E-4</v>
      </c>
      <c r="S1321" s="25">
        <f t="shared" si="208"/>
        <v>3146</v>
      </c>
    </row>
    <row r="1322" spans="1:19">
      <c r="A1322" s="21" t="s">
        <v>1307</v>
      </c>
      <c r="B1322" s="21" t="s">
        <v>503</v>
      </c>
      <c r="C1322" s="21" t="s">
        <v>227</v>
      </c>
      <c r="D1322" s="21" t="s">
        <v>1575</v>
      </c>
      <c r="E1322" s="21" t="s">
        <v>2587</v>
      </c>
      <c r="F1322" s="21" t="str">
        <f t="shared" si="200"/>
        <v>23205</v>
      </c>
      <c r="G1322" s="21" t="s">
        <v>2660</v>
      </c>
      <c r="H1322" s="26">
        <v>33842.199999999997</v>
      </c>
      <c r="I1322" s="27">
        <f t="shared" si="201"/>
        <v>2.0699999999999998E-5</v>
      </c>
      <c r="J1322" s="27">
        <v>5.8799999999999999E-5</v>
      </c>
      <c r="K1322" s="27">
        <f t="shared" si="209"/>
        <v>2.26E-5</v>
      </c>
      <c r="L1322" s="26">
        <f t="shared" si="202"/>
        <v>45109.599999999999</v>
      </c>
      <c r="M1322" s="26">
        <f t="shared" si="203"/>
        <v>33832.199999999997</v>
      </c>
      <c r="N1322" s="26">
        <v>158923.82</v>
      </c>
      <c r="O1322" s="26">
        <f t="shared" si="204"/>
        <v>125091.62000000001</v>
      </c>
      <c r="P1322" s="26">
        <f t="shared" si="205"/>
        <v>0</v>
      </c>
      <c r="Q1322" s="26">
        <f t="shared" si="206"/>
        <v>125091.62000000001</v>
      </c>
      <c r="R1322" s="24">
        <f t="shared" si="207"/>
        <v>0</v>
      </c>
      <c r="S1322" s="25">
        <f t="shared" si="208"/>
        <v>0</v>
      </c>
    </row>
    <row r="1323" spans="1:19">
      <c r="A1323" s="20" t="s">
        <v>1307</v>
      </c>
      <c r="B1323" s="20" t="s">
        <v>503</v>
      </c>
      <c r="C1323" s="20" t="s">
        <v>187</v>
      </c>
      <c r="D1323" s="20" t="s">
        <v>1576</v>
      </c>
      <c r="E1323" s="20" t="s">
        <v>2587</v>
      </c>
      <c r="F1323" s="20" t="str">
        <f t="shared" si="200"/>
        <v>23205</v>
      </c>
      <c r="G1323" s="20" t="s">
        <v>2660</v>
      </c>
      <c r="H1323" s="23">
        <v>215.59</v>
      </c>
      <c r="I1323" s="24">
        <f t="shared" si="201"/>
        <v>9.9999999999999995E-8</v>
      </c>
      <c r="J1323" s="24">
        <v>1.24E-5</v>
      </c>
      <c r="K1323" s="24">
        <f t="shared" si="209"/>
        <v>6.9999999999999997E-7</v>
      </c>
      <c r="L1323" s="23">
        <f t="shared" si="202"/>
        <v>1397.2</v>
      </c>
      <c r="M1323" s="23">
        <f t="shared" si="203"/>
        <v>1047.9000000000001</v>
      </c>
      <c r="N1323" s="23">
        <v>735.04</v>
      </c>
      <c r="O1323" s="23">
        <f t="shared" si="204"/>
        <v>-312.86000000000013</v>
      </c>
      <c r="P1323" s="23">
        <f t="shared" si="205"/>
        <v>312.86000000000013</v>
      </c>
      <c r="Q1323" s="23">
        <f t="shared" si="206"/>
        <v>0</v>
      </c>
      <c r="R1323" s="24">
        <f t="shared" si="207"/>
        <v>8.3999999999999995E-5</v>
      </c>
      <c r="S1323" s="25">
        <f t="shared" si="208"/>
        <v>346</v>
      </c>
    </row>
    <row r="1324" spans="1:19">
      <c r="A1324" s="21" t="s">
        <v>1307</v>
      </c>
      <c r="B1324" s="21" t="s">
        <v>503</v>
      </c>
      <c r="C1324" s="21" t="s">
        <v>189</v>
      </c>
      <c r="D1324" s="21" t="s">
        <v>1577</v>
      </c>
      <c r="E1324" s="21" t="s">
        <v>2587</v>
      </c>
      <c r="F1324" s="21" t="str">
        <f t="shared" si="200"/>
        <v>23205</v>
      </c>
      <c r="G1324" s="21" t="s">
        <v>2660</v>
      </c>
      <c r="H1324" s="26">
        <v>12709.59</v>
      </c>
      <c r="I1324" s="27">
        <f t="shared" si="201"/>
        <v>7.7999999999999999E-6</v>
      </c>
      <c r="J1324" s="27">
        <v>4.4199999999999997E-5</v>
      </c>
      <c r="K1324" s="27">
        <f t="shared" si="209"/>
        <v>9.5999999999999996E-6</v>
      </c>
      <c r="L1324" s="26">
        <f t="shared" si="202"/>
        <v>19161.599999999999</v>
      </c>
      <c r="M1324" s="26">
        <f t="shared" si="203"/>
        <v>14371.2</v>
      </c>
      <c r="N1324" s="26">
        <v>63079.08</v>
      </c>
      <c r="O1324" s="26">
        <f t="shared" si="204"/>
        <v>48707.880000000005</v>
      </c>
      <c r="P1324" s="26">
        <f t="shared" si="205"/>
        <v>0</v>
      </c>
      <c r="Q1324" s="26">
        <f t="shared" si="206"/>
        <v>48707.880000000005</v>
      </c>
      <c r="R1324" s="24">
        <f t="shared" si="207"/>
        <v>0</v>
      </c>
      <c r="S1324" s="25">
        <f t="shared" si="208"/>
        <v>0</v>
      </c>
    </row>
    <row r="1325" spans="1:19">
      <c r="A1325" s="20" t="s">
        <v>1307</v>
      </c>
      <c r="B1325" s="20" t="s">
        <v>503</v>
      </c>
      <c r="C1325" s="20" t="s">
        <v>314</v>
      </c>
      <c r="D1325" s="20" t="s">
        <v>1578</v>
      </c>
      <c r="E1325" s="20" t="s">
        <v>2587</v>
      </c>
      <c r="F1325" s="20" t="str">
        <f t="shared" si="200"/>
        <v>23205</v>
      </c>
      <c r="G1325" s="20" t="s">
        <v>2660</v>
      </c>
      <c r="H1325" s="23">
        <v>7373.89</v>
      </c>
      <c r="I1325" s="24">
        <f t="shared" si="201"/>
        <v>4.5000000000000001E-6</v>
      </c>
      <c r="J1325" s="24">
        <v>3.18E-5</v>
      </c>
      <c r="K1325" s="24">
        <f t="shared" si="209"/>
        <v>5.9000000000000003E-6</v>
      </c>
      <c r="L1325" s="23">
        <f t="shared" si="202"/>
        <v>11776.4</v>
      </c>
      <c r="M1325" s="23">
        <f t="shared" si="203"/>
        <v>8832.2999999999993</v>
      </c>
      <c r="N1325" s="23">
        <v>-12398.130000000001</v>
      </c>
      <c r="O1325" s="23">
        <f t="shared" si="204"/>
        <v>-21230.43</v>
      </c>
      <c r="P1325" s="23">
        <f t="shared" si="205"/>
        <v>21230.43</v>
      </c>
      <c r="Q1325" s="23">
        <f t="shared" si="206"/>
        <v>0</v>
      </c>
      <c r="R1325" s="24">
        <f t="shared" si="207"/>
        <v>5.7031E-3</v>
      </c>
      <c r="S1325" s="25">
        <f t="shared" si="208"/>
        <v>23496</v>
      </c>
    </row>
    <row r="1326" spans="1:19">
      <c r="A1326" s="21" t="s">
        <v>1307</v>
      </c>
      <c r="B1326" s="21" t="s">
        <v>503</v>
      </c>
      <c r="C1326" s="21" t="s">
        <v>318</v>
      </c>
      <c r="D1326" s="21" t="s">
        <v>1579</v>
      </c>
      <c r="E1326" s="21" t="s">
        <v>2587</v>
      </c>
      <c r="F1326" s="21" t="str">
        <f t="shared" si="200"/>
        <v>23205</v>
      </c>
      <c r="G1326" s="21" t="s">
        <v>2660</v>
      </c>
      <c r="H1326" s="26">
        <v>2476.87</v>
      </c>
      <c r="I1326" s="27">
        <f t="shared" si="201"/>
        <v>1.5E-6</v>
      </c>
      <c r="J1326" s="27">
        <v>1.52E-5</v>
      </c>
      <c r="K1326" s="27">
        <f t="shared" si="209"/>
        <v>2.2000000000000001E-6</v>
      </c>
      <c r="L1326" s="26">
        <f t="shared" si="202"/>
        <v>4391.2</v>
      </c>
      <c r="M1326" s="26">
        <f t="shared" si="203"/>
        <v>3293.4</v>
      </c>
      <c r="N1326" s="26">
        <v>-674.56</v>
      </c>
      <c r="O1326" s="26">
        <f t="shared" si="204"/>
        <v>-3967.96</v>
      </c>
      <c r="P1326" s="26">
        <f t="shared" si="205"/>
        <v>3967.96</v>
      </c>
      <c r="Q1326" s="26">
        <f t="shared" si="206"/>
        <v>0</v>
      </c>
      <c r="R1326" s="24">
        <f t="shared" si="207"/>
        <v>1.0659000000000001E-3</v>
      </c>
      <c r="S1326" s="25">
        <f t="shared" si="208"/>
        <v>4391</v>
      </c>
    </row>
    <row r="1327" spans="1:19">
      <c r="A1327" s="20" t="s">
        <v>1307</v>
      </c>
      <c r="B1327" s="20" t="s">
        <v>503</v>
      </c>
      <c r="C1327" s="20" t="s">
        <v>233</v>
      </c>
      <c r="D1327" s="20" t="s">
        <v>1580</v>
      </c>
      <c r="E1327" s="20" t="s">
        <v>2587</v>
      </c>
      <c r="F1327" s="20" t="str">
        <f t="shared" si="200"/>
        <v>23205</v>
      </c>
      <c r="G1327" s="20" t="s">
        <v>2660</v>
      </c>
      <c r="H1327" s="23">
        <v>16188.12</v>
      </c>
      <c r="I1327" s="24">
        <f t="shared" si="201"/>
        <v>9.9000000000000001E-6</v>
      </c>
      <c r="J1327" s="24">
        <v>7.0699999999999997E-5</v>
      </c>
      <c r="K1327" s="24">
        <f t="shared" si="209"/>
        <v>1.29E-5</v>
      </c>
      <c r="L1327" s="23">
        <f t="shared" si="202"/>
        <v>25748.400000000001</v>
      </c>
      <c r="M1327" s="23">
        <f t="shared" si="203"/>
        <v>19311.3</v>
      </c>
      <c r="N1327" s="23">
        <v>37753.18</v>
      </c>
      <c r="O1327" s="23">
        <f t="shared" si="204"/>
        <v>18441.88</v>
      </c>
      <c r="P1327" s="23">
        <f t="shared" si="205"/>
        <v>0</v>
      </c>
      <c r="Q1327" s="23">
        <f t="shared" si="206"/>
        <v>18441.88</v>
      </c>
      <c r="R1327" s="24">
        <f t="shared" si="207"/>
        <v>0</v>
      </c>
      <c r="S1327" s="25">
        <f t="shared" si="208"/>
        <v>0</v>
      </c>
    </row>
    <row r="1328" spans="1:19">
      <c r="A1328" s="21" t="s">
        <v>1307</v>
      </c>
      <c r="B1328" s="21" t="s">
        <v>503</v>
      </c>
      <c r="C1328" s="21" t="s">
        <v>322</v>
      </c>
      <c r="D1328" s="21" t="s">
        <v>1581</v>
      </c>
      <c r="E1328" s="21" t="s">
        <v>2587</v>
      </c>
      <c r="F1328" s="21" t="str">
        <f t="shared" si="200"/>
        <v>23205</v>
      </c>
      <c r="G1328" s="21" t="s">
        <v>2660</v>
      </c>
      <c r="H1328" s="26">
        <v>25752.25</v>
      </c>
      <c r="I1328" s="27">
        <f t="shared" si="201"/>
        <v>1.5800000000000001E-5</v>
      </c>
      <c r="J1328" s="27">
        <v>1.3200000000000001E-5</v>
      </c>
      <c r="K1328" s="27">
        <f t="shared" si="209"/>
        <v>1.5699999999999999E-5</v>
      </c>
      <c r="L1328" s="26">
        <f t="shared" si="202"/>
        <v>31337.200000000001</v>
      </c>
      <c r="M1328" s="26">
        <f t="shared" si="203"/>
        <v>23502.9</v>
      </c>
      <c r="N1328" s="26">
        <v>62364.380000000005</v>
      </c>
      <c r="O1328" s="26">
        <f t="shared" si="204"/>
        <v>38861.480000000003</v>
      </c>
      <c r="P1328" s="26">
        <f t="shared" si="205"/>
        <v>0</v>
      </c>
      <c r="Q1328" s="26">
        <f t="shared" si="206"/>
        <v>38861.480000000003</v>
      </c>
      <c r="R1328" s="24">
        <f t="shared" si="207"/>
        <v>0</v>
      </c>
      <c r="S1328" s="25">
        <f t="shared" si="208"/>
        <v>0</v>
      </c>
    </row>
    <row r="1329" spans="1:19">
      <c r="A1329" s="20" t="s">
        <v>1307</v>
      </c>
      <c r="B1329" s="20" t="s">
        <v>503</v>
      </c>
      <c r="C1329" s="20" t="s">
        <v>324</v>
      </c>
      <c r="D1329" s="20" t="s">
        <v>1582</v>
      </c>
      <c r="E1329" s="20" t="s">
        <v>2587</v>
      </c>
      <c r="F1329" s="20" t="str">
        <f t="shared" si="200"/>
        <v>23205</v>
      </c>
      <c r="G1329" s="20" t="s">
        <v>2660</v>
      </c>
      <c r="H1329" s="23">
        <v>1539.15</v>
      </c>
      <c r="I1329" s="24">
        <f t="shared" si="201"/>
        <v>8.9999999999999996E-7</v>
      </c>
      <c r="J1329" s="24">
        <v>1.9000000000000001E-5</v>
      </c>
      <c r="K1329" s="24">
        <f t="shared" si="209"/>
        <v>1.7999999999999999E-6</v>
      </c>
      <c r="L1329" s="23">
        <f t="shared" si="202"/>
        <v>3592.8</v>
      </c>
      <c r="M1329" s="23">
        <f t="shared" si="203"/>
        <v>2694.6</v>
      </c>
      <c r="N1329" s="23">
        <v>468.47</v>
      </c>
      <c r="O1329" s="23">
        <f t="shared" si="204"/>
        <v>-2226.13</v>
      </c>
      <c r="P1329" s="23">
        <f t="shared" si="205"/>
        <v>2226.13</v>
      </c>
      <c r="Q1329" s="23">
        <f t="shared" si="206"/>
        <v>0</v>
      </c>
      <c r="R1329" s="24">
        <f t="shared" si="207"/>
        <v>5.9800000000000001E-4</v>
      </c>
      <c r="S1329" s="25">
        <f t="shared" si="208"/>
        <v>2463</v>
      </c>
    </row>
    <row r="1330" spans="1:19">
      <c r="A1330" s="21" t="s">
        <v>1307</v>
      </c>
      <c r="B1330" s="21" t="s">
        <v>503</v>
      </c>
      <c r="C1330" s="21" t="s">
        <v>326</v>
      </c>
      <c r="D1330" s="21" t="s">
        <v>1583</v>
      </c>
      <c r="E1330" s="21" t="s">
        <v>2587</v>
      </c>
      <c r="F1330" s="21" t="str">
        <f t="shared" si="200"/>
        <v>23205</v>
      </c>
      <c r="G1330" s="21" t="s">
        <v>2660</v>
      </c>
      <c r="H1330" s="26">
        <v>4698.6400000000003</v>
      </c>
      <c r="I1330" s="27">
        <f t="shared" si="201"/>
        <v>2.9000000000000002E-6</v>
      </c>
      <c r="J1330" s="27">
        <v>1.5500000000000001E-5</v>
      </c>
      <c r="K1330" s="27">
        <f t="shared" si="209"/>
        <v>3.4999999999999999E-6</v>
      </c>
      <c r="L1330" s="26">
        <f t="shared" si="202"/>
        <v>6986</v>
      </c>
      <c r="M1330" s="26">
        <f t="shared" si="203"/>
        <v>5239.5</v>
      </c>
      <c r="N1330" s="26">
        <v>19057.440000000002</v>
      </c>
      <c r="O1330" s="26">
        <f t="shared" si="204"/>
        <v>13817.940000000002</v>
      </c>
      <c r="P1330" s="26">
        <f t="shared" si="205"/>
        <v>0</v>
      </c>
      <c r="Q1330" s="26">
        <f t="shared" si="206"/>
        <v>13817.940000000002</v>
      </c>
      <c r="R1330" s="24">
        <f t="shared" si="207"/>
        <v>0</v>
      </c>
      <c r="S1330" s="25">
        <f t="shared" si="208"/>
        <v>0</v>
      </c>
    </row>
    <row r="1331" spans="1:19">
      <c r="A1331" s="20" t="s">
        <v>1307</v>
      </c>
      <c r="B1331" s="20" t="s">
        <v>503</v>
      </c>
      <c r="C1331" s="20" t="s">
        <v>330</v>
      </c>
      <c r="D1331" s="20" t="s">
        <v>1584</v>
      </c>
      <c r="E1331" s="20" t="s">
        <v>2587</v>
      </c>
      <c r="F1331" s="20" t="str">
        <f t="shared" si="200"/>
        <v>23205</v>
      </c>
      <c r="G1331" s="20" t="s">
        <v>2660</v>
      </c>
      <c r="H1331" s="23">
        <v>258.38</v>
      </c>
      <c r="I1331" s="24">
        <f t="shared" si="201"/>
        <v>1.9999999999999999E-7</v>
      </c>
      <c r="J1331" s="24">
        <v>8.3000000000000002E-6</v>
      </c>
      <c r="K1331" s="24">
        <f t="shared" si="209"/>
        <v>5.9999999999999997E-7</v>
      </c>
      <c r="L1331" s="23">
        <f t="shared" si="202"/>
        <v>1197.5999999999999</v>
      </c>
      <c r="M1331" s="23">
        <f t="shared" si="203"/>
        <v>898.2</v>
      </c>
      <c r="N1331" s="23">
        <v>4362.7999999999993</v>
      </c>
      <c r="O1331" s="23">
        <f t="shared" si="204"/>
        <v>3464.5999999999995</v>
      </c>
      <c r="P1331" s="23">
        <f t="shared" si="205"/>
        <v>0</v>
      </c>
      <c r="Q1331" s="23">
        <f t="shared" si="206"/>
        <v>3464.5999999999995</v>
      </c>
      <c r="R1331" s="24">
        <f t="shared" si="207"/>
        <v>0</v>
      </c>
      <c r="S1331" s="25">
        <f t="shared" si="208"/>
        <v>0</v>
      </c>
    </row>
    <row r="1332" spans="1:19">
      <c r="A1332" s="21" t="s">
        <v>1307</v>
      </c>
      <c r="B1332" s="21" t="s">
        <v>503</v>
      </c>
      <c r="C1332" s="21" t="s">
        <v>209</v>
      </c>
      <c r="D1332" s="21" t="s">
        <v>1585</v>
      </c>
      <c r="E1332" s="21" t="s">
        <v>2587</v>
      </c>
      <c r="F1332" s="21" t="str">
        <f t="shared" si="200"/>
        <v>23205</v>
      </c>
      <c r="G1332" s="21" t="s">
        <v>2660</v>
      </c>
      <c r="H1332" s="26">
        <v>99.76</v>
      </c>
      <c r="I1332" s="27">
        <f t="shared" si="201"/>
        <v>9.9999999999999995E-8</v>
      </c>
      <c r="J1332" s="27">
        <v>1.3E-6</v>
      </c>
      <c r="K1332" s="27">
        <f t="shared" si="209"/>
        <v>1.9999999999999999E-7</v>
      </c>
      <c r="L1332" s="26">
        <f t="shared" si="202"/>
        <v>399.2</v>
      </c>
      <c r="M1332" s="26">
        <f t="shared" si="203"/>
        <v>299.39999999999998</v>
      </c>
      <c r="N1332" s="26">
        <v>145.26</v>
      </c>
      <c r="O1332" s="26">
        <f t="shared" si="204"/>
        <v>-154.13999999999999</v>
      </c>
      <c r="P1332" s="26">
        <f t="shared" si="205"/>
        <v>154.13999999999999</v>
      </c>
      <c r="Q1332" s="26">
        <f t="shared" si="206"/>
        <v>0</v>
      </c>
      <c r="R1332" s="24">
        <f t="shared" si="207"/>
        <v>4.1399999999999997E-5</v>
      </c>
      <c r="S1332" s="25">
        <f t="shared" si="208"/>
        <v>170</v>
      </c>
    </row>
    <row r="1333" spans="1:19">
      <c r="A1333" s="20" t="s">
        <v>1307</v>
      </c>
      <c r="B1333" s="20" t="s">
        <v>503</v>
      </c>
      <c r="C1333" s="20" t="s">
        <v>913</v>
      </c>
      <c r="D1333" s="20" t="s">
        <v>1586</v>
      </c>
      <c r="E1333" s="20" t="s">
        <v>2587</v>
      </c>
      <c r="F1333" s="20" t="str">
        <f t="shared" si="200"/>
        <v>23205</v>
      </c>
      <c r="G1333" s="20" t="s">
        <v>2660</v>
      </c>
      <c r="H1333" s="23">
        <v>99.98</v>
      </c>
      <c r="I1333" s="24">
        <f t="shared" si="201"/>
        <v>9.9999999999999995E-8</v>
      </c>
      <c r="J1333" s="24">
        <v>1.5999999999999999E-6</v>
      </c>
      <c r="K1333" s="24">
        <f t="shared" si="209"/>
        <v>1.9999999999999999E-7</v>
      </c>
      <c r="L1333" s="23">
        <f t="shared" si="202"/>
        <v>399.2</v>
      </c>
      <c r="M1333" s="23">
        <f t="shared" si="203"/>
        <v>299.39999999999998</v>
      </c>
      <c r="N1333" s="23">
        <v>101.69</v>
      </c>
      <c r="O1333" s="23">
        <f t="shared" si="204"/>
        <v>-197.70999999999998</v>
      </c>
      <c r="P1333" s="23">
        <f t="shared" si="205"/>
        <v>197.70999999999998</v>
      </c>
      <c r="Q1333" s="23">
        <f t="shared" si="206"/>
        <v>0</v>
      </c>
      <c r="R1333" s="24">
        <f t="shared" si="207"/>
        <v>5.3100000000000003E-5</v>
      </c>
      <c r="S1333" s="25">
        <f t="shared" si="208"/>
        <v>218</v>
      </c>
    </row>
    <row r="1334" spans="1:19">
      <c r="A1334" s="21" t="s">
        <v>1307</v>
      </c>
      <c r="B1334" s="21" t="s">
        <v>503</v>
      </c>
      <c r="C1334" s="21" t="s">
        <v>857</v>
      </c>
      <c r="D1334" s="21" t="s">
        <v>1587</v>
      </c>
      <c r="E1334" s="21" t="s">
        <v>2587</v>
      </c>
      <c r="F1334" s="21" t="str">
        <f t="shared" si="200"/>
        <v>23205</v>
      </c>
      <c r="G1334" s="21" t="s">
        <v>2660</v>
      </c>
      <c r="H1334" s="26">
        <v>48436.33</v>
      </c>
      <c r="I1334" s="27">
        <f t="shared" si="201"/>
        <v>2.97E-5</v>
      </c>
      <c r="J1334" s="27">
        <v>6.4399999999999993E-5</v>
      </c>
      <c r="K1334" s="27">
        <f t="shared" si="209"/>
        <v>3.1399999999999998E-5</v>
      </c>
      <c r="L1334" s="26">
        <f t="shared" si="202"/>
        <v>62674.400000000001</v>
      </c>
      <c r="M1334" s="26">
        <f t="shared" si="203"/>
        <v>47005.8</v>
      </c>
      <c r="N1334" s="26">
        <v>30676.170000000002</v>
      </c>
      <c r="O1334" s="26">
        <f t="shared" si="204"/>
        <v>-16329.630000000001</v>
      </c>
      <c r="P1334" s="26">
        <f t="shared" si="205"/>
        <v>16329.630000000001</v>
      </c>
      <c r="Q1334" s="26">
        <f t="shared" si="206"/>
        <v>0</v>
      </c>
      <c r="R1334" s="24">
        <f t="shared" si="207"/>
        <v>4.3866E-3</v>
      </c>
      <c r="S1334" s="25">
        <f t="shared" si="208"/>
        <v>18072</v>
      </c>
    </row>
    <row r="1335" spans="1:19">
      <c r="A1335" s="20" t="s">
        <v>1307</v>
      </c>
      <c r="B1335" s="20" t="s">
        <v>503</v>
      </c>
      <c r="C1335" s="20" t="s">
        <v>921</v>
      </c>
      <c r="D1335" s="20" t="s">
        <v>1588</v>
      </c>
      <c r="E1335" s="20" t="s">
        <v>2587</v>
      </c>
      <c r="F1335" s="20" t="str">
        <f t="shared" si="200"/>
        <v>23205</v>
      </c>
      <c r="G1335" s="20" t="s">
        <v>2660</v>
      </c>
      <c r="H1335" s="23">
        <v>80.92</v>
      </c>
      <c r="I1335" s="24">
        <f t="shared" si="201"/>
        <v>0</v>
      </c>
      <c r="J1335" s="24">
        <v>4.3000000000000003E-6</v>
      </c>
      <c r="K1335" s="24">
        <f t="shared" si="209"/>
        <v>1.9999999999999999E-7</v>
      </c>
      <c r="L1335" s="23">
        <f t="shared" si="202"/>
        <v>399.2</v>
      </c>
      <c r="M1335" s="23">
        <f t="shared" si="203"/>
        <v>299.39999999999998</v>
      </c>
      <c r="N1335" s="23">
        <v>80.67</v>
      </c>
      <c r="O1335" s="23">
        <f t="shared" si="204"/>
        <v>-218.72999999999996</v>
      </c>
      <c r="P1335" s="23">
        <f t="shared" si="205"/>
        <v>218.72999999999996</v>
      </c>
      <c r="Q1335" s="23">
        <f t="shared" si="206"/>
        <v>0</v>
      </c>
      <c r="R1335" s="24">
        <f t="shared" si="207"/>
        <v>5.8799999999999999E-5</v>
      </c>
      <c r="S1335" s="25">
        <f t="shared" si="208"/>
        <v>242</v>
      </c>
    </row>
    <row r="1336" spans="1:19">
      <c r="A1336" s="21" t="s">
        <v>1307</v>
      </c>
      <c r="B1336" s="21" t="s">
        <v>503</v>
      </c>
      <c r="C1336" s="21" t="s">
        <v>859</v>
      </c>
      <c r="D1336" s="21" t="s">
        <v>1589</v>
      </c>
      <c r="E1336" s="21" t="s">
        <v>2587</v>
      </c>
      <c r="F1336" s="21" t="str">
        <f t="shared" si="200"/>
        <v>23205</v>
      </c>
      <c r="G1336" s="21" t="s">
        <v>2660</v>
      </c>
      <c r="H1336" s="26">
        <v>25535.87</v>
      </c>
      <c r="I1336" s="27">
        <f t="shared" si="201"/>
        <v>1.5699999999999999E-5</v>
      </c>
      <c r="J1336" s="27">
        <v>1.06E-5</v>
      </c>
      <c r="K1336" s="27">
        <f t="shared" si="209"/>
        <v>1.5400000000000002E-5</v>
      </c>
      <c r="L1336" s="26">
        <f t="shared" si="202"/>
        <v>30738.400000000001</v>
      </c>
      <c r="M1336" s="26">
        <f t="shared" si="203"/>
        <v>23053.8</v>
      </c>
      <c r="N1336" s="26">
        <v>11674.800000000001</v>
      </c>
      <c r="O1336" s="26">
        <f t="shared" si="204"/>
        <v>-11378.999999999998</v>
      </c>
      <c r="P1336" s="26">
        <f t="shared" si="205"/>
        <v>11378.999999999998</v>
      </c>
      <c r="Q1336" s="26">
        <f t="shared" si="206"/>
        <v>0</v>
      </c>
      <c r="R1336" s="24">
        <f t="shared" si="207"/>
        <v>3.0566999999999999E-3</v>
      </c>
      <c r="S1336" s="25">
        <f t="shared" si="208"/>
        <v>12593</v>
      </c>
    </row>
    <row r="1337" spans="1:19">
      <c r="A1337" s="20" t="s">
        <v>1307</v>
      </c>
      <c r="B1337" s="20" t="s">
        <v>503</v>
      </c>
      <c r="C1337" s="20" t="s">
        <v>863</v>
      </c>
      <c r="D1337" s="20" t="s">
        <v>1590</v>
      </c>
      <c r="E1337" s="20" t="s">
        <v>2587</v>
      </c>
      <c r="F1337" s="20" t="str">
        <f t="shared" si="200"/>
        <v>23205</v>
      </c>
      <c r="G1337" s="20" t="s">
        <v>2660</v>
      </c>
      <c r="H1337" s="23">
        <v>1647.46</v>
      </c>
      <c r="I1337" s="24">
        <f t="shared" si="201"/>
        <v>9.9999999999999995E-7</v>
      </c>
      <c r="J1337" s="24">
        <v>2.9000000000000002E-6</v>
      </c>
      <c r="K1337" s="24">
        <f t="shared" si="209"/>
        <v>1.1000000000000001E-6</v>
      </c>
      <c r="L1337" s="23">
        <f t="shared" si="202"/>
        <v>2195.6</v>
      </c>
      <c r="M1337" s="23">
        <f t="shared" si="203"/>
        <v>1646.7</v>
      </c>
      <c r="N1337" s="23">
        <v>1142.3799999999999</v>
      </c>
      <c r="O1337" s="23">
        <f t="shared" si="204"/>
        <v>-504.32000000000016</v>
      </c>
      <c r="P1337" s="23">
        <f t="shared" si="205"/>
        <v>504.32000000000016</v>
      </c>
      <c r="Q1337" s="23">
        <f t="shared" si="206"/>
        <v>0</v>
      </c>
      <c r="R1337" s="24">
        <f t="shared" si="207"/>
        <v>1.3549999999999999E-4</v>
      </c>
      <c r="S1337" s="25">
        <f t="shared" si="208"/>
        <v>558</v>
      </c>
    </row>
    <row r="1338" spans="1:19">
      <c r="A1338" s="21" t="s">
        <v>1307</v>
      </c>
      <c r="B1338" s="21" t="s">
        <v>503</v>
      </c>
      <c r="C1338" s="21" t="s">
        <v>5</v>
      </c>
      <c r="D1338" s="21" t="s">
        <v>1591</v>
      </c>
      <c r="E1338" s="21" t="s">
        <v>2587</v>
      </c>
      <c r="F1338" s="21" t="str">
        <f t="shared" si="200"/>
        <v>23205</v>
      </c>
      <c r="G1338" s="21" t="s">
        <v>2660</v>
      </c>
      <c r="H1338" s="26">
        <v>9529.08</v>
      </c>
      <c r="I1338" s="27">
        <f t="shared" si="201"/>
        <v>5.8000000000000004E-6</v>
      </c>
      <c r="J1338" s="27">
        <v>2.5700000000000001E-5</v>
      </c>
      <c r="K1338" s="27">
        <f t="shared" si="209"/>
        <v>6.8000000000000001E-6</v>
      </c>
      <c r="L1338" s="26">
        <f t="shared" si="202"/>
        <v>13572.8</v>
      </c>
      <c r="M1338" s="26">
        <f t="shared" si="203"/>
        <v>10179.6</v>
      </c>
      <c r="N1338" s="26">
        <v>7150.63</v>
      </c>
      <c r="O1338" s="26">
        <f t="shared" si="204"/>
        <v>-3028.9700000000003</v>
      </c>
      <c r="P1338" s="26">
        <f t="shared" si="205"/>
        <v>3028.9700000000003</v>
      </c>
      <c r="Q1338" s="26">
        <f t="shared" si="206"/>
        <v>0</v>
      </c>
      <c r="R1338" s="24">
        <f t="shared" si="207"/>
        <v>8.1369999999999999E-4</v>
      </c>
      <c r="S1338" s="25">
        <f t="shared" si="208"/>
        <v>3352</v>
      </c>
    </row>
    <row r="1339" spans="1:19">
      <c r="A1339" s="20" t="s">
        <v>1307</v>
      </c>
      <c r="B1339" s="20" t="s">
        <v>503</v>
      </c>
      <c r="C1339" s="20" t="s">
        <v>158</v>
      </c>
      <c r="D1339" s="20" t="s">
        <v>1592</v>
      </c>
      <c r="E1339" s="20" t="s">
        <v>2587</v>
      </c>
      <c r="F1339" s="20" t="str">
        <f t="shared" si="200"/>
        <v>23205</v>
      </c>
      <c r="G1339" s="20" t="s">
        <v>2660</v>
      </c>
      <c r="H1339" s="23">
        <v>8017.27</v>
      </c>
      <c r="I1339" s="24">
        <f t="shared" si="201"/>
        <v>4.8999999999999997E-6</v>
      </c>
      <c r="J1339" s="24">
        <v>3.1000000000000001E-5</v>
      </c>
      <c r="K1339" s="24">
        <f t="shared" si="209"/>
        <v>6.1999999999999999E-6</v>
      </c>
      <c r="L1339" s="23">
        <f t="shared" si="202"/>
        <v>12375.2</v>
      </c>
      <c r="M1339" s="23">
        <f t="shared" si="203"/>
        <v>9281.4</v>
      </c>
      <c r="N1339" s="23">
        <v>7367.2</v>
      </c>
      <c r="O1339" s="23">
        <f t="shared" si="204"/>
        <v>-1914.1999999999998</v>
      </c>
      <c r="P1339" s="23">
        <f t="shared" si="205"/>
        <v>1914.1999999999998</v>
      </c>
      <c r="Q1339" s="23">
        <f t="shared" si="206"/>
        <v>0</v>
      </c>
      <c r="R1339" s="24">
        <f t="shared" si="207"/>
        <v>5.1420000000000003E-4</v>
      </c>
      <c r="S1339" s="25">
        <f t="shared" si="208"/>
        <v>2118</v>
      </c>
    </row>
    <row r="1340" spans="1:19">
      <c r="A1340" s="21" t="s">
        <v>1307</v>
      </c>
      <c r="B1340" s="21" t="s">
        <v>503</v>
      </c>
      <c r="C1340" s="21" t="s">
        <v>747</v>
      </c>
      <c r="D1340" s="21" t="s">
        <v>1593</v>
      </c>
      <c r="E1340" s="21" t="s">
        <v>2587</v>
      </c>
      <c r="F1340" s="21" t="str">
        <f t="shared" si="200"/>
        <v>23205</v>
      </c>
      <c r="G1340" s="21" t="s">
        <v>2660</v>
      </c>
      <c r="H1340" s="26">
        <v>473.02</v>
      </c>
      <c r="I1340" s="27">
        <f t="shared" si="201"/>
        <v>2.9999999999999999E-7</v>
      </c>
      <c r="J1340" s="27">
        <v>7.6000000000000001E-6</v>
      </c>
      <c r="K1340" s="27">
        <f t="shared" si="209"/>
        <v>6.9999999999999997E-7</v>
      </c>
      <c r="L1340" s="26">
        <f t="shared" si="202"/>
        <v>1397.2</v>
      </c>
      <c r="M1340" s="26">
        <f t="shared" si="203"/>
        <v>1047.9000000000001</v>
      </c>
      <c r="N1340" s="26">
        <v>116.21000000000001</v>
      </c>
      <c r="O1340" s="26">
        <f t="shared" si="204"/>
        <v>-931.69</v>
      </c>
      <c r="P1340" s="26">
        <f t="shared" si="205"/>
        <v>931.69</v>
      </c>
      <c r="Q1340" s="26">
        <f t="shared" si="206"/>
        <v>0</v>
      </c>
      <c r="R1340" s="24">
        <f t="shared" si="207"/>
        <v>2.5030000000000001E-4</v>
      </c>
      <c r="S1340" s="25">
        <f t="shared" si="208"/>
        <v>1031</v>
      </c>
    </row>
    <row r="1341" spans="1:19">
      <c r="A1341" s="20" t="s">
        <v>1307</v>
      </c>
      <c r="B1341" s="20" t="s">
        <v>503</v>
      </c>
      <c r="C1341" s="20" t="s">
        <v>697</v>
      </c>
      <c r="D1341" s="20" t="s">
        <v>1594</v>
      </c>
      <c r="E1341" s="20" t="s">
        <v>2587</v>
      </c>
      <c r="F1341" s="20" t="str">
        <f t="shared" si="200"/>
        <v>23205</v>
      </c>
      <c r="G1341" s="20" t="s">
        <v>2660</v>
      </c>
      <c r="H1341" s="23">
        <v>28356.67</v>
      </c>
      <c r="I1341" s="24">
        <f t="shared" si="201"/>
        <v>1.7399999999999999E-5</v>
      </c>
      <c r="J1341" s="24">
        <v>6.6099999999999994E-5</v>
      </c>
      <c r="K1341" s="24">
        <f t="shared" si="209"/>
        <v>1.98E-5</v>
      </c>
      <c r="L1341" s="23">
        <f t="shared" si="202"/>
        <v>39520.800000000003</v>
      </c>
      <c r="M1341" s="23">
        <f t="shared" si="203"/>
        <v>29640.6</v>
      </c>
      <c r="N1341" s="23">
        <v>27672.19</v>
      </c>
      <c r="O1341" s="23">
        <f t="shared" si="204"/>
        <v>-1968.4099999999999</v>
      </c>
      <c r="P1341" s="23">
        <f t="shared" si="205"/>
        <v>1968.4099999999999</v>
      </c>
      <c r="Q1341" s="23">
        <f t="shared" si="206"/>
        <v>0</v>
      </c>
      <c r="R1341" s="24">
        <f t="shared" si="207"/>
        <v>5.2879999999999995E-4</v>
      </c>
      <c r="S1341" s="25">
        <f t="shared" si="208"/>
        <v>2178</v>
      </c>
    </row>
    <row r="1342" spans="1:19">
      <c r="A1342" s="21" t="s">
        <v>1307</v>
      </c>
      <c r="B1342" s="21" t="s">
        <v>503</v>
      </c>
      <c r="C1342" s="21" t="s">
        <v>712</v>
      </c>
      <c r="D1342" s="21" t="s">
        <v>1595</v>
      </c>
      <c r="E1342" s="21" t="s">
        <v>2587</v>
      </c>
      <c r="F1342" s="21" t="str">
        <f t="shared" si="200"/>
        <v>23205</v>
      </c>
      <c r="G1342" s="21" t="s">
        <v>2660</v>
      </c>
      <c r="H1342" s="26">
        <v>53411.43</v>
      </c>
      <c r="I1342" s="27">
        <f t="shared" si="201"/>
        <v>3.2700000000000002E-5</v>
      </c>
      <c r="J1342" s="27">
        <v>7.4599999999999997E-5</v>
      </c>
      <c r="K1342" s="27">
        <f t="shared" si="209"/>
        <v>3.4799999999999999E-5</v>
      </c>
      <c r="L1342" s="26">
        <f t="shared" si="202"/>
        <v>69460.800000000003</v>
      </c>
      <c r="M1342" s="26">
        <f t="shared" si="203"/>
        <v>52095.6</v>
      </c>
      <c r="N1342" s="26">
        <v>35250.58</v>
      </c>
      <c r="O1342" s="26">
        <f t="shared" si="204"/>
        <v>-16845.019999999997</v>
      </c>
      <c r="P1342" s="26">
        <f t="shared" si="205"/>
        <v>16845.019999999997</v>
      </c>
      <c r="Q1342" s="26">
        <f t="shared" si="206"/>
        <v>0</v>
      </c>
      <c r="R1342" s="24">
        <f t="shared" si="207"/>
        <v>4.5250999999999998E-3</v>
      </c>
      <c r="S1342" s="25">
        <f t="shared" si="208"/>
        <v>18643</v>
      </c>
    </row>
    <row r="1343" spans="1:19">
      <c r="A1343" s="20" t="s">
        <v>1307</v>
      </c>
      <c r="B1343" s="20" t="s">
        <v>172</v>
      </c>
      <c r="C1343" s="20" t="s">
        <v>140</v>
      </c>
      <c r="D1343" s="20" t="s">
        <v>1596</v>
      </c>
      <c r="E1343" s="20" t="s">
        <v>2587</v>
      </c>
      <c r="F1343" s="20" t="str">
        <f t="shared" si="200"/>
        <v>23206</v>
      </c>
      <c r="G1343" s="20" t="s">
        <v>2661</v>
      </c>
      <c r="H1343" s="23">
        <v>154672.04999999999</v>
      </c>
      <c r="I1343" s="24">
        <f t="shared" si="201"/>
        <v>9.48E-5</v>
      </c>
      <c r="J1343" s="24">
        <v>1.1069999999999999E-4</v>
      </c>
      <c r="K1343" s="24">
        <f t="shared" si="209"/>
        <v>9.5600000000000006E-5</v>
      </c>
      <c r="L1343" s="23">
        <f t="shared" si="202"/>
        <v>190817.6</v>
      </c>
      <c r="M1343" s="23">
        <f t="shared" si="203"/>
        <v>143113.20000000001</v>
      </c>
      <c r="N1343" s="23">
        <v>146208.28</v>
      </c>
      <c r="O1343" s="23">
        <f t="shared" si="204"/>
        <v>3095.0799999999872</v>
      </c>
      <c r="P1343" s="23">
        <f t="shared" si="205"/>
        <v>0</v>
      </c>
      <c r="Q1343" s="23">
        <f t="shared" si="206"/>
        <v>3095.0799999999872</v>
      </c>
      <c r="R1343" s="24">
        <f t="shared" si="207"/>
        <v>0</v>
      </c>
      <c r="S1343" s="25">
        <f t="shared" si="208"/>
        <v>0</v>
      </c>
    </row>
    <row r="1344" spans="1:19">
      <c r="A1344" s="21" t="s">
        <v>1307</v>
      </c>
      <c r="B1344" s="21" t="s">
        <v>172</v>
      </c>
      <c r="C1344" s="21" t="s">
        <v>146</v>
      </c>
      <c r="D1344" s="21" t="s">
        <v>1597</v>
      </c>
      <c r="E1344" s="21" t="s">
        <v>2587</v>
      </c>
      <c r="F1344" s="21" t="str">
        <f t="shared" si="200"/>
        <v>23206</v>
      </c>
      <c r="G1344" s="21" t="s">
        <v>2661</v>
      </c>
      <c r="H1344" s="26">
        <v>222625.19</v>
      </c>
      <c r="I1344" s="27">
        <f t="shared" si="201"/>
        <v>1.3650000000000001E-4</v>
      </c>
      <c r="J1344" s="27">
        <v>2.564E-4</v>
      </c>
      <c r="K1344" s="27">
        <f t="shared" si="209"/>
        <v>1.4249999999999999E-4</v>
      </c>
      <c r="L1344" s="26">
        <f t="shared" si="202"/>
        <v>284430</v>
      </c>
      <c r="M1344" s="26">
        <f t="shared" si="203"/>
        <v>213322.5</v>
      </c>
      <c r="N1344" s="26">
        <v>202222.65000000002</v>
      </c>
      <c r="O1344" s="26">
        <f t="shared" si="204"/>
        <v>-11099.849999999977</v>
      </c>
      <c r="P1344" s="26">
        <f t="shared" si="205"/>
        <v>11099.849999999977</v>
      </c>
      <c r="Q1344" s="26">
        <f t="shared" si="206"/>
        <v>0</v>
      </c>
      <c r="R1344" s="24">
        <f t="shared" si="207"/>
        <v>2.9816999999999999E-3</v>
      </c>
      <c r="S1344" s="25">
        <f t="shared" si="208"/>
        <v>12284</v>
      </c>
    </row>
    <row r="1345" spans="1:19">
      <c r="A1345" s="20" t="s">
        <v>1307</v>
      </c>
      <c r="B1345" s="20" t="s">
        <v>172</v>
      </c>
      <c r="C1345" s="20" t="s">
        <v>720</v>
      </c>
      <c r="D1345" s="20" t="s">
        <v>1334</v>
      </c>
      <c r="E1345" s="20" t="s">
        <v>2587</v>
      </c>
      <c r="F1345" s="20" t="str">
        <f t="shared" si="200"/>
        <v>23206</v>
      </c>
      <c r="G1345" s="20" t="s">
        <v>2661</v>
      </c>
      <c r="H1345" s="23">
        <v>11550.56</v>
      </c>
      <c r="I1345" s="24">
        <f t="shared" si="201"/>
        <v>7.0999999999999998E-6</v>
      </c>
      <c r="J1345" s="24">
        <v>7.1600000000000006E-5</v>
      </c>
      <c r="K1345" s="24">
        <f t="shared" si="209"/>
        <v>1.03E-5</v>
      </c>
      <c r="L1345" s="23">
        <f t="shared" si="202"/>
        <v>20558.8</v>
      </c>
      <c r="M1345" s="23">
        <f t="shared" si="203"/>
        <v>15419.1</v>
      </c>
      <c r="N1345" s="23">
        <v>11003.01</v>
      </c>
      <c r="O1345" s="23">
        <f t="shared" si="204"/>
        <v>-4416.09</v>
      </c>
      <c r="P1345" s="23">
        <f t="shared" si="205"/>
        <v>4416.09</v>
      </c>
      <c r="Q1345" s="23">
        <f t="shared" si="206"/>
        <v>0</v>
      </c>
      <c r="R1345" s="24">
        <f t="shared" si="207"/>
        <v>1.1862999999999999E-3</v>
      </c>
      <c r="S1345" s="25">
        <f t="shared" si="208"/>
        <v>4887</v>
      </c>
    </row>
    <row r="1346" spans="1:19">
      <c r="A1346" s="21" t="s">
        <v>1307</v>
      </c>
      <c r="B1346" s="21" t="s">
        <v>172</v>
      </c>
      <c r="C1346" s="21" t="s">
        <v>148</v>
      </c>
      <c r="D1346" s="21" t="s">
        <v>1598</v>
      </c>
      <c r="E1346" s="21" t="s">
        <v>2587</v>
      </c>
      <c r="F1346" s="21" t="str">
        <f t="shared" si="200"/>
        <v>23206</v>
      </c>
      <c r="G1346" s="21" t="s">
        <v>2661</v>
      </c>
      <c r="H1346" s="26">
        <v>10541.99</v>
      </c>
      <c r="I1346" s="27">
        <f t="shared" si="201"/>
        <v>6.4999999999999996E-6</v>
      </c>
      <c r="J1346" s="27">
        <v>4.3999999999999999E-5</v>
      </c>
      <c r="K1346" s="27">
        <f t="shared" si="209"/>
        <v>8.3999999999999992E-6</v>
      </c>
      <c r="L1346" s="26">
        <f t="shared" si="202"/>
        <v>16766.400000000001</v>
      </c>
      <c r="M1346" s="26">
        <f t="shared" si="203"/>
        <v>12574.8</v>
      </c>
      <c r="N1346" s="26">
        <v>11670.3</v>
      </c>
      <c r="O1346" s="26">
        <f t="shared" si="204"/>
        <v>-904.5</v>
      </c>
      <c r="P1346" s="26">
        <f t="shared" si="205"/>
        <v>904.5</v>
      </c>
      <c r="Q1346" s="26">
        <f t="shared" si="206"/>
        <v>0</v>
      </c>
      <c r="R1346" s="24">
        <f t="shared" si="207"/>
        <v>2.43E-4</v>
      </c>
      <c r="S1346" s="25">
        <f t="shared" si="208"/>
        <v>1001</v>
      </c>
    </row>
    <row r="1347" spans="1:19">
      <c r="A1347" s="20" t="s">
        <v>1307</v>
      </c>
      <c r="B1347" s="20" t="s">
        <v>172</v>
      </c>
      <c r="C1347" s="20" t="s">
        <v>150</v>
      </c>
      <c r="D1347" s="20" t="s">
        <v>1599</v>
      </c>
      <c r="E1347" s="20" t="s">
        <v>2587</v>
      </c>
      <c r="F1347" s="20" t="str">
        <f t="shared" si="200"/>
        <v>23206</v>
      </c>
      <c r="G1347" s="20" t="s">
        <v>2661</v>
      </c>
      <c r="H1347" s="23">
        <v>14275.56</v>
      </c>
      <c r="I1347" s="24">
        <f t="shared" si="201"/>
        <v>8.8000000000000004E-6</v>
      </c>
      <c r="J1347" s="24">
        <v>1.2909999999999999E-4</v>
      </c>
      <c r="K1347" s="24">
        <f t="shared" si="209"/>
        <v>1.4800000000000001E-5</v>
      </c>
      <c r="L1347" s="23">
        <f t="shared" si="202"/>
        <v>29540.799999999999</v>
      </c>
      <c r="M1347" s="23">
        <f t="shared" si="203"/>
        <v>22155.599999999999</v>
      </c>
      <c r="N1347" s="23">
        <v>20698.18</v>
      </c>
      <c r="O1347" s="23">
        <f t="shared" si="204"/>
        <v>-1457.4199999999983</v>
      </c>
      <c r="P1347" s="23">
        <f t="shared" si="205"/>
        <v>1457.4199999999983</v>
      </c>
      <c r="Q1347" s="23">
        <f t="shared" si="206"/>
        <v>0</v>
      </c>
      <c r="R1347" s="24">
        <f t="shared" si="207"/>
        <v>3.9149999999999998E-4</v>
      </c>
      <c r="S1347" s="25">
        <f t="shared" si="208"/>
        <v>1612</v>
      </c>
    </row>
    <row r="1348" spans="1:19">
      <c r="A1348" s="21" t="s">
        <v>1307</v>
      </c>
      <c r="B1348" s="21" t="s">
        <v>172</v>
      </c>
      <c r="C1348" s="21" t="s">
        <v>708</v>
      </c>
      <c r="D1348" s="21" t="s">
        <v>1600</v>
      </c>
      <c r="E1348" s="21" t="s">
        <v>2587</v>
      </c>
      <c r="F1348" s="21" t="str">
        <f t="shared" si="200"/>
        <v>23206</v>
      </c>
      <c r="G1348" s="21" t="s">
        <v>2661</v>
      </c>
      <c r="H1348" s="26">
        <v>14439.2</v>
      </c>
      <c r="I1348" s="27">
        <f t="shared" si="201"/>
        <v>8.8999999999999995E-6</v>
      </c>
      <c r="J1348" s="27">
        <v>1.88E-5</v>
      </c>
      <c r="K1348" s="27">
        <f t="shared" si="209"/>
        <v>9.3999999999999998E-6</v>
      </c>
      <c r="L1348" s="26">
        <f t="shared" si="202"/>
        <v>18762.400000000001</v>
      </c>
      <c r="M1348" s="26">
        <f t="shared" si="203"/>
        <v>14071.8</v>
      </c>
      <c r="N1348" s="26">
        <v>19131.86</v>
      </c>
      <c r="O1348" s="26">
        <f t="shared" si="204"/>
        <v>5060.0600000000013</v>
      </c>
      <c r="P1348" s="26">
        <f t="shared" si="205"/>
        <v>0</v>
      </c>
      <c r="Q1348" s="26">
        <f t="shared" si="206"/>
        <v>5060.0600000000013</v>
      </c>
      <c r="R1348" s="24">
        <f t="shared" si="207"/>
        <v>0</v>
      </c>
      <c r="S1348" s="25">
        <f t="shared" si="208"/>
        <v>0</v>
      </c>
    </row>
    <row r="1349" spans="1:19">
      <c r="A1349" s="20" t="s">
        <v>1307</v>
      </c>
      <c r="B1349" s="20" t="s">
        <v>172</v>
      </c>
      <c r="C1349" s="20" t="s">
        <v>710</v>
      </c>
      <c r="D1349" s="20" t="s">
        <v>1601</v>
      </c>
      <c r="E1349" s="20" t="s">
        <v>2587</v>
      </c>
      <c r="F1349" s="20" t="str">
        <f t="shared" si="200"/>
        <v>23206</v>
      </c>
      <c r="G1349" s="20" t="s">
        <v>2661</v>
      </c>
      <c r="H1349" s="23">
        <v>14179.43</v>
      </c>
      <c r="I1349" s="24">
        <f t="shared" si="201"/>
        <v>8.6999999999999997E-6</v>
      </c>
      <c r="J1349" s="24">
        <v>6.5699999999999998E-5</v>
      </c>
      <c r="K1349" s="24">
        <f t="shared" si="209"/>
        <v>1.1600000000000001E-5</v>
      </c>
      <c r="L1349" s="23">
        <f t="shared" si="202"/>
        <v>23153.599999999999</v>
      </c>
      <c r="M1349" s="23">
        <f t="shared" si="203"/>
        <v>17365.2</v>
      </c>
      <c r="N1349" s="23">
        <v>39504.159999999996</v>
      </c>
      <c r="O1349" s="23">
        <f t="shared" si="204"/>
        <v>22138.959999999995</v>
      </c>
      <c r="P1349" s="23">
        <f t="shared" si="205"/>
        <v>0</v>
      </c>
      <c r="Q1349" s="23">
        <f t="shared" si="206"/>
        <v>22138.959999999995</v>
      </c>
      <c r="R1349" s="24">
        <f t="shared" si="207"/>
        <v>0</v>
      </c>
      <c r="S1349" s="25">
        <f t="shared" si="208"/>
        <v>0</v>
      </c>
    </row>
    <row r="1350" spans="1:19">
      <c r="A1350" s="21" t="s">
        <v>1307</v>
      </c>
      <c r="B1350" s="21" t="s">
        <v>172</v>
      </c>
      <c r="C1350" s="21" t="s">
        <v>737</v>
      </c>
      <c r="D1350" s="21" t="s">
        <v>1602</v>
      </c>
      <c r="E1350" s="21" t="s">
        <v>2587</v>
      </c>
      <c r="F1350" s="21" t="str">
        <f t="shared" si="200"/>
        <v>23206</v>
      </c>
      <c r="G1350" s="21" t="s">
        <v>2661</v>
      </c>
      <c r="H1350" s="26">
        <v>52484.82</v>
      </c>
      <c r="I1350" s="27">
        <f t="shared" si="201"/>
        <v>3.2199999999999997E-5</v>
      </c>
      <c r="J1350" s="27">
        <v>7.7600000000000002E-5</v>
      </c>
      <c r="K1350" s="27">
        <f t="shared" si="209"/>
        <v>3.4499999999999998E-5</v>
      </c>
      <c r="L1350" s="26">
        <f t="shared" si="202"/>
        <v>68862</v>
      </c>
      <c r="M1350" s="26">
        <f t="shared" si="203"/>
        <v>51646.5</v>
      </c>
      <c r="N1350" s="26">
        <v>32338.2</v>
      </c>
      <c r="O1350" s="26">
        <f t="shared" si="204"/>
        <v>-19308.3</v>
      </c>
      <c r="P1350" s="26">
        <f t="shared" si="205"/>
        <v>19308.3</v>
      </c>
      <c r="Q1350" s="26">
        <f t="shared" si="206"/>
        <v>0</v>
      </c>
      <c r="R1350" s="24">
        <f t="shared" si="207"/>
        <v>5.1868000000000001E-3</v>
      </c>
      <c r="S1350" s="25">
        <f t="shared" si="208"/>
        <v>21369</v>
      </c>
    </row>
    <row r="1351" spans="1:19">
      <c r="A1351" s="20" t="s">
        <v>1307</v>
      </c>
      <c r="B1351" s="20" t="s">
        <v>172</v>
      </c>
      <c r="C1351" s="20" t="s">
        <v>699</v>
      </c>
      <c r="D1351" s="20" t="s">
        <v>1603</v>
      </c>
      <c r="E1351" s="20" t="s">
        <v>2587</v>
      </c>
      <c r="F1351" s="20" t="str">
        <f t="shared" si="200"/>
        <v>23206</v>
      </c>
      <c r="G1351" s="20" t="s">
        <v>2661</v>
      </c>
      <c r="H1351" s="23">
        <v>26490.53</v>
      </c>
      <c r="I1351" s="24">
        <f t="shared" si="201"/>
        <v>1.6200000000000001E-5</v>
      </c>
      <c r="J1351" s="24">
        <v>2.23E-5</v>
      </c>
      <c r="K1351" s="24">
        <f t="shared" si="209"/>
        <v>1.6500000000000001E-5</v>
      </c>
      <c r="L1351" s="23">
        <f t="shared" si="202"/>
        <v>32934</v>
      </c>
      <c r="M1351" s="23">
        <f t="shared" si="203"/>
        <v>24700.5</v>
      </c>
      <c r="N1351" s="23">
        <v>3710.57</v>
      </c>
      <c r="O1351" s="23">
        <f t="shared" si="204"/>
        <v>-20989.93</v>
      </c>
      <c r="P1351" s="23">
        <f t="shared" si="205"/>
        <v>20989.93</v>
      </c>
      <c r="Q1351" s="23">
        <f t="shared" si="206"/>
        <v>0</v>
      </c>
      <c r="R1351" s="24">
        <f t="shared" si="207"/>
        <v>5.6385000000000003E-3</v>
      </c>
      <c r="S1351" s="25">
        <f t="shared" si="208"/>
        <v>23230</v>
      </c>
    </row>
    <row r="1352" spans="1:19">
      <c r="A1352" s="21" t="s">
        <v>1307</v>
      </c>
      <c r="B1352" s="21" t="s">
        <v>172</v>
      </c>
      <c r="C1352" s="21" t="s">
        <v>701</v>
      </c>
      <c r="D1352" s="21" t="s">
        <v>382</v>
      </c>
      <c r="E1352" s="21" t="s">
        <v>2587</v>
      </c>
      <c r="F1352" s="21" t="str">
        <f t="shared" si="200"/>
        <v>23206</v>
      </c>
      <c r="G1352" s="21" t="s">
        <v>2661</v>
      </c>
      <c r="H1352" s="26">
        <v>3378439.05</v>
      </c>
      <c r="I1352" s="27">
        <f t="shared" si="201"/>
        <v>2.0707999999999998E-3</v>
      </c>
      <c r="J1352" s="27">
        <v>2.5359999999999998E-4</v>
      </c>
      <c r="K1352" s="27">
        <f t="shared" si="209"/>
        <v>1.9799000000000001E-3</v>
      </c>
      <c r="L1352" s="26">
        <f t="shared" si="202"/>
        <v>3951880.4</v>
      </c>
      <c r="M1352" s="26">
        <f t="shared" si="203"/>
        <v>2963910.3</v>
      </c>
      <c r="N1352" s="26">
        <v>2808156.56</v>
      </c>
      <c r="O1352" s="26">
        <f t="shared" si="204"/>
        <v>-155753.73999999976</v>
      </c>
      <c r="P1352" s="26">
        <f t="shared" si="205"/>
        <v>155753.73999999976</v>
      </c>
      <c r="Q1352" s="26">
        <f t="shared" si="206"/>
        <v>0</v>
      </c>
      <c r="R1352" s="24">
        <f t="shared" si="207"/>
        <v>4.1840000000000002E-2</v>
      </c>
      <c r="S1352" s="25">
        <f t="shared" si="208"/>
        <v>172380</v>
      </c>
    </row>
    <row r="1353" spans="1:19">
      <c r="A1353" s="20" t="s">
        <v>1307</v>
      </c>
      <c r="B1353" s="20" t="s">
        <v>172</v>
      </c>
      <c r="C1353" s="20" t="s">
        <v>739</v>
      </c>
      <c r="D1353" s="20" t="s">
        <v>1604</v>
      </c>
      <c r="E1353" s="20" t="s">
        <v>2587</v>
      </c>
      <c r="F1353" s="20" t="str">
        <f t="shared" si="200"/>
        <v>23206</v>
      </c>
      <c r="G1353" s="20" t="s">
        <v>2661</v>
      </c>
      <c r="H1353" s="23">
        <v>15848.5</v>
      </c>
      <c r="I1353" s="24">
        <f t="shared" si="201"/>
        <v>9.7000000000000003E-6</v>
      </c>
      <c r="J1353" s="24">
        <v>8.2600000000000002E-5</v>
      </c>
      <c r="K1353" s="24">
        <f t="shared" si="209"/>
        <v>1.33E-5</v>
      </c>
      <c r="L1353" s="23">
        <f t="shared" si="202"/>
        <v>26546.799999999999</v>
      </c>
      <c r="M1353" s="23">
        <f t="shared" si="203"/>
        <v>19910.099999999999</v>
      </c>
      <c r="N1353" s="23">
        <v>29228.76</v>
      </c>
      <c r="O1353" s="23">
        <f t="shared" si="204"/>
        <v>9318.66</v>
      </c>
      <c r="P1353" s="23">
        <f t="shared" si="205"/>
        <v>0</v>
      </c>
      <c r="Q1353" s="23">
        <f t="shared" si="206"/>
        <v>9318.66</v>
      </c>
      <c r="R1353" s="24">
        <f t="shared" si="207"/>
        <v>0</v>
      </c>
      <c r="S1353" s="25">
        <f t="shared" si="208"/>
        <v>0</v>
      </c>
    </row>
    <row r="1354" spans="1:19">
      <c r="A1354" s="21" t="s">
        <v>1307</v>
      </c>
      <c r="B1354" s="21" t="s">
        <v>172</v>
      </c>
      <c r="C1354" s="21" t="s">
        <v>741</v>
      </c>
      <c r="D1354" s="21" t="s">
        <v>1605</v>
      </c>
      <c r="E1354" s="21" t="s">
        <v>2587</v>
      </c>
      <c r="F1354" s="21" t="str">
        <f t="shared" si="200"/>
        <v>23206</v>
      </c>
      <c r="G1354" s="21" t="s">
        <v>2661</v>
      </c>
      <c r="H1354" s="26">
        <v>319.85000000000002</v>
      </c>
      <c r="I1354" s="27">
        <f t="shared" si="201"/>
        <v>1.9999999999999999E-7</v>
      </c>
      <c r="J1354" s="27">
        <v>1.1800000000000001E-5</v>
      </c>
      <c r="K1354" s="27">
        <f t="shared" si="209"/>
        <v>7.9999999999999996E-7</v>
      </c>
      <c r="L1354" s="26">
        <f t="shared" si="202"/>
        <v>1596.8</v>
      </c>
      <c r="M1354" s="26">
        <f t="shared" si="203"/>
        <v>1197.5999999999999</v>
      </c>
      <c r="N1354" s="26">
        <v>251.33999999999997</v>
      </c>
      <c r="O1354" s="26">
        <f t="shared" si="204"/>
        <v>-946.26</v>
      </c>
      <c r="P1354" s="26">
        <f t="shared" si="205"/>
        <v>946.26</v>
      </c>
      <c r="Q1354" s="26">
        <f t="shared" si="206"/>
        <v>0</v>
      </c>
      <c r="R1354" s="24">
        <f t="shared" si="207"/>
        <v>2.542E-4</v>
      </c>
      <c r="S1354" s="25">
        <f t="shared" si="208"/>
        <v>1047</v>
      </c>
    </row>
    <row r="1355" spans="1:19">
      <c r="A1355" s="20" t="s">
        <v>1307</v>
      </c>
      <c r="B1355" s="20" t="s">
        <v>172</v>
      </c>
      <c r="C1355" s="20" t="s">
        <v>743</v>
      </c>
      <c r="D1355" s="20" t="s">
        <v>1606</v>
      </c>
      <c r="E1355" s="20" t="s">
        <v>2587</v>
      </c>
      <c r="F1355" s="20" t="str">
        <f t="shared" si="200"/>
        <v>23206</v>
      </c>
      <c r="G1355" s="20" t="s">
        <v>2661</v>
      </c>
      <c r="H1355" s="23">
        <v>114005.72</v>
      </c>
      <c r="I1355" s="24">
        <f t="shared" si="201"/>
        <v>6.9900000000000005E-5</v>
      </c>
      <c r="J1355" s="24">
        <v>1.055E-4</v>
      </c>
      <c r="K1355" s="24">
        <f t="shared" si="209"/>
        <v>7.1699999999999995E-5</v>
      </c>
      <c r="L1355" s="23">
        <f t="shared" si="202"/>
        <v>143113.20000000001</v>
      </c>
      <c r="M1355" s="23">
        <f t="shared" si="203"/>
        <v>107334.9</v>
      </c>
      <c r="N1355" s="23">
        <v>140901.63</v>
      </c>
      <c r="O1355" s="23">
        <f t="shared" si="204"/>
        <v>33566.73000000001</v>
      </c>
      <c r="P1355" s="23">
        <f t="shared" si="205"/>
        <v>0</v>
      </c>
      <c r="Q1355" s="23">
        <f t="shared" si="206"/>
        <v>33566.73000000001</v>
      </c>
      <c r="R1355" s="24">
        <f t="shared" si="207"/>
        <v>0</v>
      </c>
      <c r="S1355" s="25">
        <f t="shared" si="208"/>
        <v>0</v>
      </c>
    </row>
    <row r="1356" spans="1:19">
      <c r="A1356" s="21" t="s">
        <v>1307</v>
      </c>
      <c r="B1356" s="21" t="s">
        <v>172</v>
      </c>
      <c r="C1356" s="21" t="s">
        <v>1148</v>
      </c>
      <c r="D1356" s="21" t="s">
        <v>1607</v>
      </c>
      <c r="E1356" s="21" t="s">
        <v>2587</v>
      </c>
      <c r="F1356" s="21" t="str">
        <f t="shared" si="200"/>
        <v>23206</v>
      </c>
      <c r="G1356" s="21" t="s">
        <v>2661</v>
      </c>
      <c r="H1356" s="26">
        <v>8681.39</v>
      </c>
      <c r="I1356" s="27">
        <f t="shared" si="201"/>
        <v>5.3000000000000001E-6</v>
      </c>
      <c r="J1356" s="27">
        <v>2.8799999999999999E-5</v>
      </c>
      <c r="K1356" s="27">
        <f t="shared" si="209"/>
        <v>6.4999999999999996E-6</v>
      </c>
      <c r="L1356" s="26">
        <f t="shared" si="202"/>
        <v>12974</v>
      </c>
      <c r="M1356" s="26">
        <f t="shared" si="203"/>
        <v>9730.5</v>
      </c>
      <c r="N1356" s="26">
        <v>-1761.2099999999998</v>
      </c>
      <c r="O1356" s="26">
        <f t="shared" si="204"/>
        <v>-11491.71</v>
      </c>
      <c r="P1356" s="26">
        <f t="shared" si="205"/>
        <v>11491.71</v>
      </c>
      <c r="Q1356" s="26">
        <f t="shared" si="206"/>
        <v>0</v>
      </c>
      <c r="R1356" s="24">
        <f t="shared" si="207"/>
        <v>3.0869999999999999E-3</v>
      </c>
      <c r="S1356" s="25">
        <f t="shared" si="208"/>
        <v>12718</v>
      </c>
    </row>
    <row r="1357" spans="1:19">
      <c r="A1357" s="20" t="s">
        <v>1307</v>
      </c>
      <c r="B1357" s="20" t="s">
        <v>172</v>
      </c>
      <c r="C1357" s="20" t="s">
        <v>1341</v>
      </c>
      <c r="D1357" s="20" t="s">
        <v>1608</v>
      </c>
      <c r="E1357" s="20" t="s">
        <v>2587</v>
      </c>
      <c r="F1357" s="20" t="str">
        <f t="shared" si="200"/>
        <v>23206</v>
      </c>
      <c r="G1357" s="20" t="s">
        <v>2661</v>
      </c>
      <c r="H1357" s="23">
        <v>1069.8900000000001</v>
      </c>
      <c r="I1357" s="24">
        <f t="shared" si="201"/>
        <v>6.9999999999999997E-7</v>
      </c>
      <c r="J1357" s="24">
        <v>1.7499999999999998E-5</v>
      </c>
      <c r="K1357" s="24">
        <f t="shared" si="209"/>
        <v>1.5E-6</v>
      </c>
      <c r="L1357" s="23">
        <f t="shared" si="202"/>
        <v>2994</v>
      </c>
      <c r="M1357" s="23">
        <f t="shared" si="203"/>
        <v>2245.5</v>
      </c>
      <c r="N1357" s="23">
        <v>2670.74</v>
      </c>
      <c r="O1357" s="23">
        <f t="shared" si="204"/>
        <v>425.23999999999978</v>
      </c>
      <c r="P1357" s="23">
        <f t="shared" si="205"/>
        <v>0</v>
      </c>
      <c r="Q1357" s="23">
        <f t="shared" si="206"/>
        <v>425.23999999999978</v>
      </c>
      <c r="R1357" s="24">
        <f t="shared" si="207"/>
        <v>0</v>
      </c>
      <c r="S1357" s="25">
        <f t="shared" si="208"/>
        <v>0</v>
      </c>
    </row>
    <row r="1358" spans="1:19">
      <c r="A1358" s="21" t="s">
        <v>1307</v>
      </c>
      <c r="B1358" s="21" t="s">
        <v>172</v>
      </c>
      <c r="C1358" s="21" t="s">
        <v>1154</v>
      </c>
      <c r="D1358" s="21" t="s">
        <v>1609</v>
      </c>
      <c r="E1358" s="21" t="s">
        <v>2587</v>
      </c>
      <c r="F1358" s="21" t="str">
        <f t="shared" ref="F1358:F1421" si="210">CONCATENATE(A1358,B1358)</f>
        <v>23206</v>
      </c>
      <c r="G1358" s="21" t="s">
        <v>2661</v>
      </c>
      <c r="H1358" s="26">
        <v>21204.74</v>
      </c>
      <c r="I1358" s="27">
        <f t="shared" ref="I1358:I1421" si="211">ROUND(H1358/$H$2315, 7)</f>
        <v>1.2999999999999999E-5</v>
      </c>
      <c r="J1358" s="27">
        <v>3.1699999999999998E-5</v>
      </c>
      <c r="K1358" s="27">
        <f t="shared" si="209"/>
        <v>1.3900000000000001E-5</v>
      </c>
      <c r="L1358" s="26">
        <f t="shared" ref="L1358:L1421" si="212">ROUND(1996000000*K1358, 2)</f>
        <v>27744.400000000001</v>
      </c>
      <c r="M1358" s="26">
        <f t="shared" ref="M1358:M1421" si="213">ROUND(L1358*0.75, 2)</f>
        <v>20808.3</v>
      </c>
      <c r="N1358" s="26">
        <v>18248.400000000001</v>
      </c>
      <c r="O1358" s="26">
        <f t="shared" ref="O1358:O1421" si="214">N1358-M1358</f>
        <v>-2559.8999999999978</v>
      </c>
      <c r="P1358" s="26">
        <f t="shared" ref="P1358:P1421" si="215">IF(M1358-N1358&gt;0,M1358-N1358,0)</f>
        <v>2559.8999999999978</v>
      </c>
      <c r="Q1358" s="26">
        <f t="shared" ref="Q1358:Q1421" si="216">IF(M1358-N1358&lt;0,N1358-M1358,0)</f>
        <v>0</v>
      </c>
      <c r="R1358" s="24">
        <f t="shared" ref="R1358:R1421" si="217">ROUND(P1358/$P$2315*100, 7)</f>
        <v>6.8769999999999996E-4</v>
      </c>
      <c r="S1358" s="25">
        <f t="shared" ref="S1358:S1421" si="218">ROUNDDOWN(412000000*R1358/100, 0)</f>
        <v>2833</v>
      </c>
    </row>
    <row r="1359" spans="1:19">
      <c r="A1359" s="20" t="s">
        <v>1307</v>
      </c>
      <c r="B1359" s="20" t="s">
        <v>172</v>
      </c>
      <c r="C1359" s="20" t="s">
        <v>1242</v>
      </c>
      <c r="D1359" s="20" t="s">
        <v>1610</v>
      </c>
      <c r="E1359" s="20" t="s">
        <v>2587</v>
      </c>
      <c r="F1359" s="20" t="str">
        <f t="shared" si="210"/>
        <v>23206</v>
      </c>
      <c r="G1359" s="20" t="s">
        <v>2661</v>
      </c>
      <c r="H1359" s="23">
        <v>14303.44</v>
      </c>
      <c r="I1359" s="24">
        <f t="shared" si="211"/>
        <v>8.8000000000000004E-6</v>
      </c>
      <c r="J1359" s="24">
        <v>5.5000000000000002E-5</v>
      </c>
      <c r="K1359" s="24">
        <f t="shared" ref="K1359:K1422" si="219">ROUND(ROUND(I1359*0.95, 10)+ROUND(J1359*0.05, 10), 7)</f>
        <v>1.11E-5</v>
      </c>
      <c r="L1359" s="23">
        <f t="shared" si="212"/>
        <v>22155.599999999999</v>
      </c>
      <c r="M1359" s="23">
        <f t="shared" si="213"/>
        <v>16616.7</v>
      </c>
      <c r="N1359" s="23">
        <v>18598.43</v>
      </c>
      <c r="O1359" s="23">
        <f t="shared" si="214"/>
        <v>1981.7299999999996</v>
      </c>
      <c r="P1359" s="23">
        <f t="shared" si="215"/>
        <v>0</v>
      </c>
      <c r="Q1359" s="23">
        <f t="shared" si="216"/>
        <v>1981.7299999999996</v>
      </c>
      <c r="R1359" s="24">
        <f t="shared" si="217"/>
        <v>0</v>
      </c>
      <c r="S1359" s="25">
        <f t="shared" si="218"/>
        <v>0</v>
      </c>
    </row>
    <row r="1360" spans="1:19">
      <c r="A1360" s="21" t="s">
        <v>1307</v>
      </c>
      <c r="B1360" s="21" t="s">
        <v>172</v>
      </c>
      <c r="C1360" s="21" t="s">
        <v>1169</v>
      </c>
      <c r="D1360" s="21" t="s">
        <v>1611</v>
      </c>
      <c r="E1360" s="21" t="s">
        <v>2587</v>
      </c>
      <c r="F1360" s="21" t="str">
        <f t="shared" si="210"/>
        <v>23206</v>
      </c>
      <c r="G1360" s="21" t="s">
        <v>2661</v>
      </c>
      <c r="H1360" s="26">
        <v>259.83999999999997</v>
      </c>
      <c r="I1360" s="27">
        <f t="shared" si="211"/>
        <v>1.9999999999999999E-7</v>
      </c>
      <c r="J1360" s="27">
        <v>8.6000000000000007E-6</v>
      </c>
      <c r="K1360" s="27">
        <f t="shared" si="219"/>
        <v>5.9999999999999997E-7</v>
      </c>
      <c r="L1360" s="26">
        <f t="shared" si="212"/>
        <v>1197.5999999999999</v>
      </c>
      <c r="M1360" s="26">
        <f t="shared" si="213"/>
        <v>898.2</v>
      </c>
      <c r="N1360" s="26">
        <v>257.67</v>
      </c>
      <c r="O1360" s="26">
        <f t="shared" si="214"/>
        <v>-640.53</v>
      </c>
      <c r="P1360" s="26">
        <f t="shared" si="215"/>
        <v>640.53</v>
      </c>
      <c r="Q1360" s="26">
        <f t="shared" si="216"/>
        <v>0</v>
      </c>
      <c r="R1360" s="24">
        <f t="shared" si="217"/>
        <v>1.7210000000000001E-4</v>
      </c>
      <c r="S1360" s="25">
        <f t="shared" si="218"/>
        <v>709</v>
      </c>
    </row>
    <row r="1361" spans="1:19">
      <c r="A1361" s="20" t="s">
        <v>1307</v>
      </c>
      <c r="B1361" s="20" t="s">
        <v>172</v>
      </c>
      <c r="C1361" s="20" t="s">
        <v>1315</v>
      </c>
      <c r="D1361" s="20" t="s">
        <v>1612</v>
      </c>
      <c r="E1361" s="20" t="s">
        <v>2587</v>
      </c>
      <c r="F1361" s="20" t="str">
        <f t="shared" si="210"/>
        <v>23206</v>
      </c>
      <c r="G1361" s="20" t="s">
        <v>2661</v>
      </c>
      <c r="H1361" s="23">
        <v>9870.4</v>
      </c>
      <c r="I1361" s="24">
        <f t="shared" si="211"/>
        <v>6.1E-6</v>
      </c>
      <c r="J1361" s="24">
        <v>1.01E-5</v>
      </c>
      <c r="K1361" s="24">
        <f t="shared" si="219"/>
        <v>6.2999999999999998E-6</v>
      </c>
      <c r="L1361" s="23">
        <f t="shared" si="212"/>
        <v>12574.8</v>
      </c>
      <c r="M1361" s="23">
        <f t="shared" si="213"/>
        <v>9431.1</v>
      </c>
      <c r="N1361" s="23">
        <v>20357.84</v>
      </c>
      <c r="O1361" s="23">
        <f t="shared" si="214"/>
        <v>10926.74</v>
      </c>
      <c r="P1361" s="23">
        <f t="shared" si="215"/>
        <v>0</v>
      </c>
      <c r="Q1361" s="23">
        <f t="shared" si="216"/>
        <v>10926.74</v>
      </c>
      <c r="R1361" s="24">
        <f t="shared" si="217"/>
        <v>0</v>
      </c>
      <c r="S1361" s="25">
        <f t="shared" si="218"/>
        <v>0</v>
      </c>
    </row>
    <row r="1362" spans="1:19">
      <c r="A1362" s="21" t="s">
        <v>1307</v>
      </c>
      <c r="B1362" s="21" t="s">
        <v>172</v>
      </c>
      <c r="C1362" s="21" t="s">
        <v>1244</v>
      </c>
      <c r="D1362" s="21" t="s">
        <v>1613</v>
      </c>
      <c r="E1362" s="21" t="s">
        <v>2587</v>
      </c>
      <c r="F1362" s="21" t="str">
        <f t="shared" si="210"/>
        <v>23206</v>
      </c>
      <c r="G1362" s="21" t="s">
        <v>2661</v>
      </c>
      <c r="H1362" s="26">
        <v>3997.41</v>
      </c>
      <c r="I1362" s="27">
        <f t="shared" si="211"/>
        <v>2.5000000000000002E-6</v>
      </c>
      <c r="J1362" s="27">
        <v>1.9199999999999999E-5</v>
      </c>
      <c r="K1362" s="27">
        <f t="shared" si="219"/>
        <v>3.3000000000000002E-6</v>
      </c>
      <c r="L1362" s="26">
        <f t="shared" si="212"/>
        <v>6586.8</v>
      </c>
      <c r="M1362" s="26">
        <f t="shared" si="213"/>
        <v>4940.1000000000004</v>
      </c>
      <c r="N1362" s="26">
        <v>2549.59</v>
      </c>
      <c r="O1362" s="26">
        <f t="shared" si="214"/>
        <v>-2390.5100000000002</v>
      </c>
      <c r="P1362" s="26">
        <f t="shared" si="215"/>
        <v>2390.5100000000002</v>
      </c>
      <c r="Q1362" s="26">
        <f t="shared" si="216"/>
        <v>0</v>
      </c>
      <c r="R1362" s="24">
        <f t="shared" si="217"/>
        <v>6.422E-4</v>
      </c>
      <c r="S1362" s="25">
        <f t="shared" si="218"/>
        <v>2645</v>
      </c>
    </row>
    <row r="1363" spans="1:19">
      <c r="A1363" s="20" t="s">
        <v>1307</v>
      </c>
      <c r="B1363" s="20" t="s">
        <v>172</v>
      </c>
      <c r="C1363" s="20" t="s">
        <v>1246</v>
      </c>
      <c r="D1363" s="20" t="s">
        <v>1614</v>
      </c>
      <c r="E1363" s="20" t="s">
        <v>2587</v>
      </c>
      <c r="F1363" s="20" t="str">
        <f t="shared" si="210"/>
        <v>23206</v>
      </c>
      <c r="G1363" s="20" t="s">
        <v>2661</v>
      </c>
      <c r="H1363" s="23">
        <v>7326.79</v>
      </c>
      <c r="I1363" s="24">
        <f t="shared" si="211"/>
        <v>4.5000000000000001E-6</v>
      </c>
      <c r="J1363" s="24">
        <v>2.9600000000000001E-5</v>
      </c>
      <c r="K1363" s="24">
        <f t="shared" si="219"/>
        <v>5.8000000000000004E-6</v>
      </c>
      <c r="L1363" s="23">
        <f t="shared" si="212"/>
        <v>11576.8</v>
      </c>
      <c r="M1363" s="23">
        <f t="shared" si="213"/>
        <v>8682.6</v>
      </c>
      <c r="N1363" s="23">
        <v>8825.64</v>
      </c>
      <c r="O1363" s="23">
        <f t="shared" si="214"/>
        <v>143.03999999999905</v>
      </c>
      <c r="P1363" s="23">
        <f t="shared" si="215"/>
        <v>0</v>
      </c>
      <c r="Q1363" s="23">
        <f t="shared" si="216"/>
        <v>143.03999999999905</v>
      </c>
      <c r="R1363" s="24">
        <f t="shared" si="217"/>
        <v>0</v>
      </c>
      <c r="S1363" s="25">
        <f t="shared" si="218"/>
        <v>0</v>
      </c>
    </row>
    <row r="1364" spans="1:19">
      <c r="A1364" s="21" t="s">
        <v>1307</v>
      </c>
      <c r="B1364" s="21" t="s">
        <v>172</v>
      </c>
      <c r="C1364" s="21" t="s">
        <v>1177</v>
      </c>
      <c r="D1364" s="21" t="s">
        <v>1615</v>
      </c>
      <c r="E1364" s="21" t="s">
        <v>2587</v>
      </c>
      <c r="F1364" s="21" t="str">
        <f t="shared" si="210"/>
        <v>23206</v>
      </c>
      <c r="G1364" s="21" t="s">
        <v>2661</v>
      </c>
      <c r="H1364" s="26">
        <v>73.41</v>
      </c>
      <c r="I1364" s="27">
        <f t="shared" si="211"/>
        <v>0</v>
      </c>
      <c r="J1364" s="27">
        <v>6.1E-6</v>
      </c>
      <c r="K1364" s="27">
        <f t="shared" si="219"/>
        <v>2.9999999999999999E-7</v>
      </c>
      <c r="L1364" s="26">
        <f t="shared" si="212"/>
        <v>598.79999999999995</v>
      </c>
      <c r="M1364" s="26">
        <f t="shared" si="213"/>
        <v>449.1</v>
      </c>
      <c r="N1364" s="26">
        <v>38.880000000000003</v>
      </c>
      <c r="O1364" s="26">
        <f t="shared" si="214"/>
        <v>-410.22</v>
      </c>
      <c r="P1364" s="26">
        <f t="shared" si="215"/>
        <v>410.22</v>
      </c>
      <c r="Q1364" s="26">
        <f t="shared" si="216"/>
        <v>0</v>
      </c>
      <c r="R1364" s="24">
        <f t="shared" si="217"/>
        <v>1.102E-4</v>
      </c>
      <c r="S1364" s="25">
        <f t="shared" si="218"/>
        <v>454</v>
      </c>
    </row>
    <row r="1365" spans="1:19">
      <c r="A1365" s="20" t="s">
        <v>1307</v>
      </c>
      <c r="B1365" s="20" t="s">
        <v>172</v>
      </c>
      <c r="C1365" s="20" t="s">
        <v>1130</v>
      </c>
      <c r="D1365" s="20" t="s">
        <v>1616</v>
      </c>
      <c r="E1365" s="20" t="s">
        <v>2587</v>
      </c>
      <c r="F1365" s="20" t="str">
        <f t="shared" si="210"/>
        <v>23206</v>
      </c>
      <c r="G1365" s="20" t="s">
        <v>2661</v>
      </c>
      <c r="H1365" s="23">
        <v>11395.9</v>
      </c>
      <c r="I1365" s="24">
        <f t="shared" si="211"/>
        <v>6.9999999999999999E-6</v>
      </c>
      <c r="J1365" s="24">
        <v>6.3200000000000005E-5</v>
      </c>
      <c r="K1365" s="24">
        <f t="shared" si="219"/>
        <v>9.7999999999999993E-6</v>
      </c>
      <c r="L1365" s="23">
        <f t="shared" si="212"/>
        <v>19560.8</v>
      </c>
      <c r="M1365" s="23">
        <f t="shared" si="213"/>
        <v>14670.6</v>
      </c>
      <c r="N1365" s="23">
        <v>11542.060000000001</v>
      </c>
      <c r="O1365" s="23">
        <f t="shared" si="214"/>
        <v>-3128.5399999999991</v>
      </c>
      <c r="P1365" s="23">
        <f t="shared" si="215"/>
        <v>3128.5399999999991</v>
      </c>
      <c r="Q1365" s="23">
        <f t="shared" si="216"/>
        <v>0</v>
      </c>
      <c r="R1365" s="24">
        <f t="shared" si="217"/>
        <v>8.4040000000000004E-4</v>
      </c>
      <c r="S1365" s="25">
        <f t="shared" si="218"/>
        <v>3462</v>
      </c>
    </row>
    <row r="1366" spans="1:19">
      <c r="A1366" s="21" t="s">
        <v>1307</v>
      </c>
      <c r="B1366" s="21" t="s">
        <v>172</v>
      </c>
      <c r="C1366" s="21" t="s">
        <v>1132</v>
      </c>
      <c r="D1366" s="21" t="s">
        <v>1617</v>
      </c>
      <c r="E1366" s="21" t="s">
        <v>2587</v>
      </c>
      <c r="F1366" s="21" t="str">
        <f t="shared" si="210"/>
        <v>23206</v>
      </c>
      <c r="G1366" s="21" t="s">
        <v>2661</v>
      </c>
      <c r="H1366" s="26">
        <v>8561.9599999999991</v>
      </c>
      <c r="I1366" s="27">
        <f t="shared" si="211"/>
        <v>5.2000000000000002E-6</v>
      </c>
      <c r="J1366" s="27">
        <v>2.6299999999999999E-5</v>
      </c>
      <c r="K1366" s="27">
        <f t="shared" si="219"/>
        <v>6.2999999999999998E-6</v>
      </c>
      <c r="L1366" s="26">
        <f t="shared" si="212"/>
        <v>12574.8</v>
      </c>
      <c r="M1366" s="26">
        <f t="shared" si="213"/>
        <v>9431.1</v>
      </c>
      <c r="N1366" s="26">
        <v>9830.7000000000007</v>
      </c>
      <c r="O1366" s="26">
        <f t="shared" si="214"/>
        <v>399.60000000000036</v>
      </c>
      <c r="P1366" s="26">
        <f t="shared" si="215"/>
        <v>0</v>
      </c>
      <c r="Q1366" s="26">
        <f t="shared" si="216"/>
        <v>399.60000000000036</v>
      </c>
      <c r="R1366" s="24">
        <f t="shared" si="217"/>
        <v>0</v>
      </c>
      <c r="S1366" s="25">
        <f t="shared" si="218"/>
        <v>0</v>
      </c>
    </row>
    <row r="1367" spans="1:19">
      <c r="A1367" s="20" t="s">
        <v>1307</v>
      </c>
      <c r="B1367" s="20" t="s">
        <v>172</v>
      </c>
      <c r="C1367" s="20" t="s">
        <v>1254</v>
      </c>
      <c r="D1367" s="20" t="s">
        <v>1618</v>
      </c>
      <c r="E1367" s="20" t="s">
        <v>2587</v>
      </c>
      <c r="F1367" s="20" t="str">
        <f t="shared" si="210"/>
        <v>23206</v>
      </c>
      <c r="G1367" s="20" t="s">
        <v>2661</v>
      </c>
      <c r="H1367" s="23">
        <v>26142.16</v>
      </c>
      <c r="I1367" s="24">
        <f t="shared" si="211"/>
        <v>1.5999999999999999E-5</v>
      </c>
      <c r="J1367" s="24">
        <v>2.26E-5</v>
      </c>
      <c r="K1367" s="24">
        <f t="shared" si="219"/>
        <v>1.63E-5</v>
      </c>
      <c r="L1367" s="23">
        <f t="shared" si="212"/>
        <v>32534.799999999999</v>
      </c>
      <c r="M1367" s="23">
        <f t="shared" si="213"/>
        <v>24401.1</v>
      </c>
      <c r="N1367" s="23">
        <v>27441.9</v>
      </c>
      <c r="O1367" s="23">
        <f t="shared" si="214"/>
        <v>3040.8000000000029</v>
      </c>
      <c r="P1367" s="23">
        <f t="shared" si="215"/>
        <v>0</v>
      </c>
      <c r="Q1367" s="23">
        <f t="shared" si="216"/>
        <v>3040.8000000000029</v>
      </c>
      <c r="R1367" s="24">
        <f t="shared" si="217"/>
        <v>0</v>
      </c>
      <c r="S1367" s="25">
        <f t="shared" si="218"/>
        <v>0</v>
      </c>
    </row>
    <row r="1368" spans="1:19">
      <c r="A1368" s="21" t="s">
        <v>1307</v>
      </c>
      <c r="B1368" s="21" t="s">
        <v>172</v>
      </c>
      <c r="C1368" s="21" t="s">
        <v>1351</v>
      </c>
      <c r="D1368" s="21" t="s">
        <v>1619</v>
      </c>
      <c r="E1368" s="21" t="s">
        <v>2587</v>
      </c>
      <c r="F1368" s="21" t="str">
        <f t="shared" si="210"/>
        <v>23206</v>
      </c>
      <c r="G1368" s="21" t="s">
        <v>2661</v>
      </c>
      <c r="H1368" s="26">
        <v>30264.89</v>
      </c>
      <c r="I1368" s="27">
        <f t="shared" si="211"/>
        <v>1.8600000000000001E-5</v>
      </c>
      <c r="J1368" s="27">
        <v>1.29E-5</v>
      </c>
      <c r="K1368" s="27">
        <f t="shared" si="219"/>
        <v>1.8300000000000001E-5</v>
      </c>
      <c r="L1368" s="26">
        <f t="shared" si="212"/>
        <v>36526.800000000003</v>
      </c>
      <c r="M1368" s="26">
        <f t="shared" si="213"/>
        <v>27395.1</v>
      </c>
      <c r="N1368" s="26">
        <v>97225.540000000008</v>
      </c>
      <c r="O1368" s="26">
        <f t="shared" si="214"/>
        <v>69830.44</v>
      </c>
      <c r="P1368" s="26">
        <f t="shared" si="215"/>
        <v>0</v>
      </c>
      <c r="Q1368" s="26">
        <f t="shared" si="216"/>
        <v>69830.44</v>
      </c>
      <c r="R1368" s="24">
        <f t="shared" si="217"/>
        <v>0</v>
      </c>
      <c r="S1368" s="25">
        <f t="shared" si="218"/>
        <v>0</v>
      </c>
    </row>
    <row r="1369" spans="1:19">
      <c r="A1369" s="20" t="s">
        <v>1307</v>
      </c>
      <c r="B1369" s="20" t="s">
        <v>172</v>
      </c>
      <c r="C1369" s="20" t="s">
        <v>1353</v>
      </c>
      <c r="D1369" s="20" t="s">
        <v>1620</v>
      </c>
      <c r="E1369" s="20" t="s">
        <v>2587</v>
      </c>
      <c r="F1369" s="20" t="str">
        <f t="shared" si="210"/>
        <v>23206</v>
      </c>
      <c r="G1369" s="20" t="s">
        <v>2661</v>
      </c>
      <c r="H1369" s="23">
        <v>112314.61</v>
      </c>
      <c r="I1369" s="24">
        <f t="shared" si="211"/>
        <v>6.8800000000000005E-5</v>
      </c>
      <c r="J1369" s="24">
        <v>1.064E-4</v>
      </c>
      <c r="K1369" s="24">
        <f t="shared" si="219"/>
        <v>7.0699999999999997E-5</v>
      </c>
      <c r="L1369" s="23">
        <f t="shared" si="212"/>
        <v>141117.20000000001</v>
      </c>
      <c r="M1369" s="23">
        <f t="shared" si="213"/>
        <v>105837.9</v>
      </c>
      <c r="N1369" s="23">
        <v>125150.56999999999</v>
      </c>
      <c r="O1369" s="23">
        <f t="shared" si="214"/>
        <v>19312.669999999998</v>
      </c>
      <c r="P1369" s="23">
        <f t="shared" si="215"/>
        <v>0</v>
      </c>
      <c r="Q1369" s="23">
        <f t="shared" si="216"/>
        <v>19312.669999999998</v>
      </c>
      <c r="R1369" s="24">
        <f t="shared" si="217"/>
        <v>0</v>
      </c>
      <c r="S1369" s="25">
        <f t="shared" si="218"/>
        <v>0</v>
      </c>
    </row>
    <row r="1370" spans="1:19">
      <c r="A1370" s="21" t="s">
        <v>1307</v>
      </c>
      <c r="B1370" s="21" t="s">
        <v>172</v>
      </c>
      <c r="C1370" s="21" t="s">
        <v>1321</v>
      </c>
      <c r="D1370" s="21" t="s">
        <v>1621</v>
      </c>
      <c r="E1370" s="21" t="s">
        <v>2587</v>
      </c>
      <c r="F1370" s="21" t="str">
        <f t="shared" si="210"/>
        <v>23206</v>
      </c>
      <c r="G1370" s="21" t="s">
        <v>2661</v>
      </c>
      <c r="H1370" s="26">
        <v>26993.49</v>
      </c>
      <c r="I1370" s="27">
        <f t="shared" si="211"/>
        <v>1.6500000000000001E-5</v>
      </c>
      <c r="J1370" s="27">
        <v>5.7299999999999997E-5</v>
      </c>
      <c r="K1370" s="27">
        <f t="shared" si="219"/>
        <v>1.8499999999999999E-5</v>
      </c>
      <c r="L1370" s="26">
        <f t="shared" si="212"/>
        <v>36926</v>
      </c>
      <c r="M1370" s="26">
        <f t="shared" si="213"/>
        <v>27694.5</v>
      </c>
      <c r="N1370" s="26">
        <v>2485.8199999999997</v>
      </c>
      <c r="O1370" s="26">
        <f t="shared" si="214"/>
        <v>-25208.68</v>
      </c>
      <c r="P1370" s="26">
        <f t="shared" si="215"/>
        <v>25208.68</v>
      </c>
      <c r="Q1370" s="26">
        <f t="shared" si="216"/>
        <v>0</v>
      </c>
      <c r="R1370" s="24">
        <f t="shared" si="217"/>
        <v>6.7717999999999997E-3</v>
      </c>
      <c r="S1370" s="25">
        <f t="shared" si="218"/>
        <v>27899</v>
      </c>
    </row>
    <row r="1371" spans="1:19">
      <c r="A1371" s="20" t="s">
        <v>1307</v>
      </c>
      <c r="B1371" s="20" t="s">
        <v>172</v>
      </c>
      <c r="C1371" s="20" t="s">
        <v>1262</v>
      </c>
      <c r="D1371" s="20" t="s">
        <v>1622</v>
      </c>
      <c r="E1371" s="20" t="s">
        <v>2587</v>
      </c>
      <c r="F1371" s="20" t="str">
        <f t="shared" si="210"/>
        <v>23206</v>
      </c>
      <c r="G1371" s="20" t="s">
        <v>2661</v>
      </c>
      <c r="H1371" s="23">
        <v>72726.69</v>
      </c>
      <c r="I1371" s="24">
        <f t="shared" si="211"/>
        <v>4.46E-5</v>
      </c>
      <c r="J1371" s="24">
        <v>2.4300000000000001E-5</v>
      </c>
      <c r="K1371" s="24">
        <f t="shared" si="219"/>
        <v>4.3600000000000003E-5</v>
      </c>
      <c r="L1371" s="23">
        <f t="shared" si="212"/>
        <v>87025.600000000006</v>
      </c>
      <c r="M1371" s="23">
        <f t="shared" si="213"/>
        <v>65269.2</v>
      </c>
      <c r="N1371" s="23">
        <v>15263.52</v>
      </c>
      <c r="O1371" s="23">
        <f t="shared" si="214"/>
        <v>-50005.679999999993</v>
      </c>
      <c r="P1371" s="23">
        <f t="shared" si="215"/>
        <v>50005.679999999993</v>
      </c>
      <c r="Q1371" s="23">
        <f t="shared" si="216"/>
        <v>0</v>
      </c>
      <c r="R1371" s="24">
        <f t="shared" si="217"/>
        <v>1.3433E-2</v>
      </c>
      <c r="S1371" s="25">
        <f t="shared" si="218"/>
        <v>55343</v>
      </c>
    </row>
    <row r="1372" spans="1:19">
      <c r="A1372" s="21" t="s">
        <v>1307</v>
      </c>
      <c r="B1372" s="21" t="s">
        <v>172</v>
      </c>
      <c r="C1372" s="21" t="s">
        <v>1264</v>
      </c>
      <c r="D1372" s="21" t="s">
        <v>1623</v>
      </c>
      <c r="E1372" s="21" t="s">
        <v>2587</v>
      </c>
      <c r="F1372" s="21" t="str">
        <f t="shared" si="210"/>
        <v>23206</v>
      </c>
      <c r="G1372" s="21" t="s">
        <v>2661</v>
      </c>
      <c r="H1372" s="26">
        <v>376563.17</v>
      </c>
      <c r="I1372" s="27">
        <f t="shared" si="211"/>
        <v>2.308E-4</v>
      </c>
      <c r="J1372" s="27">
        <v>2.14E-4</v>
      </c>
      <c r="K1372" s="27">
        <f t="shared" si="219"/>
        <v>2.3000000000000001E-4</v>
      </c>
      <c r="L1372" s="26">
        <f t="shared" si="212"/>
        <v>459080</v>
      </c>
      <c r="M1372" s="26">
        <f t="shared" si="213"/>
        <v>344310</v>
      </c>
      <c r="N1372" s="26">
        <v>492763.51</v>
      </c>
      <c r="O1372" s="26">
        <f t="shared" si="214"/>
        <v>148453.51</v>
      </c>
      <c r="P1372" s="26">
        <f t="shared" si="215"/>
        <v>0</v>
      </c>
      <c r="Q1372" s="26">
        <f t="shared" si="216"/>
        <v>148453.51</v>
      </c>
      <c r="R1372" s="24">
        <f t="shared" si="217"/>
        <v>0</v>
      </c>
      <c r="S1372" s="25">
        <f t="shared" si="218"/>
        <v>0</v>
      </c>
    </row>
    <row r="1373" spans="1:19">
      <c r="A1373" s="20" t="s">
        <v>1307</v>
      </c>
      <c r="B1373" s="20" t="s">
        <v>172</v>
      </c>
      <c r="C1373" s="20" t="s">
        <v>1182</v>
      </c>
      <c r="D1373" s="20" t="s">
        <v>1624</v>
      </c>
      <c r="E1373" s="20" t="s">
        <v>2587</v>
      </c>
      <c r="F1373" s="20" t="str">
        <f t="shared" si="210"/>
        <v>23206</v>
      </c>
      <c r="G1373" s="20" t="s">
        <v>2661</v>
      </c>
      <c r="H1373" s="23">
        <v>2799957.41</v>
      </c>
      <c r="I1373" s="24">
        <f t="shared" si="211"/>
        <v>1.7162E-3</v>
      </c>
      <c r="J1373" s="24">
        <v>1.2717E-3</v>
      </c>
      <c r="K1373" s="24">
        <f t="shared" si="219"/>
        <v>1.694E-3</v>
      </c>
      <c r="L1373" s="23">
        <f t="shared" si="212"/>
        <v>3381224</v>
      </c>
      <c r="M1373" s="23">
        <f t="shared" si="213"/>
        <v>2535918</v>
      </c>
      <c r="N1373" s="23">
        <v>1828217.65</v>
      </c>
      <c r="O1373" s="23">
        <f t="shared" si="214"/>
        <v>-707700.35000000009</v>
      </c>
      <c r="P1373" s="23">
        <f t="shared" si="215"/>
        <v>707700.35000000009</v>
      </c>
      <c r="Q1373" s="23">
        <f t="shared" si="216"/>
        <v>0</v>
      </c>
      <c r="R1373" s="24">
        <f t="shared" si="217"/>
        <v>0.19010879999999999</v>
      </c>
      <c r="S1373" s="25">
        <f t="shared" si="218"/>
        <v>783248</v>
      </c>
    </row>
    <row r="1374" spans="1:19">
      <c r="A1374" s="21" t="s">
        <v>1307</v>
      </c>
      <c r="B1374" s="21" t="s">
        <v>172</v>
      </c>
      <c r="C1374" s="21" t="s">
        <v>1136</v>
      </c>
      <c r="D1374" s="21" t="s">
        <v>1625</v>
      </c>
      <c r="E1374" s="21" t="s">
        <v>2587</v>
      </c>
      <c r="F1374" s="21" t="str">
        <f t="shared" si="210"/>
        <v>23206</v>
      </c>
      <c r="G1374" s="21" t="s">
        <v>2661</v>
      </c>
      <c r="H1374" s="26">
        <v>74071.240000000005</v>
      </c>
      <c r="I1374" s="27">
        <f t="shared" si="211"/>
        <v>4.5399999999999999E-5</v>
      </c>
      <c r="J1374" s="27">
        <v>1.7569999999999999E-4</v>
      </c>
      <c r="K1374" s="27">
        <f t="shared" si="219"/>
        <v>5.1900000000000001E-5</v>
      </c>
      <c r="L1374" s="26">
        <f t="shared" si="212"/>
        <v>103592.4</v>
      </c>
      <c r="M1374" s="26">
        <f t="shared" si="213"/>
        <v>77694.3</v>
      </c>
      <c r="N1374" s="26">
        <v>86233.07</v>
      </c>
      <c r="O1374" s="26">
        <f t="shared" si="214"/>
        <v>8538.7700000000041</v>
      </c>
      <c r="P1374" s="26">
        <f t="shared" si="215"/>
        <v>0</v>
      </c>
      <c r="Q1374" s="26">
        <f t="shared" si="216"/>
        <v>8538.7700000000041</v>
      </c>
      <c r="R1374" s="24">
        <f t="shared" si="217"/>
        <v>0</v>
      </c>
      <c r="S1374" s="25">
        <f t="shared" si="218"/>
        <v>0</v>
      </c>
    </row>
    <row r="1375" spans="1:19">
      <c r="A1375" s="20" t="s">
        <v>1307</v>
      </c>
      <c r="B1375" s="20" t="s">
        <v>172</v>
      </c>
      <c r="C1375" s="20" t="s">
        <v>1266</v>
      </c>
      <c r="D1375" s="20" t="s">
        <v>1626</v>
      </c>
      <c r="E1375" s="20" t="s">
        <v>2587</v>
      </c>
      <c r="F1375" s="20" t="str">
        <f t="shared" si="210"/>
        <v>23206</v>
      </c>
      <c r="G1375" s="20" t="s">
        <v>2661</v>
      </c>
      <c r="H1375" s="23">
        <v>191384.25</v>
      </c>
      <c r="I1375" s="24">
        <f t="shared" si="211"/>
        <v>1.1730000000000001E-4</v>
      </c>
      <c r="J1375" s="24">
        <v>7.0500000000000006E-5</v>
      </c>
      <c r="K1375" s="24">
        <f t="shared" si="219"/>
        <v>1.15E-4</v>
      </c>
      <c r="L1375" s="23">
        <f t="shared" si="212"/>
        <v>229540</v>
      </c>
      <c r="M1375" s="23">
        <f t="shared" si="213"/>
        <v>172155</v>
      </c>
      <c r="N1375" s="23">
        <v>194112.89999999997</v>
      </c>
      <c r="O1375" s="23">
        <f t="shared" si="214"/>
        <v>21957.899999999965</v>
      </c>
      <c r="P1375" s="23">
        <f t="shared" si="215"/>
        <v>0</v>
      </c>
      <c r="Q1375" s="23">
        <f t="shared" si="216"/>
        <v>21957.899999999965</v>
      </c>
      <c r="R1375" s="24">
        <f t="shared" si="217"/>
        <v>0</v>
      </c>
      <c r="S1375" s="25">
        <f t="shared" si="218"/>
        <v>0</v>
      </c>
    </row>
    <row r="1376" spans="1:19">
      <c r="A1376" s="21" t="s">
        <v>1307</v>
      </c>
      <c r="B1376" s="21" t="s">
        <v>172</v>
      </c>
      <c r="C1376" s="21" t="s">
        <v>1323</v>
      </c>
      <c r="D1376" s="21" t="s">
        <v>1627</v>
      </c>
      <c r="E1376" s="21" t="s">
        <v>2587</v>
      </c>
      <c r="F1376" s="21" t="str">
        <f t="shared" si="210"/>
        <v>23206</v>
      </c>
      <c r="G1376" s="21" t="s">
        <v>2661</v>
      </c>
      <c r="H1376" s="26">
        <v>656060.55000000005</v>
      </c>
      <c r="I1376" s="27">
        <f t="shared" si="211"/>
        <v>4.0210000000000002E-4</v>
      </c>
      <c r="J1376" s="27">
        <v>3.0840000000000002E-4</v>
      </c>
      <c r="K1376" s="27">
        <f t="shared" si="219"/>
        <v>3.9740000000000001E-4</v>
      </c>
      <c r="L1376" s="26">
        <f t="shared" si="212"/>
        <v>793210.4</v>
      </c>
      <c r="M1376" s="26">
        <f t="shared" si="213"/>
        <v>594907.80000000005</v>
      </c>
      <c r="N1376" s="26">
        <v>442614.12</v>
      </c>
      <c r="O1376" s="26">
        <f t="shared" si="214"/>
        <v>-152293.68000000005</v>
      </c>
      <c r="P1376" s="26">
        <f t="shared" si="215"/>
        <v>152293.68000000005</v>
      </c>
      <c r="Q1376" s="26">
        <f t="shared" si="216"/>
        <v>0</v>
      </c>
      <c r="R1376" s="24">
        <f t="shared" si="217"/>
        <v>4.0910500000000002E-2</v>
      </c>
      <c r="S1376" s="25">
        <f t="shared" si="218"/>
        <v>168551</v>
      </c>
    </row>
    <row r="1377" spans="1:19">
      <c r="A1377" s="20" t="s">
        <v>1307</v>
      </c>
      <c r="B1377" s="20" t="s">
        <v>172</v>
      </c>
      <c r="C1377" s="20" t="s">
        <v>1296</v>
      </c>
      <c r="D1377" s="20" t="s">
        <v>1628</v>
      </c>
      <c r="E1377" s="20" t="s">
        <v>2587</v>
      </c>
      <c r="F1377" s="20" t="str">
        <f t="shared" si="210"/>
        <v>23206</v>
      </c>
      <c r="G1377" s="20" t="s">
        <v>2661</v>
      </c>
      <c r="H1377" s="23">
        <v>14882.4</v>
      </c>
      <c r="I1377" s="24">
        <f t="shared" si="211"/>
        <v>9.0999999999999993E-6</v>
      </c>
      <c r="J1377" s="24">
        <v>8.3599999999999999E-5</v>
      </c>
      <c r="K1377" s="24">
        <f t="shared" si="219"/>
        <v>1.2799999999999999E-5</v>
      </c>
      <c r="L1377" s="23">
        <f t="shared" si="212"/>
        <v>25548.799999999999</v>
      </c>
      <c r="M1377" s="23">
        <f t="shared" si="213"/>
        <v>19161.599999999999</v>
      </c>
      <c r="N1377" s="23">
        <v>30655.22</v>
      </c>
      <c r="O1377" s="23">
        <f t="shared" si="214"/>
        <v>11493.620000000003</v>
      </c>
      <c r="P1377" s="23">
        <f t="shared" si="215"/>
        <v>0</v>
      </c>
      <c r="Q1377" s="23">
        <f t="shared" si="216"/>
        <v>11493.620000000003</v>
      </c>
      <c r="R1377" s="24">
        <f t="shared" si="217"/>
        <v>0</v>
      </c>
      <c r="S1377" s="25">
        <f t="shared" si="218"/>
        <v>0</v>
      </c>
    </row>
    <row r="1378" spans="1:19">
      <c r="A1378" s="21" t="s">
        <v>1307</v>
      </c>
      <c r="B1378" s="21" t="s">
        <v>172</v>
      </c>
      <c r="C1378" s="21" t="s">
        <v>1361</v>
      </c>
      <c r="D1378" s="21" t="s">
        <v>1629</v>
      </c>
      <c r="E1378" s="21" t="s">
        <v>2587</v>
      </c>
      <c r="F1378" s="21" t="str">
        <f t="shared" si="210"/>
        <v>23206</v>
      </c>
      <c r="G1378" s="21" t="s">
        <v>2661</v>
      </c>
      <c r="H1378" s="26">
        <v>10380.129999999999</v>
      </c>
      <c r="I1378" s="27">
        <f t="shared" si="211"/>
        <v>6.3999999999999997E-6</v>
      </c>
      <c r="J1378" s="27">
        <v>2.4499999999999999E-5</v>
      </c>
      <c r="K1378" s="27">
        <f t="shared" si="219"/>
        <v>7.3000000000000004E-6</v>
      </c>
      <c r="L1378" s="26">
        <f t="shared" si="212"/>
        <v>14570.8</v>
      </c>
      <c r="M1378" s="26">
        <f t="shared" si="213"/>
        <v>10928.1</v>
      </c>
      <c r="N1378" s="26">
        <v>17253.13</v>
      </c>
      <c r="O1378" s="26">
        <f t="shared" si="214"/>
        <v>6325.0300000000007</v>
      </c>
      <c r="P1378" s="26">
        <f t="shared" si="215"/>
        <v>0</v>
      </c>
      <c r="Q1378" s="26">
        <f t="shared" si="216"/>
        <v>6325.0300000000007</v>
      </c>
      <c r="R1378" s="24">
        <f t="shared" si="217"/>
        <v>0</v>
      </c>
      <c r="S1378" s="25">
        <f t="shared" si="218"/>
        <v>0</v>
      </c>
    </row>
    <row r="1379" spans="1:19">
      <c r="A1379" s="20" t="s">
        <v>1307</v>
      </c>
      <c r="B1379" s="20" t="s">
        <v>172</v>
      </c>
      <c r="C1379" s="20" t="s">
        <v>1363</v>
      </c>
      <c r="D1379" s="20" t="s">
        <v>1630</v>
      </c>
      <c r="E1379" s="20" t="s">
        <v>2587</v>
      </c>
      <c r="F1379" s="20" t="str">
        <f t="shared" si="210"/>
        <v>23206</v>
      </c>
      <c r="G1379" s="20" t="s">
        <v>2661</v>
      </c>
      <c r="H1379" s="23">
        <v>30379.3</v>
      </c>
      <c r="I1379" s="24">
        <f t="shared" si="211"/>
        <v>1.8600000000000001E-5</v>
      </c>
      <c r="J1379" s="24">
        <v>5.2200000000000002E-5</v>
      </c>
      <c r="K1379" s="24">
        <f t="shared" si="219"/>
        <v>2.0299999999999999E-5</v>
      </c>
      <c r="L1379" s="23">
        <f t="shared" si="212"/>
        <v>40518.800000000003</v>
      </c>
      <c r="M1379" s="23">
        <f t="shared" si="213"/>
        <v>30389.1</v>
      </c>
      <c r="N1379" s="23">
        <v>46403.42</v>
      </c>
      <c r="O1379" s="23">
        <f t="shared" si="214"/>
        <v>16014.32</v>
      </c>
      <c r="P1379" s="23">
        <f t="shared" si="215"/>
        <v>0</v>
      </c>
      <c r="Q1379" s="23">
        <f t="shared" si="216"/>
        <v>16014.32</v>
      </c>
      <c r="R1379" s="24">
        <f t="shared" si="217"/>
        <v>0</v>
      </c>
      <c r="S1379" s="25">
        <f t="shared" si="218"/>
        <v>0</v>
      </c>
    </row>
    <row r="1380" spans="1:19">
      <c r="A1380" s="21" t="s">
        <v>1307</v>
      </c>
      <c r="B1380" s="21" t="s">
        <v>172</v>
      </c>
      <c r="C1380" s="21" t="s">
        <v>1631</v>
      </c>
      <c r="D1380" s="21" t="s">
        <v>1632</v>
      </c>
      <c r="E1380" s="21" t="s">
        <v>2587</v>
      </c>
      <c r="F1380" s="21" t="str">
        <f t="shared" si="210"/>
        <v>23206</v>
      </c>
      <c r="G1380" s="21" t="s">
        <v>2661</v>
      </c>
      <c r="H1380" s="26">
        <v>43812.89</v>
      </c>
      <c r="I1380" s="27">
        <f t="shared" si="211"/>
        <v>2.69E-5</v>
      </c>
      <c r="J1380" s="27">
        <v>1.485E-4</v>
      </c>
      <c r="K1380" s="27">
        <f t="shared" si="219"/>
        <v>3.3000000000000003E-5</v>
      </c>
      <c r="L1380" s="26">
        <f t="shared" si="212"/>
        <v>65868</v>
      </c>
      <c r="M1380" s="26">
        <f t="shared" si="213"/>
        <v>49401</v>
      </c>
      <c r="N1380" s="26">
        <v>81828.25</v>
      </c>
      <c r="O1380" s="26">
        <f t="shared" si="214"/>
        <v>32427.25</v>
      </c>
      <c r="P1380" s="26">
        <f t="shared" si="215"/>
        <v>0</v>
      </c>
      <c r="Q1380" s="26">
        <f t="shared" si="216"/>
        <v>32427.25</v>
      </c>
      <c r="R1380" s="24">
        <f t="shared" si="217"/>
        <v>0</v>
      </c>
      <c r="S1380" s="25">
        <f t="shared" si="218"/>
        <v>0</v>
      </c>
    </row>
    <row r="1381" spans="1:19">
      <c r="A1381" s="20" t="s">
        <v>1307</v>
      </c>
      <c r="B1381" s="20" t="s">
        <v>172</v>
      </c>
      <c r="C1381" s="20" t="s">
        <v>1633</v>
      </c>
      <c r="D1381" s="20" t="s">
        <v>1634</v>
      </c>
      <c r="E1381" s="20" t="s">
        <v>2587</v>
      </c>
      <c r="F1381" s="20" t="str">
        <f t="shared" si="210"/>
        <v>23206</v>
      </c>
      <c r="G1381" s="20" t="s">
        <v>2661</v>
      </c>
      <c r="H1381" s="23">
        <v>7881.93</v>
      </c>
      <c r="I1381" s="24">
        <f t="shared" si="211"/>
        <v>4.7999999999999998E-6</v>
      </c>
      <c r="J1381" s="24">
        <v>9.7800000000000006E-5</v>
      </c>
      <c r="K1381" s="24">
        <f t="shared" si="219"/>
        <v>9.5000000000000005E-6</v>
      </c>
      <c r="L1381" s="23">
        <f t="shared" si="212"/>
        <v>18962</v>
      </c>
      <c r="M1381" s="23">
        <f t="shared" si="213"/>
        <v>14221.5</v>
      </c>
      <c r="N1381" s="23">
        <v>3171.2599999999998</v>
      </c>
      <c r="O1381" s="23">
        <f t="shared" si="214"/>
        <v>-11050.24</v>
      </c>
      <c r="P1381" s="23">
        <f t="shared" si="215"/>
        <v>11050.24</v>
      </c>
      <c r="Q1381" s="23">
        <f t="shared" si="216"/>
        <v>0</v>
      </c>
      <c r="R1381" s="24">
        <f t="shared" si="217"/>
        <v>2.9683999999999999E-3</v>
      </c>
      <c r="S1381" s="25">
        <f t="shared" si="218"/>
        <v>12229</v>
      </c>
    </row>
    <row r="1382" spans="1:19">
      <c r="A1382" s="21" t="s">
        <v>1307</v>
      </c>
      <c r="B1382" s="21" t="s">
        <v>172</v>
      </c>
      <c r="C1382" s="21" t="s">
        <v>1635</v>
      </c>
      <c r="D1382" s="21" t="s">
        <v>1636</v>
      </c>
      <c r="E1382" s="21" t="s">
        <v>2587</v>
      </c>
      <c r="F1382" s="21" t="str">
        <f t="shared" si="210"/>
        <v>23206</v>
      </c>
      <c r="G1382" s="21" t="s">
        <v>2661</v>
      </c>
      <c r="H1382" s="26">
        <v>1399.76</v>
      </c>
      <c r="I1382" s="27">
        <f t="shared" si="211"/>
        <v>8.9999999999999996E-7</v>
      </c>
      <c r="J1382" s="27">
        <v>5.7599999999999997E-5</v>
      </c>
      <c r="K1382" s="27">
        <f t="shared" si="219"/>
        <v>3.7000000000000002E-6</v>
      </c>
      <c r="L1382" s="26">
        <f t="shared" si="212"/>
        <v>7385.2</v>
      </c>
      <c r="M1382" s="26">
        <f t="shared" si="213"/>
        <v>5538.9</v>
      </c>
      <c r="N1382" s="26">
        <v>701.58999999999992</v>
      </c>
      <c r="O1382" s="26">
        <f t="shared" si="214"/>
        <v>-4837.3099999999995</v>
      </c>
      <c r="P1382" s="26">
        <f t="shared" si="215"/>
        <v>4837.3099999999995</v>
      </c>
      <c r="Q1382" s="26">
        <f t="shared" si="216"/>
        <v>0</v>
      </c>
      <c r="R1382" s="24">
        <f t="shared" si="217"/>
        <v>1.2994E-3</v>
      </c>
      <c r="S1382" s="25">
        <f t="shared" si="218"/>
        <v>5353</v>
      </c>
    </row>
    <row r="1383" spans="1:19">
      <c r="A1383" s="20" t="s">
        <v>1307</v>
      </c>
      <c r="B1383" s="20" t="s">
        <v>172</v>
      </c>
      <c r="C1383" s="20" t="s">
        <v>1637</v>
      </c>
      <c r="D1383" s="20" t="s">
        <v>1638</v>
      </c>
      <c r="E1383" s="20" t="s">
        <v>2587</v>
      </c>
      <c r="F1383" s="20" t="str">
        <f t="shared" si="210"/>
        <v>23206</v>
      </c>
      <c r="G1383" s="20" t="s">
        <v>2661</v>
      </c>
      <c r="H1383" s="23">
        <v>14241.23</v>
      </c>
      <c r="I1383" s="24">
        <f t="shared" si="211"/>
        <v>8.6999999999999997E-6</v>
      </c>
      <c r="J1383" s="24">
        <v>1.08E-5</v>
      </c>
      <c r="K1383" s="24">
        <f t="shared" si="219"/>
        <v>8.8000000000000004E-6</v>
      </c>
      <c r="L1383" s="23">
        <f t="shared" si="212"/>
        <v>17564.8</v>
      </c>
      <c r="M1383" s="23">
        <f t="shared" si="213"/>
        <v>13173.6</v>
      </c>
      <c r="N1383" s="23">
        <v>11153.500000000002</v>
      </c>
      <c r="O1383" s="23">
        <f t="shared" si="214"/>
        <v>-2020.0999999999985</v>
      </c>
      <c r="P1383" s="23">
        <f t="shared" si="215"/>
        <v>2020.0999999999985</v>
      </c>
      <c r="Q1383" s="23">
        <f t="shared" si="216"/>
        <v>0</v>
      </c>
      <c r="R1383" s="24">
        <f t="shared" si="217"/>
        <v>5.4270000000000002E-4</v>
      </c>
      <c r="S1383" s="25">
        <f t="shared" si="218"/>
        <v>2235</v>
      </c>
    </row>
    <row r="1384" spans="1:19">
      <c r="A1384" s="21" t="s">
        <v>1307</v>
      </c>
      <c r="B1384" s="21" t="s">
        <v>172</v>
      </c>
      <c r="C1384" s="21" t="s">
        <v>1639</v>
      </c>
      <c r="D1384" s="21" t="s">
        <v>1640</v>
      </c>
      <c r="E1384" s="21" t="s">
        <v>2587</v>
      </c>
      <c r="F1384" s="21" t="str">
        <f t="shared" si="210"/>
        <v>23206</v>
      </c>
      <c r="G1384" s="21" t="s">
        <v>2661</v>
      </c>
      <c r="H1384" s="26">
        <v>3019.47</v>
      </c>
      <c r="I1384" s="27">
        <f t="shared" si="211"/>
        <v>1.9E-6</v>
      </c>
      <c r="J1384" s="27">
        <v>2.3099999999999999E-5</v>
      </c>
      <c r="K1384" s="27">
        <f t="shared" si="219"/>
        <v>3.0000000000000001E-6</v>
      </c>
      <c r="L1384" s="26">
        <f t="shared" si="212"/>
        <v>5988</v>
      </c>
      <c r="M1384" s="26">
        <f t="shared" si="213"/>
        <v>4491</v>
      </c>
      <c r="N1384" s="26">
        <v>5274.58</v>
      </c>
      <c r="O1384" s="26">
        <f t="shared" si="214"/>
        <v>783.57999999999993</v>
      </c>
      <c r="P1384" s="26">
        <f t="shared" si="215"/>
        <v>0</v>
      </c>
      <c r="Q1384" s="26">
        <f t="shared" si="216"/>
        <v>783.57999999999993</v>
      </c>
      <c r="R1384" s="24">
        <f t="shared" si="217"/>
        <v>0</v>
      </c>
      <c r="S1384" s="25">
        <f t="shared" si="218"/>
        <v>0</v>
      </c>
    </row>
    <row r="1385" spans="1:19">
      <c r="A1385" s="20" t="s">
        <v>1307</v>
      </c>
      <c r="B1385" s="20" t="s">
        <v>172</v>
      </c>
      <c r="C1385" s="20" t="s">
        <v>1641</v>
      </c>
      <c r="D1385" s="20" t="s">
        <v>1642</v>
      </c>
      <c r="E1385" s="20" t="s">
        <v>2587</v>
      </c>
      <c r="F1385" s="20" t="str">
        <f t="shared" si="210"/>
        <v>23206</v>
      </c>
      <c r="G1385" s="20" t="s">
        <v>2661</v>
      </c>
      <c r="H1385" s="23">
        <v>88912.85</v>
      </c>
      <c r="I1385" s="24">
        <f t="shared" si="211"/>
        <v>5.4500000000000003E-5</v>
      </c>
      <c r="J1385" s="24">
        <v>1.3980000000000001E-4</v>
      </c>
      <c r="K1385" s="24">
        <f t="shared" si="219"/>
        <v>5.8799999999999999E-5</v>
      </c>
      <c r="L1385" s="23">
        <f t="shared" si="212"/>
        <v>117364.8</v>
      </c>
      <c r="M1385" s="23">
        <f t="shared" si="213"/>
        <v>88023.6</v>
      </c>
      <c r="N1385" s="23">
        <v>81322.86</v>
      </c>
      <c r="O1385" s="23">
        <f t="shared" si="214"/>
        <v>-6700.7400000000052</v>
      </c>
      <c r="P1385" s="23">
        <f t="shared" si="215"/>
        <v>6700.7400000000052</v>
      </c>
      <c r="Q1385" s="23">
        <f t="shared" si="216"/>
        <v>0</v>
      </c>
      <c r="R1385" s="24">
        <f t="shared" si="217"/>
        <v>1.8E-3</v>
      </c>
      <c r="S1385" s="25">
        <f t="shared" si="218"/>
        <v>7416</v>
      </c>
    </row>
    <row r="1386" spans="1:19">
      <c r="A1386" s="21" t="s">
        <v>1307</v>
      </c>
      <c r="B1386" s="21" t="s">
        <v>172</v>
      </c>
      <c r="C1386" s="21" t="s">
        <v>1643</v>
      </c>
      <c r="D1386" s="21" t="s">
        <v>1644</v>
      </c>
      <c r="E1386" s="21" t="s">
        <v>2587</v>
      </c>
      <c r="F1386" s="21" t="str">
        <f t="shared" si="210"/>
        <v>23206</v>
      </c>
      <c r="G1386" s="21" t="s">
        <v>2661</v>
      </c>
      <c r="H1386" s="26">
        <v>39644.080000000002</v>
      </c>
      <c r="I1386" s="27">
        <f t="shared" si="211"/>
        <v>2.4300000000000001E-5</v>
      </c>
      <c r="J1386" s="27">
        <v>8.7499999999999999E-5</v>
      </c>
      <c r="K1386" s="27">
        <f t="shared" si="219"/>
        <v>2.7500000000000001E-5</v>
      </c>
      <c r="L1386" s="26">
        <f t="shared" si="212"/>
        <v>54890</v>
      </c>
      <c r="M1386" s="26">
        <f t="shared" si="213"/>
        <v>41167.5</v>
      </c>
      <c r="N1386" s="26">
        <v>44504.090000000004</v>
      </c>
      <c r="O1386" s="26">
        <f t="shared" si="214"/>
        <v>3336.5900000000038</v>
      </c>
      <c r="P1386" s="26">
        <f t="shared" si="215"/>
        <v>0</v>
      </c>
      <c r="Q1386" s="26">
        <f t="shared" si="216"/>
        <v>3336.5900000000038</v>
      </c>
      <c r="R1386" s="24">
        <f t="shared" si="217"/>
        <v>0</v>
      </c>
      <c r="S1386" s="25">
        <f t="shared" si="218"/>
        <v>0</v>
      </c>
    </row>
    <row r="1387" spans="1:19">
      <c r="A1387" s="20" t="s">
        <v>1307</v>
      </c>
      <c r="B1387" s="20" t="s">
        <v>191</v>
      </c>
      <c r="C1387" s="20" t="s">
        <v>115</v>
      </c>
      <c r="D1387" s="20" t="s">
        <v>1645</v>
      </c>
      <c r="E1387" s="20" t="s">
        <v>2587</v>
      </c>
      <c r="F1387" s="20" t="str">
        <f t="shared" si="210"/>
        <v>23207</v>
      </c>
      <c r="G1387" s="20" t="s">
        <v>2662</v>
      </c>
      <c r="H1387" s="23">
        <v>595.14</v>
      </c>
      <c r="I1387" s="24">
        <f t="shared" si="211"/>
        <v>3.9999999999999998E-7</v>
      </c>
      <c r="J1387" s="24">
        <v>2.3300000000000001E-5</v>
      </c>
      <c r="K1387" s="24">
        <f t="shared" si="219"/>
        <v>1.5E-6</v>
      </c>
      <c r="L1387" s="23">
        <f t="shared" si="212"/>
        <v>2994</v>
      </c>
      <c r="M1387" s="23">
        <f t="shared" si="213"/>
        <v>2245.5</v>
      </c>
      <c r="N1387" s="23">
        <v>123.47000000000001</v>
      </c>
      <c r="O1387" s="23">
        <f t="shared" si="214"/>
        <v>-2122.0300000000002</v>
      </c>
      <c r="P1387" s="23">
        <f t="shared" si="215"/>
        <v>2122.0300000000002</v>
      </c>
      <c r="Q1387" s="23">
        <f t="shared" si="216"/>
        <v>0</v>
      </c>
      <c r="R1387" s="24">
        <f t="shared" si="217"/>
        <v>5.6999999999999998E-4</v>
      </c>
      <c r="S1387" s="25">
        <f t="shared" si="218"/>
        <v>2348</v>
      </c>
    </row>
    <row r="1388" spans="1:19">
      <c r="A1388" s="21" t="s">
        <v>1307</v>
      </c>
      <c r="B1388" s="21" t="s">
        <v>191</v>
      </c>
      <c r="C1388" s="21" t="s">
        <v>174</v>
      </c>
      <c r="D1388" s="21" t="s">
        <v>1646</v>
      </c>
      <c r="E1388" s="21" t="s">
        <v>2587</v>
      </c>
      <c r="F1388" s="21" t="str">
        <f t="shared" si="210"/>
        <v>23207</v>
      </c>
      <c r="G1388" s="21" t="s">
        <v>2662</v>
      </c>
      <c r="H1388" s="26">
        <v>128138.1</v>
      </c>
      <c r="I1388" s="27">
        <f t="shared" si="211"/>
        <v>7.8499999999999997E-5</v>
      </c>
      <c r="J1388" s="27">
        <v>8.6399999999999999E-5</v>
      </c>
      <c r="K1388" s="27">
        <f t="shared" si="219"/>
        <v>7.8899999999999993E-5</v>
      </c>
      <c r="L1388" s="26">
        <f t="shared" si="212"/>
        <v>157484.4</v>
      </c>
      <c r="M1388" s="26">
        <f t="shared" si="213"/>
        <v>118113.3</v>
      </c>
      <c r="N1388" s="26">
        <v>79842.080000000002</v>
      </c>
      <c r="O1388" s="26">
        <f t="shared" si="214"/>
        <v>-38271.22</v>
      </c>
      <c r="P1388" s="26">
        <f t="shared" si="215"/>
        <v>38271.22</v>
      </c>
      <c r="Q1388" s="26">
        <f t="shared" si="216"/>
        <v>0</v>
      </c>
      <c r="R1388" s="24">
        <f t="shared" si="217"/>
        <v>1.02808E-2</v>
      </c>
      <c r="S1388" s="25">
        <f t="shared" si="218"/>
        <v>42356</v>
      </c>
    </row>
    <row r="1389" spans="1:19">
      <c r="A1389" s="20" t="s">
        <v>1307</v>
      </c>
      <c r="B1389" s="20" t="s">
        <v>191</v>
      </c>
      <c r="C1389" s="20" t="s">
        <v>51</v>
      </c>
      <c r="D1389" s="20" t="s">
        <v>1647</v>
      </c>
      <c r="E1389" s="20" t="s">
        <v>2587</v>
      </c>
      <c r="F1389" s="20" t="str">
        <f t="shared" si="210"/>
        <v>23207</v>
      </c>
      <c r="G1389" s="20" t="s">
        <v>2662</v>
      </c>
      <c r="H1389" s="23">
        <v>131377.87</v>
      </c>
      <c r="I1389" s="24">
        <f t="shared" si="211"/>
        <v>8.0500000000000005E-5</v>
      </c>
      <c r="J1389" s="24">
        <v>2.1900000000000001E-4</v>
      </c>
      <c r="K1389" s="24">
        <f t="shared" si="219"/>
        <v>8.7399999999999997E-5</v>
      </c>
      <c r="L1389" s="23">
        <f t="shared" si="212"/>
        <v>174450.4</v>
      </c>
      <c r="M1389" s="23">
        <f t="shared" si="213"/>
        <v>130837.8</v>
      </c>
      <c r="N1389" s="23">
        <v>127602.79000000001</v>
      </c>
      <c r="O1389" s="23">
        <f t="shared" si="214"/>
        <v>-3235.0099999999948</v>
      </c>
      <c r="P1389" s="23">
        <f t="shared" si="215"/>
        <v>3235.0099999999948</v>
      </c>
      <c r="Q1389" s="23">
        <f t="shared" si="216"/>
        <v>0</v>
      </c>
      <c r="R1389" s="24">
        <f t="shared" si="217"/>
        <v>8.6899999999999998E-4</v>
      </c>
      <c r="S1389" s="25">
        <f t="shared" si="218"/>
        <v>3580</v>
      </c>
    </row>
    <row r="1390" spans="1:19">
      <c r="A1390" s="21" t="s">
        <v>1307</v>
      </c>
      <c r="B1390" s="21" t="s">
        <v>191</v>
      </c>
      <c r="C1390" s="21" t="s">
        <v>130</v>
      </c>
      <c r="D1390" s="21" t="s">
        <v>1648</v>
      </c>
      <c r="E1390" s="21" t="s">
        <v>2587</v>
      </c>
      <c r="F1390" s="21" t="str">
        <f t="shared" si="210"/>
        <v>23207</v>
      </c>
      <c r="G1390" s="21" t="s">
        <v>2662</v>
      </c>
      <c r="H1390" s="26">
        <v>5099.38</v>
      </c>
      <c r="I1390" s="27">
        <f t="shared" si="211"/>
        <v>3.1E-6</v>
      </c>
      <c r="J1390" s="27">
        <v>3.2100000000000001E-5</v>
      </c>
      <c r="K1390" s="27">
        <f t="shared" si="219"/>
        <v>4.6E-6</v>
      </c>
      <c r="L1390" s="26">
        <f t="shared" si="212"/>
        <v>9181.6</v>
      </c>
      <c r="M1390" s="26">
        <f t="shared" si="213"/>
        <v>6886.2</v>
      </c>
      <c r="N1390" s="26">
        <v>5845.93</v>
      </c>
      <c r="O1390" s="26">
        <f t="shared" si="214"/>
        <v>-1040.2699999999995</v>
      </c>
      <c r="P1390" s="26">
        <f t="shared" si="215"/>
        <v>1040.2699999999995</v>
      </c>
      <c r="Q1390" s="26">
        <f t="shared" si="216"/>
        <v>0</v>
      </c>
      <c r="R1390" s="24">
        <f t="shared" si="217"/>
        <v>2.7940000000000002E-4</v>
      </c>
      <c r="S1390" s="25">
        <f t="shared" si="218"/>
        <v>1151</v>
      </c>
    </row>
    <row r="1391" spans="1:19">
      <c r="A1391" s="20" t="s">
        <v>1307</v>
      </c>
      <c r="B1391" s="20" t="s">
        <v>191</v>
      </c>
      <c r="C1391" s="20" t="s">
        <v>316</v>
      </c>
      <c r="D1391" s="20" t="s">
        <v>1649</v>
      </c>
      <c r="E1391" s="20" t="s">
        <v>2587</v>
      </c>
      <c r="F1391" s="20" t="str">
        <f t="shared" si="210"/>
        <v>23207</v>
      </c>
      <c r="G1391" s="20" t="s">
        <v>2662</v>
      </c>
      <c r="H1391" s="23">
        <v>10621.3</v>
      </c>
      <c r="I1391" s="24">
        <f t="shared" si="211"/>
        <v>6.4999999999999996E-6</v>
      </c>
      <c r="J1391" s="24">
        <v>2.0299999999999999E-5</v>
      </c>
      <c r="K1391" s="24">
        <f t="shared" si="219"/>
        <v>7.1999999999999997E-6</v>
      </c>
      <c r="L1391" s="23">
        <f t="shared" si="212"/>
        <v>14371.2</v>
      </c>
      <c r="M1391" s="23">
        <f t="shared" si="213"/>
        <v>10778.4</v>
      </c>
      <c r="N1391" s="23">
        <v>14318.4</v>
      </c>
      <c r="O1391" s="23">
        <f t="shared" si="214"/>
        <v>3540</v>
      </c>
      <c r="P1391" s="23">
        <f t="shared" si="215"/>
        <v>0</v>
      </c>
      <c r="Q1391" s="23">
        <f t="shared" si="216"/>
        <v>3540</v>
      </c>
      <c r="R1391" s="24">
        <f t="shared" si="217"/>
        <v>0</v>
      </c>
      <c r="S1391" s="25">
        <f t="shared" si="218"/>
        <v>0</v>
      </c>
    </row>
    <row r="1392" spans="1:19">
      <c r="A1392" s="21" t="s">
        <v>1307</v>
      </c>
      <c r="B1392" s="21" t="s">
        <v>191</v>
      </c>
      <c r="C1392" s="21" t="s">
        <v>231</v>
      </c>
      <c r="D1392" s="21" t="s">
        <v>1650</v>
      </c>
      <c r="E1392" s="21" t="s">
        <v>2587</v>
      </c>
      <c r="F1392" s="21" t="str">
        <f t="shared" si="210"/>
        <v>23207</v>
      </c>
      <c r="G1392" s="21" t="s">
        <v>2662</v>
      </c>
      <c r="H1392" s="26">
        <v>19271.189999999999</v>
      </c>
      <c r="I1392" s="27">
        <f t="shared" si="211"/>
        <v>1.1800000000000001E-5</v>
      </c>
      <c r="J1392" s="27">
        <v>1.4650000000000001E-4</v>
      </c>
      <c r="K1392" s="27">
        <f t="shared" si="219"/>
        <v>1.8499999999999999E-5</v>
      </c>
      <c r="L1392" s="26">
        <f t="shared" si="212"/>
        <v>36926</v>
      </c>
      <c r="M1392" s="26">
        <f t="shared" si="213"/>
        <v>27694.5</v>
      </c>
      <c r="N1392" s="26">
        <v>12976.54</v>
      </c>
      <c r="O1392" s="26">
        <f t="shared" si="214"/>
        <v>-14717.96</v>
      </c>
      <c r="P1392" s="26">
        <f t="shared" si="215"/>
        <v>14717.96</v>
      </c>
      <c r="Q1392" s="26">
        <f t="shared" si="216"/>
        <v>0</v>
      </c>
      <c r="R1392" s="24">
        <f t="shared" si="217"/>
        <v>3.9537000000000001E-3</v>
      </c>
      <c r="S1392" s="25">
        <f t="shared" si="218"/>
        <v>16289</v>
      </c>
    </row>
    <row r="1393" spans="1:19">
      <c r="A1393" s="20" t="s">
        <v>1307</v>
      </c>
      <c r="B1393" s="20" t="s">
        <v>191</v>
      </c>
      <c r="C1393" s="20" t="s">
        <v>915</v>
      </c>
      <c r="D1393" s="20" t="s">
        <v>1651</v>
      </c>
      <c r="E1393" s="20" t="s">
        <v>2587</v>
      </c>
      <c r="F1393" s="20" t="str">
        <f t="shared" si="210"/>
        <v>23207</v>
      </c>
      <c r="G1393" s="20" t="s">
        <v>2662</v>
      </c>
      <c r="H1393" s="23">
        <v>812954.19</v>
      </c>
      <c r="I1393" s="24">
        <f t="shared" si="211"/>
        <v>4.9830000000000002E-4</v>
      </c>
      <c r="J1393" s="24">
        <v>6.0749999999999997E-4</v>
      </c>
      <c r="K1393" s="24">
        <f t="shared" si="219"/>
        <v>5.0379999999999999E-4</v>
      </c>
      <c r="L1393" s="23">
        <f t="shared" si="212"/>
        <v>1005584.8</v>
      </c>
      <c r="M1393" s="23">
        <f t="shared" si="213"/>
        <v>754188.6</v>
      </c>
      <c r="N1393" s="23">
        <v>911410.10999999987</v>
      </c>
      <c r="O1393" s="23">
        <f t="shared" si="214"/>
        <v>157221.50999999989</v>
      </c>
      <c r="P1393" s="23">
        <f t="shared" si="215"/>
        <v>0</v>
      </c>
      <c r="Q1393" s="23">
        <f t="shared" si="216"/>
        <v>157221.50999999989</v>
      </c>
      <c r="R1393" s="24">
        <f t="shared" si="217"/>
        <v>0</v>
      </c>
      <c r="S1393" s="25">
        <f t="shared" si="218"/>
        <v>0</v>
      </c>
    </row>
    <row r="1394" spans="1:19">
      <c r="A1394" s="21" t="s">
        <v>1307</v>
      </c>
      <c r="B1394" s="21" t="s">
        <v>191</v>
      </c>
      <c r="C1394" s="21" t="s">
        <v>1355</v>
      </c>
      <c r="D1394" s="21" t="s">
        <v>1652</v>
      </c>
      <c r="E1394" s="21" t="s">
        <v>2587</v>
      </c>
      <c r="F1394" s="21" t="str">
        <f t="shared" si="210"/>
        <v>23207</v>
      </c>
      <c r="G1394" s="21" t="s">
        <v>2662</v>
      </c>
      <c r="H1394" s="26">
        <v>45365.49</v>
      </c>
      <c r="I1394" s="27">
        <f t="shared" si="211"/>
        <v>2.7800000000000001E-5</v>
      </c>
      <c r="J1394" s="27">
        <v>2.7250000000000001E-4</v>
      </c>
      <c r="K1394" s="27">
        <f t="shared" si="219"/>
        <v>4.0000000000000003E-5</v>
      </c>
      <c r="L1394" s="26">
        <f t="shared" si="212"/>
        <v>79840</v>
      </c>
      <c r="M1394" s="26">
        <f t="shared" si="213"/>
        <v>59880</v>
      </c>
      <c r="N1394" s="26">
        <v>86491.489999999991</v>
      </c>
      <c r="O1394" s="26">
        <f t="shared" si="214"/>
        <v>26611.489999999991</v>
      </c>
      <c r="P1394" s="26">
        <f t="shared" si="215"/>
        <v>0</v>
      </c>
      <c r="Q1394" s="26">
        <f t="shared" si="216"/>
        <v>26611.489999999991</v>
      </c>
      <c r="R1394" s="24">
        <f t="shared" si="217"/>
        <v>0</v>
      </c>
      <c r="S1394" s="25">
        <f t="shared" si="218"/>
        <v>0</v>
      </c>
    </row>
    <row r="1395" spans="1:19">
      <c r="A1395" s="20" t="s">
        <v>1307</v>
      </c>
      <c r="B1395" s="20" t="s">
        <v>191</v>
      </c>
      <c r="C1395" s="20" t="s">
        <v>1272</v>
      </c>
      <c r="D1395" s="20" t="s">
        <v>1653</v>
      </c>
      <c r="E1395" s="20" t="s">
        <v>2587</v>
      </c>
      <c r="F1395" s="20" t="str">
        <f t="shared" si="210"/>
        <v>23207</v>
      </c>
      <c r="G1395" s="20" t="s">
        <v>2662</v>
      </c>
      <c r="H1395" s="23">
        <v>148782.89000000001</v>
      </c>
      <c r="I1395" s="24">
        <f t="shared" si="211"/>
        <v>9.1199999999999994E-5</v>
      </c>
      <c r="J1395" s="24">
        <v>1.671E-4</v>
      </c>
      <c r="K1395" s="24">
        <f t="shared" si="219"/>
        <v>9.5000000000000005E-5</v>
      </c>
      <c r="L1395" s="23">
        <f t="shared" si="212"/>
        <v>189620</v>
      </c>
      <c r="M1395" s="23">
        <f t="shared" si="213"/>
        <v>142215</v>
      </c>
      <c r="N1395" s="23">
        <v>55138.26</v>
      </c>
      <c r="O1395" s="23">
        <f t="shared" si="214"/>
        <v>-87076.739999999991</v>
      </c>
      <c r="P1395" s="23">
        <f t="shared" si="215"/>
        <v>87076.739999999991</v>
      </c>
      <c r="Q1395" s="23">
        <f t="shared" si="216"/>
        <v>0</v>
      </c>
      <c r="R1395" s="24">
        <f t="shared" si="217"/>
        <v>2.33913E-2</v>
      </c>
      <c r="S1395" s="25">
        <f t="shared" si="218"/>
        <v>96372</v>
      </c>
    </row>
    <row r="1396" spans="1:19">
      <c r="A1396" s="21" t="s">
        <v>1307</v>
      </c>
      <c r="B1396" s="21" t="s">
        <v>201</v>
      </c>
      <c r="C1396" s="21" t="s">
        <v>6</v>
      </c>
      <c r="D1396" s="21" t="s">
        <v>1654</v>
      </c>
      <c r="E1396" s="21" t="s">
        <v>2587</v>
      </c>
      <c r="F1396" s="21" t="str">
        <f t="shared" si="210"/>
        <v>23208</v>
      </c>
      <c r="G1396" s="21" t="s">
        <v>2663</v>
      </c>
      <c r="H1396" s="26">
        <v>237922.32</v>
      </c>
      <c r="I1396" s="27">
        <f t="shared" si="211"/>
        <v>1.4579999999999999E-4</v>
      </c>
      <c r="J1396" s="27">
        <v>2.7960000000000002E-4</v>
      </c>
      <c r="K1396" s="27">
        <f t="shared" si="219"/>
        <v>1.5249999999999999E-4</v>
      </c>
      <c r="L1396" s="26">
        <f t="shared" si="212"/>
        <v>304390</v>
      </c>
      <c r="M1396" s="26">
        <f t="shared" si="213"/>
        <v>228292.5</v>
      </c>
      <c r="N1396" s="26">
        <v>263116.17</v>
      </c>
      <c r="O1396" s="26">
        <f t="shared" si="214"/>
        <v>34823.669999999984</v>
      </c>
      <c r="P1396" s="26">
        <f t="shared" si="215"/>
        <v>0</v>
      </c>
      <c r="Q1396" s="26">
        <f t="shared" si="216"/>
        <v>34823.669999999984</v>
      </c>
      <c r="R1396" s="24">
        <f t="shared" si="217"/>
        <v>0</v>
      </c>
      <c r="S1396" s="25">
        <f t="shared" si="218"/>
        <v>0</v>
      </c>
    </row>
    <row r="1397" spans="1:19">
      <c r="A1397" s="20" t="s">
        <v>1307</v>
      </c>
      <c r="B1397" s="20" t="s">
        <v>201</v>
      </c>
      <c r="C1397" s="20" t="s">
        <v>23</v>
      </c>
      <c r="D1397" s="20" t="s">
        <v>1655</v>
      </c>
      <c r="E1397" s="20" t="s">
        <v>2587</v>
      </c>
      <c r="F1397" s="20" t="str">
        <f t="shared" si="210"/>
        <v>23208</v>
      </c>
      <c r="G1397" s="20" t="s">
        <v>2663</v>
      </c>
      <c r="H1397" s="23">
        <v>31333.11</v>
      </c>
      <c r="I1397" s="24">
        <f t="shared" si="211"/>
        <v>1.9199999999999999E-5</v>
      </c>
      <c r="J1397" s="24">
        <v>8.1000000000000004E-5</v>
      </c>
      <c r="K1397" s="24">
        <f t="shared" si="219"/>
        <v>2.23E-5</v>
      </c>
      <c r="L1397" s="23">
        <f t="shared" si="212"/>
        <v>44510.8</v>
      </c>
      <c r="M1397" s="23">
        <f t="shared" si="213"/>
        <v>33383.1</v>
      </c>
      <c r="N1397" s="23">
        <v>16845.080000000002</v>
      </c>
      <c r="O1397" s="23">
        <f t="shared" si="214"/>
        <v>-16538.019999999997</v>
      </c>
      <c r="P1397" s="23">
        <f t="shared" si="215"/>
        <v>16538.019999999997</v>
      </c>
      <c r="Q1397" s="23">
        <f t="shared" si="216"/>
        <v>0</v>
      </c>
      <c r="R1397" s="24">
        <f t="shared" si="217"/>
        <v>4.4425999999999997E-3</v>
      </c>
      <c r="S1397" s="25">
        <f t="shared" si="218"/>
        <v>18303</v>
      </c>
    </row>
    <row r="1398" spans="1:19">
      <c r="A1398" s="21" t="s">
        <v>1307</v>
      </c>
      <c r="B1398" s="21" t="s">
        <v>201</v>
      </c>
      <c r="C1398" s="21" t="s">
        <v>176</v>
      </c>
      <c r="D1398" s="21" t="s">
        <v>1656</v>
      </c>
      <c r="E1398" s="21" t="s">
        <v>2587</v>
      </c>
      <c r="F1398" s="21" t="str">
        <f t="shared" si="210"/>
        <v>23208</v>
      </c>
      <c r="G1398" s="21" t="s">
        <v>2663</v>
      </c>
      <c r="H1398" s="26">
        <v>120343.54</v>
      </c>
      <c r="I1398" s="27">
        <f t="shared" si="211"/>
        <v>7.3800000000000005E-5</v>
      </c>
      <c r="J1398" s="27">
        <v>1.404E-4</v>
      </c>
      <c r="K1398" s="27">
        <f t="shared" si="219"/>
        <v>7.7100000000000004E-5</v>
      </c>
      <c r="L1398" s="26">
        <f t="shared" si="212"/>
        <v>153891.6</v>
      </c>
      <c r="M1398" s="26">
        <f t="shared" si="213"/>
        <v>115418.7</v>
      </c>
      <c r="N1398" s="26">
        <v>67282.66</v>
      </c>
      <c r="O1398" s="26">
        <f t="shared" si="214"/>
        <v>-48136.039999999994</v>
      </c>
      <c r="P1398" s="26">
        <f t="shared" si="215"/>
        <v>48136.039999999994</v>
      </c>
      <c r="Q1398" s="26">
        <f t="shared" si="216"/>
        <v>0</v>
      </c>
      <c r="R1398" s="24">
        <f t="shared" si="217"/>
        <v>1.29307E-2</v>
      </c>
      <c r="S1398" s="25">
        <f t="shared" si="218"/>
        <v>53274</v>
      </c>
    </row>
    <row r="1399" spans="1:19">
      <c r="A1399" s="20" t="s">
        <v>1307</v>
      </c>
      <c r="B1399" s="20" t="s">
        <v>201</v>
      </c>
      <c r="C1399" s="20" t="s">
        <v>117</v>
      </c>
      <c r="D1399" s="20" t="s">
        <v>1657</v>
      </c>
      <c r="E1399" s="20" t="s">
        <v>2587</v>
      </c>
      <c r="F1399" s="20" t="str">
        <f t="shared" si="210"/>
        <v>23208</v>
      </c>
      <c r="G1399" s="20" t="s">
        <v>2663</v>
      </c>
      <c r="H1399" s="23">
        <v>17816.11</v>
      </c>
      <c r="I1399" s="24">
        <f t="shared" si="211"/>
        <v>1.0900000000000001E-5</v>
      </c>
      <c r="J1399" s="24">
        <v>1.055E-4</v>
      </c>
      <c r="K1399" s="24">
        <f t="shared" si="219"/>
        <v>1.56E-5</v>
      </c>
      <c r="L1399" s="23">
        <f t="shared" si="212"/>
        <v>31137.599999999999</v>
      </c>
      <c r="M1399" s="23">
        <f t="shared" si="213"/>
        <v>23353.200000000001</v>
      </c>
      <c r="N1399" s="23">
        <v>29172.41</v>
      </c>
      <c r="O1399" s="23">
        <f t="shared" si="214"/>
        <v>5819.2099999999991</v>
      </c>
      <c r="P1399" s="23">
        <f t="shared" si="215"/>
        <v>0</v>
      </c>
      <c r="Q1399" s="23">
        <f t="shared" si="216"/>
        <v>5819.2099999999991</v>
      </c>
      <c r="R1399" s="24">
        <f t="shared" si="217"/>
        <v>0</v>
      </c>
      <c r="S1399" s="25">
        <f t="shared" si="218"/>
        <v>0</v>
      </c>
    </row>
    <row r="1400" spans="1:19">
      <c r="A1400" s="21" t="s">
        <v>1307</v>
      </c>
      <c r="B1400" s="21" t="s">
        <v>201</v>
      </c>
      <c r="C1400" s="21" t="s">
        <v>25</v>
      </c>
      <c r="D1400" s="21" t="s">
        <v>1658</v>
      </c>
      <c r="E1400" s="21" t="s">
        <v>2587</v>
      </c>
      <c r="F1400" s="21" t="str">
        <f t="shared" si="210"/>
        <v>23208</v>
      </c>
      <c r="G1400" s="21" t="s">
        <v>2663</v>
      </c>
      <c r="H1400" s="26">
        <v>65192.86</v>
      </c>
      <c r="I1400" s="27">
        <f t="shared" si="211"/>
        <v>4.0000000000000003E-5</v>
      </c>
      <c r="J1400" s="27">
        <v>1.0170000000000001E-4</v>
      </c>
      <c r="K1400" s="27">
        <f t="shared" si="219"/>
        <v>4.3099999999999997E-5</v>
      </c>
      <c r="L1400" s="26">
        <f t="shared" si="212"/>
        <v>86027.6</v>
      </c>
      <c r="M1400" s="26">
        <f t="shared" si="213"/>
        <v>64520.7</v>
      </c>
      <c r="N1400" s="26">
        <v>64267.65</v>
      </c>
      <c r="O1400" s="26">
        <f t="shared" si="214"/>
        <v>-253.04999999999563</v>
      </c>
      <c r="P1400" s="26">
        <f t="shared" si="215"/>
        <v>253.04999999999563</v>
      </c>
      <c r="Q1400" s="26">
        <f t="shared" si="216"/>
        <v>0</v>
      </c>
      <c r="R1400" s="24">
        <f t="shared" si="217"/>
        <v>6.7999999999999999E-5</v>
      </c>
      <c r="S1400" s="25">
        <f t="shared" si="218"/>
        <v>280</v>
      </c>
    </row>
    <row r="1401" spans="1:19">
      <c r="A1401" s="20" t="s">
        <v>1307</v>
      </c>
      <c r="B1401" s="20" t="s">
        <v>201</v>
      </c>
      <c r="C1401" s="20" t="s">
        <v>96</v>
      </c>
      <c r="D1401" s="20" t="s">
        <v>1659</v>
      </c>
      <c r="E1401" s="20" t="s">
        <v>2587</v>
      </c>
      <c r="F1401" s="20" t="str">
        <f t="shared" si="210"/>
        <v>23208</v>
      </c>
      <c r="G1401" s="20" t="s">
        <v>2663</v>
      </c>
      <c r="H1401" s="23">
        <v>5315.19</v>
      </c>
      <c r="I1401" s="24">
        <f t="shared" si="211"/>
        <v>3.3000000000000002E-6</v>
      </c>
      <c r="J1401" s="24">
        <v>8.6000000000000007E-6</v>
      </c>
      <c r="K1401" s="24">
        <f t="shared" si="219"/>
        <v>3.5999999999999998E-6</v>
      </c>
      <c r="L1401" s="23">
        <f t="shared" si="212"/>
        <v>7185.6</v>
      </c>
      <c r="M1401" s="23">
        <f t="shared" si="213"/>
        <v>5389.2</v>
      </c>
      <c r="N1401" s="23">
        <v>123.47</v>
      </c>
      <c r="O1401" s="23">
        <f t="shared" si="214"/>
        <v>-5265.73</v>
      </c>
      <c r="P1401" s="23">
        <f t="shared" si="215"/>
        <v>5265.73</v>
      </c>
      <c r="Q1401" s="23">
        <f t="shared" si="216"/>
        <v>0</v>
      </c>
      <c r="R1401" s="24">
        <f t="shared" si="217"/>
        <v>1.4145E-3</v>
      </c>
      <c r="S1401" s="25">
        <f t="shared" si="218"/>
        <v>5827</v>
      </c>
    </row>
    <row r="1402" spans="1:19">
      <c r="A1402" s="21" t="s">
        <v>1307</v>
      </c>
      <c r="B1402" s="21" t="s">
        <v>201</v>
      </c>
      <c r="C1402" s="21" t="s">
        <v>214</v>
      </c>
      <c r="D1402" s="21" t="s">
        <v>1660</v>
      </c>
      <c r="E1402" s="21" t="s">
        <v>2587</v>
      </c>
      <c r="F1402" s="21" t="str">
        <f t="shared" si="210"/>
        <v>23208</v>
      </c>
      <c r="G1402" s="21" t="s">
        <v>2663</v>
      </c>
      <c r="H1402" s="26">
        <v>29217.88</v>
      </c>
      <c r="I1402" s="27">
        <f t="shared" si="211"/>
        <v>1.7900000000000001E-5</v>
      </c>
      <c r="J1402" s="27">
        <v>4.6699999999999997E-5</v>
      </c>
      <c r="K1402" s="27">
        <f t="shared" si="219"/>
        <v>1.9300000000000002E-5</v>
      </c>
      <c r="L1402" s="26">
        <f t="shared" si="212"/>
        <v>38522.800000000003</v>
      </c>
      <c r="M1402" s="26">
        <f t="shared" si="213"/>
        <v>28892.1</v>
      </c>
      <c r="N1402" s="26">
        <v>25005.59</v>
      </c>
      <c r="O1402" s="26">
        <f t="shared" si="214"/>
        <v>-3886.5099999999984</v>
      </c>
      <c r="P1402" s="26">
        <f t="shared" si="215"/>
        <v>3886.5099999999984</v>
      </c>
      <c r="Q1402" s="26">
        <f t="shared" si="216"/>
        <v>0</v>
      </c>
      <c r="R1402" s="24">
        <f t="shared" si="217"/>
        <v>1.044E-3</v>
      </c>
      <c r="S1402" s="25">
        <f t="shared" si="218"/>
        <v>4301</v>
      </c>
    </row>
    <row r="1403" spans="1:19">
      <c r="A1403" s="20" t="s">
        <v>1307</v>
      </c>
      <c r="B1403" s="20" t="s">
        <v>201</v>
      </c>
      <c r="C1403" s="20" t="s">
        <v>216</v>
      </c>
      <c r="D1403" s="20" t="s">
        <v>1661</v>
      </c>
      <c r="E1403" s="20" t="s">
        <v>2587</v>
      </c>
      <c r="F1403" s="20" t="str">
        <f t="shared" si="210"/>
        <v>23208</v>
      </c>
      <c r="G1403" s="20" t="s">
        <v>2663</v>
      </c>
      <c r="H1403" s="23">
        <v>7508.67</v>
      </c>
      <c r="I1403" s="24">
        <f t="shared" si="211"/>
        <v>4.6E-6</v>
      </c>
      <c r="J1403" s="24">
        <v>5.8100000000000003E-5</v>
      </c>
      <c r="K1403" s="24">
        <f t="shared" si="219"/>
        <v>7.3000000000000004E-6</v>
      </c>
      <c r="L1403" s="23">
        <f t="shared" si="212"/>
        <v>14570.8</v>
      </c>
      <c r="M1403" s="23">
        <f t="shared" si="213"/>
        <v>10928.1</v>
      </c>
      <c r="N1403" s="23">
        <v>2495.19</v>
      </c>
      <c r="O1403" s="23">
        <f t="shared" si="214"/>
        <v>-8432.91</v>
      </c>
      <c r="P1403" s="23">
        <f t="shared" si="215"/>
        <v>8432.91</v>
      </c>
      <c r="Q1403" s="23">
        <f t="shared" si="216"/>
        <v>0</v>
      </c>
      <c r="R1403" s="24">
        <f t="shared" si="217"/>
        <v>2.2653E-3</v>
      </c>
      <c r="S1403" s="25">
        <f t="shared" si="218"/>
        <v>9333</v>
      </c>
    </row>
    <row r="1404" spans="1:19">
      <c r="A1404" s="21" t="s">
        <v>1307</v>
      </c>
      <c r="B1404" s="21" t="s">
        <v>201</v>
      </c>
      <c r="C1404" s="21" t="s">
        <v>33</v>
      </c>
      <c r="D1404" s="21" t="s">
        <v>1662</v>
      </c>
      <c r="E1404" s="21" t="s">
        <v>2587</v>
      </c>
      <c r="F1404" s="21" t="str">
        <f t="shared" si="210"/>
        <v>23208</v>
      </c>
      <c r="G1404" s="21" t="s">
        <v>2663</v>
      </c>
      <c r="H1404" s="26">
        <v>20356.45</v>
      </c>
      <c r="I1404" s="27">
        <f t="shared" si="211"/>
        <v>1.2500000000000001E-5</v>
      </c>
      <c r="J1404" s="27">
        <v>3.3200000000000001E-5</v>
      </c>
      <c r="K1404" s="27">
        <f t="shared" si="219"/>
        <v>1.3499999999999999E-5</v>
      </c>
      <c r="L1404" s="26">
        <f t="shared" si="212"/>
        <v>26946</v>
      </c>
      <c r="M1404" s="26">
        <f t="shared" si="213"/>
        <v>20209.5</v>
      </c>
      <c r="N1404" s="26">
        <v>26138.11</v>
      </c>
      <c r="O1404" s="26">
        <f t="shared" si="214"/>
        <v>5928.6100000000006</v>
      </c>
      <c r="P1404" s="26">
        <f t="shared" si="215"/>
        <v>0</v>
      </c>
      <c r="Q1404" s="26">
        <f t="shared" si="216"/>
        <v>5928.6100000000006</v>
      </c>
      <c r="R1404" s="24">
        <f t="shared" si="217"/>
        <v>0</v>
      </c>
      <c r="S1404" s="25">
        <f t="shared" si="218"/>
        <v>0</v>
      </c>
    </row>
    <row r="1405" spans="1:19">
      <c r="A1405" s="20" t="s">
        <v>1307</v>
      </c>
      <c r="B1405" s="20" t="s">
        <v>201</v>
      </c>
      <c r="C1405" s="20" t="s">
        <v>98</v>
      </c>
      <c r="D1405" s="20" t="s">
        <v>1663</v>
      </c>
      <c r="E1405" s="20" t="s">
        <v>2587</v>
      </c>
      <c r="F1405" s="20" t="str">
        <f t="shared" si="210"/>
        <v>23208</v>
      </c>
      <c r="G1405" s="20" t="s">
        <v>2663</v>
      </c>
      <c r="H1405" s="23">
        <v>466642.06</v>
      </c>
      <c r="I1405" s="24">
        <f t="shared" si="211"/>
        <v>2.8600000000000001E-4</v>
      </c>
      <c r="J1405" s="24">
        <v>2.0259999999999999E-4</v>
      </c>
      <c r="K1405" s="24">
        <f t="shared" si="219"/>
        <v>2.8180000000000002E-4</v>
      </c>
      <c r="L1405" s="23">
        <f t="shared" si="212"/>
        <v>562472.80000000005</v>
      </c>
      <c r="M1405" s="23">
        <f t="shared" si="213"/>
        <v>421854.6</v>
      </c>
      <c r="N1405" s="23">
        <v>270723.31</v>
      </c>
      <c r="O1405" s="23">
        <f t="shared" si="214"/>
        <v>-151131.28999999998</v>
      </c>
      <c r="P1405" s="23">
        <f t="shared" si="215"/>
        <v>151131.28999999998</v>
      </c>
      <c r="Q1405" s="23">
        <f t="shared" si="216"/>
        <v>0</v>
      </c>
      <c r="R1405" s="24">
        <f t="shared" si="217"/>
        <v>4.0598200000000001E-2</v>
      </c>
      <c r="S1405" s="25">
        <f t="shared" si="218"/>
        <v>167264</v>
      </c>
    </row>
    <row r="1406" spans="1:19">
      <c r="A1406" s="21" t="s">
        <v>1307</v>
      </c>
      <c r="B1406" s="21" t="s">
        <v>201</v>
      </c>
      <c r="C1406" s="21" t="s">
        <v>100</v>
      </c>
      <c r="D1406" s="21" t="s">
        <v>1664</v>
      </c>
      <c r="E1406" s="21" t="s">
        <v>2587</v>
      </c>
      <c r="F1406" s="21" t="str">
        <f t="shared" si="210"/>
        <v>23208</v>
      </c>
      <c r="G1406" s="21" t="s">
        <v>2663</v>
      </c>
      <c r="H1406" s="26">
        <v>2900.08</v>
      </c>
      <c r="I1406" s="27">
        <f t="shared" si="211"/>
        <v>1.7999999999999999E-6</v>
      </c>
      <c r="J1406" s="27">
        <v>1.7200000000000001E-5</v>
      </c>
      <c r="K1406" s="27">
        <f t="shared" si="219"/>
        <v>2.6000000000000001E-6</v>
      </c>
      <c r="L1406" s="26">
        <f t="shared" si="212"/>
        <v>5189.6000000000004</v>
      </c>
      <c r="M1406" s="26">
        <f t="shared" si="213"/>
        <v>3892.2</v>
      </c>
      <c r="N1406" s="26">
        <v>948.74999999999989</v>
      </c>
      <c r="O1406" s="26">
        <f t="shared" si="214"/>
        <v>-2943.45</v>
      </c>
      <c r="P1406" s="26">
        <f t="shared" si="215"/>
        <v>2943.45</v>
      </c>
      <c r="Q1406" s="26">
        <f t="shared" si="216"/>
        <v>0</v>
      </c>
      <c r="R1406" s="24">
        <f t="shared" si="217"/>
        <v>7.9069999999999997E-4</v>
      </c>
      <c r="S1406" s="25">
        <f t="shared" si="218"/>
        <v>3257</v>
      </c>
    </row>
    <row r="1407" spans="1:19">
      <c r="A1407" s="20" t="s">
        <v>1307</v>
      </c>
      <c r="B1407" s="20" t="s">
        <v>201</v>
      </c>
      <c r="C1407" s="20" t="s">
        <v>37</v>
      </c>
      <c r="D1407" s="20" t="s">
        <v>1665</v>
      </c>
      <c r="E1407" s="20" t="s">
        <v>2587</v>
      </c>
      <c r="F1407" s="20" t="str">
        <f t="shared" si="210"/>
        <v>23208</v>
      </c>
      <c r="G1407" s="20" t="s">
        <v>2663</v>
      </c>
      <c r="H1407" s="23">
        <v>16442.29</v>
      </c>
      <c r="I1407" s="24">
        <f t="shared" si="211"/>
        <v>1.01E-5</v>
      </c>
      <c r="J1407" s="24">
        <v>7.25E-5</v>
      </c>
      <c r="K1407" s="24">
        <f t="shared" si="219"/>
        <v>1.3200000000000001E-5</v>
      </c>
      <c r="L1407" s="23">
        <f t="shared" si="212"/>
        <v>26347.200000000001</v>
      </c>
      <c r="M1407" s="23">
        <f t="shared" si="213"/>
        <v>19760.400000000001</v>
      </c>
      <c r="N1407" s="23">
        <v>9061.52</v>
      </c>
      <c r="O1407" s="23">
        <f t="shared" si="214"/>
        <v>-10698.880000000001</v>
      </c>
      <c r="P1407" s="23">
        <f t="shared" si="215"/>
        <v>10698.880000000001</v>
      </c>
      <c r="Q1407" s="23">
        <f t="shared" si="216"/>
        <v>0</v>
      </c>
      <c r="R1407" s="24">
        <f t="shared" si="217"/>
        <v>2.8739999999999998E-3</v>
      </c>
      <c r="S1407" s="25">
        <f t="shared" si="218"/>
        <v>11840</v>
      </c>
    </row>
    <row r="1408" spans="1:19">
      <c r="A1408" s="21" t="s">
        <v>1307</v>
      </c>
      <c r="B1408" s="21" t="s">
        <v>201</v>
      </c>
      <c r="C1408" s="21" t="s">
        <v>39</v>
      </c>
      <c r="D1408" s="21" t="s">
        <v>1666</v>
      </c>
      <c r="E1408" s="21" t="s">
        <v>2587</v>
      </c>
      <c r="F1408" s="21" t="str">
        <f t="shared" si="210"/>
        <v>23208</v>
      </c>
      <c r="G1408" s="21" t="s">
        <v>2663</v>
      </c>
      <c r="H1408" s="26">
        <v>679.66</v>
      </c>
      <c r="I1408" s="27">
        <f t="shared" si="211"/>
        <v>3.9999999999999998E-7</v>
      </c>
      <c r="J1408" s="27">
        <v>6.2999999999999998E-6</v>
      </c>
      <c r="K1408" s="27">
        <f t="shared" si="219"/>
        <v>6.9999999999999997E-7</v>
      </c>
      <c r="L1408" s="26">
        <f t="shared" si="212"/>
        <v>1397.2</v>
      </c>
      <c r="M1408" s="26">
        <f t="shared" si="213"/>
        <v>1047.9000000000001</v>
      </c>
      <c r="N1408" s="26">
        <v>2901.63</v>
      </c>
      <c r="O1408" s="26">
        <f t="shared" si="214"/>
        <v>1853.73</v>
      </c>
      <c r="P1408" s="26">
        <f t="shared" si="215"/>
        <v>0</v>
      </c>
      <c r="Q1408" s="26">
        <f t="shared" si="216"/>
        <v>1853.73</v>
      </c>
      <c r="R1408" s="24">
        <f t="shared" si="217"/>
        <v>0</v>
      </c>
      <c r="S1408" s="25">
        <f t="shared" si="218"/>
        <v>0</v>
      </c>
    </row>
    <row r="1409" spans="1:19">
      <c r="A1409" s="20" t="s">
        <v>1307</v>
      </c>
      <c r="B1409" s="20" t="s">
        <v>201</v>
      </c>
      <c r="C1409" s="20" t="s">
        <v>43</v>
      </c>
      <c r="D1409" s="20" t="s">
        <v>1667</v>
      </c>
      <c r="E1409" s="20" t="s">
        <v>2587</v>
      </c>
      <c r="F1409" s="20" t="str">
        <f t="shared" si="210"/>
        <v>23208</v>
      </c>
      <c r="G1409" s="20" t="s">
        <v>2663</v>
      </c>
      <c r="H1409" s="23">
        <v>5687.94</v>
      </c>
      <c r="I1409" s="24">
        <f t="shared" si="211"/>
        <v>3.4999999999999999E-6</v>
      </c>
      <c r="J1409" s="24">
        <v>1.7E-5</v>
      </c>
      <c r="K1409" s="24">
        <f t="shared" si="219"/>
        <v>4.1999999999999996E-6</v>
      </c>
      <c r="L1409" s="23">
        <f t="shared" si="212"/>
        <v>8383.2000000000007</v>
      </c>
      <c r="M1409" s="23">
        <f t="shared" si="213"/>
        <v>6287.4</v>
      </c>
      <c r="N1409" s="23">
        <v>3504.91</v>
      </c>
      <c r="O1409" s="23">
        <f t="shared" si="214"/>
        <v>-2782.49</v>
      </c>
      <c r="P1409" s="23">
        <f t="shared" si="215"/>
        <v>2782.49</v>
      </c>
      <c r="Q1409" s="23">
        <f t="shared" si="216"/>
        <v>0</v>
      </c>
      <c r="R1409" s="24">
        <f t="shared" si="217"/>
        <v>7.4750000000000001E-4</v>
      </c>
      <c r="S1409" s="25">
        <f t="shared" si="218"/>
        <v>3079</v>
      </c>
    </row>
    <row r="1410" spans="1:19">
      <c r="A1410" s="21" t="s">
        <v>1307</v>
      </c>
      <c r="B1410" s="21" t="s">
        <v>201</v>
      </c>
      <c r="C1410" s="21" t="s">
        <v>253</v>
      </c>
      <c r="D1410" s="21" t="s">
        <v>1668</v>
      </c>
      <c r="E1410" s="21" t="s">
        <v>2587</v>
      </c>
      <c r="F1410" s="21" t="str">
        <f t="shared" si="210"/>
        <v>23208</v>
      </c>
      <c r="G1410" s="21" t="s">
        <v>2663</v>
      </c>
      <c r="H1410" s="26">
        <v>721.33</v>
      </c>
      <c r="I1410" s="27">
        <f t="shared" si="211"/>
        <v>3.9999999999999998E-7</v>
      </c>
      <c r="J1410" s="27">
        <v>5.4999999999999999E-6</v>
      </c>
      <c r="K1410" s="27">
        <f t="shared" si="219"/>
        <v>6.9999999999999997E-7</v>
      </c>
      <c r="L1410" s="26">
        <f t="shared" si="212"/>
        <v>1397.2</v>
      </c>
      <c r="M1410" s="26">
        <f t="shared" si="213"/>
        <v>1047.9000000000001</v>
      </c>
      <c r="N1410" s="26">
        <v>-2828.75</v>
      </c>
      <c r="O1410" s="26">
        <f t="shared" si="214"/>
        <v>-3876.65</v>
      </c>
      <c r="P1410" s="26">
        <f t="shared" si="215"/>
        <v>3876.65</v>
      </c>
      <c r="Q1410" s="26">
        <f t="shared" si="216"/>
        <v>0</v>
      </c>
      <c r="R1410" s="24">
        <f t="shared" si="217"/>
        <v>1.0414000000000001E-3</v>
      </c>
      <c r="S1410" s="25">
        <f t="shared" si="218"/>
        <v>4290</v>
      </c>
    </row>
    <row r="1411" spans="1:19">
      <c r="A1411" s="20" t="s">
        <v>1307</v>
      </c>
      <c r="B1411" s="20" t="s">
        <v>201</v>
      </c>
      <c r="C1411" s="20" t="s">
        <v>102</v>
      </c>
      <c r="D1411" s="20" t="s">
        <v>1669</v>
      </c>
      <c r="E1411" s="20" t="s">
        <v>2587</v>
      </c>
      <c r="F1411" s="20" t="str">
        <f t="shared" si="210"/>
        <v>23208</v>
      </c>
      <c r="G1411" s="20" t="s">
        <v>2663</v>
      </c>
      <c r="H1411" s="23">
        <v>70.349999999999994</v>
      </c>
      <c r="I1411" s="24">
        <f t="shared" si="211"/>
        <v>0</v>
      </c>
      <c r="J1411" s="24">
        <v>3.9999999999999998E-6</v>
      </c>
      <c r="K1411" s="24">
        <f t="shared" si="219"/>
        <v>1.9999999999999999E-7</v>
      </c>
      <c r="L1411" s="23">
        <f t="shared" si="212"/>
        <v>399.2</v>
      </c>
      <c r="M1411" s="23">
        <f t="shared" si="213"/>
        <v>299.39999999999998</v>
      </c>
      <c r="N1411" s="23">
        <v>81.150000000000006</v>
      </c>
      <c r="O1411" s="23">
        <f t="shared" si="214"/>
        <v>-218.24999999999997</v>
      </c>
      <c r="P1411" s="23">
        <f t="shared" si="215"/>
        <v>218.24999999999997</v>
      </c>
      <c r="Q1411" s="23">
        <f t="shared" si="216"/>
        <v>0</v>
      </c>
      <c r="R1411" s="24">
        <f t="shared" si="217"/>
        <v>5.8600000000000001E-5</v>
      </c>
      <c r="S1411" s="25">
        <f t="shared" si="218"/>
        <v>241</v>
      </c>
    </row>
    <row r="1412" spans="1:19">
      <c r="A1412" s="21" t="s">
        <v>1307</v>
      </c>
      <c r="B1412" s="21" t="s">
        <v>201</v>
      </c>
      <c r="C1412" s="21" t="s">
        <v>104</v>
      </c>
      <c r="D1412" s="21" t="s">
        <v>1670</v>
      </c>
      <c r="E1412" s="21" t="s">
        <v>2587</v>
      </c>
      <c r="F1412" s="21" t="str">
        <f t="shared" si="210"/>
        <v>23208</v>
      </c>
      <c r="G1412" s="21" t="s">
        <v>2663</v>
      </c>
      <c r="H1412" s="26">
        <v>125613.57</v>
      </c>
      <c r="I1412" s="27">
        <f t="shared" si="211"/>
        <v>7.7000000000000001E-5</v>
      </c>
      <c r="J1412" s="27">
        <v>1.3789999999999999E-4</v>
      </c>
      <c r="K1412" s="27">
        <f t="shared" si="219"/>
        <v>8.0000000000000007E-5</v>
      </c>
      <c r="L1412" s="26">
        <f t="shared" si="212"/>
        <v>159680</v>
      </c>
      <c r="M1412" s="26">
        <f t="shared" si="213"/>
        <v>119760</v>
      </c>
      <c r="N1412" s="26">
        <v>173039.65999999997</v>
      </c>
      <c r="O1412" s="26">
        <f t="shared" si="214"/>
        <v>53279.659999999974</v>
      </c>
      <c r="P1412" s="26">
        <f t="shared" si="215"/>
        <v>0</v>
      </c>
      <c r="Q1412" s="26">
        <f t="shared" si="216"/>
        <v>53279.659999999974</v>
      </c>
      <c r="R1412" s="24">
        <f t="shared" si="217"/>
        <v>0</v>
      </c>
      <c r="S1412" s="25">
        <f t="shared" si="218"/>
        <v>0</v>
      </c>
    </row>
    <row r="1413" spans="1:19">
      <c r="A1413" s="20" t="s">
        <v>1307</v>
      </c>
      <c r="B1413" s="20" t="s">
        <v>201</v>
      </c>
      <c r="C1413" s="20" t="s">
        <v>257</v>
      </c>
      <c r="D1413" s="20" t="s">
        <v>1671</v>
      </c>
      <c r="E1413" s="20" t="s">
        <v>2587</v>
      </c>
      <c r="F1413" s="20" t="str">
        <f t="shared" si="210"/>
        <v>23208</v>
      </c>
      <c r="G1413" s="20" t="s">
        <v>2663</v>
      </c>
      <c r="H1413" s="23">
        <v>23653.95</v>
      </c>
      <c r="I1413" s="24">
        <f t="shared" si="211"/>
        <v>1.45E-5</v>
      </c>
      <c r="J1413" s="24">
        <v>5.94E-5</v>
      </c>
      <c r="K1413" s="24">
        <f t="shared" si="219"/>
        <v>1.6699999999999999E-5</v>
      </c>
      <c r="L1413" s="23">
        <f t="shared" si="212"/>
        <v>33333.199999999997</v>
      </c>
      <c r="M1413" s="23">
        <f t="shared" si="213"/>
        <v>24999.9</v>
      </c>
      <c r="N1413" s="23">
        <v>57055.19</v>
      </c>
      <c r="O1413" s="23">
        <f t="shared" si="214"/>
        <v>32055.29</v>
      </c>
      <c r="P1413" s="23">
        <f t="shared" si="215"/>
        <v>0</v>
      </c>
      <c r="Q1413" s="23">
        <f t="shared" si="216"/>
        <v>32055.29</v>
      </c>
      <c r="R1413" s="24">
        <f t="shared" si="217"/>
        <v>0</v>
      </c>
      <c r="S1413" s="25">
        <f t="shared" si="218"/>
        <v>0</v>
      </c>
    </row>
    <row r="1414" spans="1:19">
      <c r="A1414" s="21" t="s">
        <v>1307</v>
      </c>
      <c r="B1414" s="21" t="s">
        <v>201</v>
      </c>
      <c r="C1414" s="21" t="s">
        <v>49</v>
      </c>
      <c r="D1414" s="21" t="s">
        <v>1672</v>
      </c>
      <c r="E1414" s="21" t="s">
        <v>2587</v>
      </c>
      <c r="F1414" s="21" t="str">
        <f t="shared" si="210"/>
        <v>23208</v>
      </c>
      <c r="G1414" s="21" t="s">
        <v>2663</v>
      </c>
      <c r="H1414" s="26">
        <v>14704.88</v>
      </c>
      <c r="I1414" s="27">
        <f t="shared" si="211"/>
        <v>9.0000000000000002E-6</v>
      </c>
      <c r="J1414" s="27">
        <v>5.4299999999999998E-5</v>
      </c>
      <c r="K1414" s="27">
        <f t="shared" si="219"/>
        <v>1.13E-5</v>
      </c>
      <c r="L1414" s="26">
        <f t="shared" si="212"/>
        <v>22554.799999999999</v>
      </c>
      <c r="M1414" s="26">
        <f t="shared" si="213"/>
        <v>16916.099999999999</v>
      </c>
      <c r="N1414" s="26">
        <v>7866.55</v>
      </c>
      <c r="O1414" s="26">
        <f t="shared" si="214"/>
        <v>-9049.5499999999993</v>
      </c>
      <c r="P1414" s="26">
        <f t="shared" si="215"/>
        <v>9049.5499999999993</v>
      </c>
      <c r="Q1414" s="26">
        <f t="shared" si="216"/>
        <v>0</v>
      </c>
      <c r="R1414" s="24">
        <f t="shared" si="217"/>
        <v>2.431E-3</v>
      </c>
      <c r="S1414" s="25">
        <f t="shared" si="218"/>
        <v>10015</v>
      </c>
    </row>
    <row r="1415" spans="1:19">
      <c r="A1415" s="20" t="s">
        <v>1307</v>
      </c>
      <c r="B1415" s="20" t="s">
        <v>201</v>
      </c>
      <c r="C1415" s="20" t="s">
        <v>195</v>
      </c>
      <c r="D1415" s="20" t="s">
        <v>1673</v>
      </c>
      <c r="E1415" s="20" t="s">
        <v>2587</v>
      </c>
      <c r="F1415" s="20" t="str">
        <f t="shared" si="210"/>
        <v>23208</v>
      </c>
      <c r="G1415" s="20" t="s">
        <v>2663</v>
      </c>
      <c r="H1415" s="23">
        <v>10637.96</v>
      </c>
      <c r="I1415" s="24">
        <f t="shared" si="211"/>
        <v>6.4999999999999996E-6</v>
      </c>
      <c r="J1415" s="24">
        <v>1.1399999999999999E-5</v>
      </c>
      <c r="K1415" s="24">
        <f t="shared" si="219"/>
        <v>6.7000000000000002E-6</v>
      </c>
      <c r="L1415" s="23">
        <f t="shared" si="212"/>
        <v>13373.2</v>
      </c>
      <c r="M1415" s="23">
        <f t="shared" si="213"/>
        <v>10029.9</v>
      </c>
      <c r="N1415" s="23">
        <v>21934.55</v>
      </c>
      <c r="O1415" s="23">
        <f t="shared" si="214"/>
        <v>11904.65</v>
      </c>
      <c r="P1415" s="23">
        <f t="shared" si="215"/>
        <v>0</v>
      </c>
      <c r="Q1415" s="23">
        <f t="shared" si="216"/>
        <v>11904.65</v>
      </c>
      <c r="R1415" s="24">
        <f t="shared" si="217"/>
        <v>0</v>
      </c>
      <c r="S1415" s="25">
        <f t="shared" si="218"/>
        <v>0</v>
      </c>
    </row>
    <row r="1416" spans="1:19">
      <c r="A1416" s="21" t="s">
        <v>1307</v>
      </c>
      <c r="B1416" s="21" t="s">
        <v>201</v>
      </c>
      <c r="C1416" s="21" t="s">
        <v>259</v>
      </c>
      <c r="D1416" s="21" t="s">
        <v>1674</v>
      </c>
      <c r="E1416" s="21" t="s">
        <v>2587</v>
      </c>
      <c r="F1416" s="21" t="str">
        <f t="shared" si="210"/>
        <v>23208</v>
      </c>
      <c r="G1416" s="21" t="s">
        <v>2663</v>
      </c>
      <c r="H1416" s="26">
        <v>8139.94</v>
      </c>
      <c r="I1416" s="27">
        <f t="shared" si="211"/>
        <v>5.0000000000000004E-6</v>
      </c>
      <c r="J1416" s="27">
        <v>5.9999999999999997E-7</v>
      </c>
      <c r="K1416" s="27">
        <f t="shared" si="219"/>
        <v>4.7999999999999998E-6</v>
      </c>
      <c r="L1416" s="26">
        <f t="shared" si="212"/>
        <v>9580.7999999999993</v>
      </c>
      <c r="M1416" s="26">
        <f t="shared" si="213"/>
        <v>7185.6</v>
      </c>
      <c r="N1416" s="26">
        <v>115.32</v>
      </c>
      <c r="O1416" s="26">
        <f t="shared" si="214"/>
        <v>-7070.2800000000007</v>
      </c>
      <c r="P1416" s="26">
        <f t="shared" si="215"/>
        <v>7070.2800000000007</v>
      </c>
      <c r="Q1416" s="26">
        <f t="shared" si="216"/>
        <v>0</v>
      </c>
      <c r="R1416" s="24">
        <f t="shared" si="217"/>
        <v>1.8993E-3</v>
      </c>
      <c r="S1416" s="25">
        <f t="shared" si="218"/>
        <v>7825</v>
      </c>
    </row>
    <row r="1417" spans="1:19">
      <c r="A1417" s="20" t="s">
        <v>1307</v>
      </c>
      <c r="B1417" s="20" t="s">
        <v>201</v>
      </c>
      <c r="C1417" s="20" t="s">
        <v>262</v>
      </c>
      <c r="D1417" s="20" t="s">
        <v>1675</v>
      </c>
      <c r="E1417" s="20" t="s">
        <v>2587</v>
      </c>
      <c r="F1417" s="20" t="str">
        <f t="shared" si="210"/>
        <v>23208</v>
      </c>
      <c r="G1417" s="20" t="s">
        <v>2663</v>
      </c>
      <c r="H1417" s="23">
        <v>1848.05</v>
      </c>
      <c r="I1417" s="24">
        <f t="shared" si="211"/>
        <v>1.1000000000000001E-6</v>
      </c>
      <c r="J1417" s="24">
        <v>1.98E-5</v>
      </c>
      <c r="K1417" s="24">
        <f t="shared" si="219"/>
        <v>1.9999999999999999E-6</v>
      </c>
      <c r="L1417" s="23">
        <f t="shared" si="212"/>
        <v>3992</v>
      </c>
      <c r="M1417" s="23">
        <f t="shared" si="213"/>
        <v>2994</v>
      </c>
      <c r="N1417" s="23">
        <v>69384.650000000009</v>
      </c>
      <c r="O1417" s="23">
        <f t="shared" si="214"/>
        <v>66390.650000000009</v>
      </c>
      <c r="P1417" s="23">
        <f t="shared" si="215"/>
        <v>0</v>
      </c>
      <c r="Q1417" s="23">
        <f t="shared" si="216"/>
        <v>66390.650000000009</v>
      </c>
      <c r="R1417" s="24">
        <f t="shared" si="217"/>
        <v>0</v>
      </c>
      <c r="S1417" s="25">
        <f t="shared" si="218"/>
        <v>0</v>
      </c>
    </row>
    <row r="1418" spans="1:19">
      <c r="A1418" s="21" t="s">
        <v>1307</v>
      </c>
      <c r="B1418" s="21" t="s">
        <v>201</v>
      </c>
      <c r="C1418" s="21" t="s">
        <v>272</v>
      </c>
      <c r="D1418" s="21" t="s">
        <v>1676</v>
      </c>
      <c r="E1418" s="21" t="s">
        <v>2587</v>
      </c>
      <c r="F1418" s="21" t="str">
        <f t="shared" si="210"/>
        <v>23208</v>
      </c>
      <c r="G1418" s="21" t="s">
        <v>2663</v>
      </c>
      <c r="H1418" s="26">
        <v>4212.1000000000004</v>
      </c>
      <c r="I1418" s="27">
        <f t="shared" si="211"/>
        <v>2.6000000000000001E-6</v>
      </c>
      <c r="J1418" s="27">
        <v>1.7399999999999999E-5</v>
      </c>
      <c r="K1418" s="27">
        <f t="shared" si="219"/>
        <v>3.3000000000000002E-6</v>
      </c>
      <c r="L1418" s="26">
        <f t="shared" si="212"/>
        <v>6586.8</v>
      </c>
      <c r="M1418" s="26">
        <f t="shared" si="213"/>
        <v>4940.1000000000004</v>
      </c>
      <c r="N1418" s="26">
        <v>14494.550000000001</v>
      </c>
      <c r="O1418" s="26">
        <f t="shared" si="214"/>
        <v>9554.4500000000007</v>
      </c>
      <c r="P1418" s="26">
        <f t="shared" si="215"/>
        <v>0</v>
      </c>
      <c r="Q1418" s="26">
        <f t="shared" si="216"/>
        <v>9554.4500000000007</v>
      </c>
      <c r="R1418" s="24">
        <f t="shared" si="217"/>
        <v>0</v>
      </c>
      <c r="S1418" s="25">
        <f t="shared" si="218"/>
        <v>0</v>
      </c>
    </row>
    <row r="1419" spans="1:19">
      <c r="A1419" s="20" t="s">
        <v>1307</v>
      </c>
      <c r="B1419" s="20" t="s">
        <v>201</v>
      </c>
      <c r="C1419" s="20" t="s">
        <v>57</v>
      </c>
      <c r="D1419" s="20" t="s">
        <v>1677</v>
      </c>
      <c r="E1419" s="20" t="s">
        <v>2587</v>
      </c>
      <c r="F1419" s="20" t="str">
        <f t="shared" si="210"/>
        <v>23208</v>
      </c>
      <c r="G1419" s="20" t="s">
        <v>2663</v>
      </c>
      <c r="H1419" s="23">
        <v>21057.02</v>
      </c>
      <c r="I1419" s="24">
        <f t="shared" si="211"/>
        <v>1.29E-5</v>
      </c>
      <c r="J1419" s="24">
        <v>7.1000000000000005E-5</v>
      </c>
      <c r="K1419" s="24">
        <f t="shared" si="219"/>
        <v>1.5800000000000001E-5</v>
      </c>
      <c r="L1419" s="23">
        <f t="shared" si="212"/>
        <v>31536.799999999999</v>
      </c>
      <c r="M1419" s="23">
        <f t="shared" si="213"/>
        <v>23652.6</v>
      </c>
      <c r="N1419" s="23">
        <v>50069.8</v>
      </c>
      <c r="O1419" s="23">
        <f t="shared" si="214"/>
        <v>26417.200000000004</v>
      </c>
      <c r="P1419" s="23">
        <f t="shared" si="215"/>
        <v>0</v>
      </c>
      <c r="Q1419" s="23">
        <f t="shared" si="216"/>
        <v>26417.200000000004</v>
      </c>
      <c r="R1419" s="24">
        <f t="shared" si="217"/>
        <v>0</v>
      </c>
      <c r="S1419" s="25">
        <f t="shared" si="218"/>
        <v>0</v>
      </c>
    </row>
    <row r="1420" spans="1:19">
      <c r="A1420" s="21" t="s">
        <v>1307</v>
      </c>
      <c r="B1420" s="21" t="s">
        <v>201</v>
      </c>
      <c r="C1420" s="21" t="s">
        <v>134</v>
      </c>
      <c r="D1420" s="21" t="s">
        <v>1678</v>
      </c>
      <c r="E1420" s="21" t="s">
        <v>2587</v>
      </c>
      <c r="F1420" s="21" t="str">
        <f t="shared" si="210"/>
        <v>23208</v>
      </c>
      <c r="G1420" s="21" t="s">
        <v>2663</v>
      </c>
      <c r="H1420" s="26">
        <v>23515.15</v>
      </c>
      <c r="I1420" s="27">
        <f t="shared" si="211"/>
        <v>1.4399999999999999E-5</v>
      </c>
      <c r="J1420" s="27">
        <v>1.042E-4</v>
      </c>
      <c r="K1420" s="27">
        <f t="shared" si="219"/>
        <v>1.8899999999999999E-5</v>
      </c>
      <c r="L1420" s="26">
        <f t="shared" si="212"/>
        <v>37724.400000000001</v>
      </c>
      <c r="M1420" s="26">
        <f t="shared" si="213"/>
        <v>28293.3</v>
      </c>
      <c r="N1420" s="26">
        <v>15786.93</v>
      </c>
      <c r="O1420" s="26">
        <f t="shared" si="214"/>
        <v>-12506.369999999999</v>
      </c>
      <c r="P1420" s="26">
        <f t="shared" si="215"/>
        <v>12506.369999999999</v>
      </c>
      <c r="Q1420" s="26">
        <f t="shared" si="216"/>
        <v>0</v>
      </c>
      <c r="R1420" s="24">
        <f t="shared" si="217"/>
        <v>3.3595999999999999E-3</v>
      </c>
      <c r="S1420" s="25">
        <f t="shared" si="218"/>
        <v>13841</v>
      </c>
    </row>
    <row r="1421" spans="1:19">
      <c r="A1421" s="20" t="s">
        <v>1307</v>
      </c>
      <c r="B1421" s="20" t="s">
        <v>201</v>
      </c>
      <c r="C1421" s="20" t="s">
        <v>276</v>
      </c>
      <c r="D1421" s="20" t="s">
        <v>1679</v>
      </c>
      <c r="E1421" s="20" t="s">
        <v>2587</v>
      </c>
      <c r="F1421" s="20" t="str">
        <f t="shared" si="210"/>
        <v>23208</v>
      </c>
      <c r="G1421" s="20" t="s">
        <v>2663</v>
      </c>
      <c r="H1421" s="23">
        <v>5679.58</v>
      </c>
      <c r="I1421" s="24">
        <f t="shared" si="211"/>
        <v>3.4999999999999999E-6</v>
      </c>
      <c r="J1421" s="24">
        <v>8.9800000000000001E-5</v>
      </c>
      <c r="K1421" s="24">
        <f t="shared" si="219"/>
        <v>7.7999999999999999E-6</v>
      </c>
      <c r="L1421" s="23">
        <f t="shared" si="212"/>
        <v>15568.8</v>
      </c>
      <c r="M1421" s="23">
        <f t="shared" si="213"/>
        <v>11676.6</v>
      </c>
      <c r="N1421" s="23">
        <v>10403.83</v>
      </c>
      <c r="O1421" s="23">
        <f t="shared" si="214"/>
        <v>-1272.7700000000004</v>
      </c>
      <c r="P1421" s="23">
        <f t="shared" si="215"/>
        <v>1272.7700000000004</v>
      </c>
      <c r="Q1421" s="23">
        <f t="shared" si="216"/>
        <v>0</v>
      </c>
      <c r="R1421" s="24">
        <f t="shared" si="217"/>
        <v>3.4190000000000002E-4</v>
      </c>
      <c r="S1421" s="25">
        <f t="shared" si="218"/>
        <v>1408</v>
      </c>
    </row>
    <row r="1422" spans="1:19">
      <c r="A1422" s="21" t="s">
        <v>1307</v>
      </c>
      <c r="B1422" s="21" t="s">
        <v>201</v>
      </c>
      <c r="C1422" s="21" t="s">
        <v>59</v>
      </c>
      <c r="D1422" s="21" t="s">
        <v>1680</v>
      </c>
      <c r="E1422" s="21" t="s">
        <v>2587</v>
      </c>
      <c r="F1422" s="21" t="str">
        <f t="shared" ref="F1422:F1485" si="220">CONCATENATE(A1422,B1422)</f>
        <v>23208</v>
      </c>
      <c r="G1422" s="21" t="s">
        <v>2663</v>
      </c>
      <c r="H1422" s="26">
        <v>2322.37</v>
      </c>
      <c r="I1422" s="27">
        <f t="shared" ref="I1422:I1485" si="221">ROUND(H1422/$H$2315, 7)</f>
        <v>1.3999999999999999E-6</v>
      </c>
      <c r="J1422" s="27">
        <v>4.5599999999999997E-5</v>
      </c>
      <c r="K1422" s="27">
        <f t="shared" si="219"/>
        <v>3.5999999999999998E-6</v>
      </c>
      <c r="L1422" s="26">
        <f t="shared" ref="L1422:L1485" si="222">ROUND(1996000000*K1422, 2)</f>
        <v>7185.6</v>
      </c>
      <c r="M1422" s="26">
        <f t="shared" ref="M1422:M1485" si="223">ROUND(L1422*0.75, 2)</f>
        <v>5389.2</v>
      </c>
      <c r="N1422" s="26">
        <v>1350.94</v>
      </c>
      <c r="O1422" s="26">
        <f t="shared" ref="O1422:O1485" si="224">N1422-M1422</f>
        <v>-4038.2599999999998</v>
      </c>
      <c r="P1422" s="26">
        <f t="shared" ref="P1422:P1485" si="225">IF(M1422-N1422&gt;0,M1422-N1422,0)</f>
        <v>4038.2599999999998</v>
      </c>
      <c r="Q1422" s="26">
        <f t="shared" ref="Q1422:Q1485" si="226">IF(M1422-N1422&lt;0,N1422-M1422,0)</f>
        <v>0</v>
      </c>
      <c r="R1422" s="24">
        <f t="shared" ref="R1422:R1485" si="227">ROUND(P1422/$P$2315*100, 7)</f>
        <v>1.0847999999999999E-3</v>
      </c>
      <c r="S1422" s="25">
        <f t="shared" ref="S1422:S1485" si="228">ROUNDDOWN(412000000*R1422/100, 0)</f>
        <v>4469</v>
      </c>
    </row>
    <row r="1423" spans="1:19">
      <c r="A1423" s="20" t="s">
        <v>1307</v>
      </c>
      <c r="B1423" s="20" t="s">
        <v>201</v>
      </c>
      <c r="C1423" s="20" t="s">
        <v>8</v>
      </c>
      <c r="D1423" s="20" t="s">
        <v>1681</v>
      </c>
      <c r="E1423" s="20" t="s">
        <v>2587</v>
      </c>
      <c r="F1423" s="20" t="str">
        <f t="shared" si="220"/>
        <v>23208</v>
      </c>
      <c r="G1423" s="20" t="s">
        <v>2663</v>
      </c>
      <c r="H1423" s="23">
        <v>122357.95</v>
      </c>
      <c r="I1423" s="24">
        <f t="shared" si="221"/>
        <v>7.4999999999999993E-5</v>
      </c>
      <c r="J1423" s="24">
        <v>1.7679999999999999E-4</v>
      </c>
      <c r="K1423" s="24">
        <f t="shared" ref="K1423:K1486" si="229">ROUND(ROUND(I1423*0.95, 10)+ROUND(J1423*0.05, 10), 7)</f>
        <v>8.0099999999999995E-5</v>
      </c>
      <c r="L1423" s="23">
        <f t="shared" si="222"/>
        <v>159879.6</v>
      </c>
      <c r="M1423" s="23">
        <f t="shared" si="223"/>
        <v>119909.7</v>
      </c>
      <c r="N1423" s="23">
        <v>82522.149999999994</v>
      </c>
      <c r="O1423" s="23">
        <f t="shared" si="224"/>
        <v>-37387.550000000003</v>
      </c>
      <c r="P1423" s="23">
        <f t="shared" si="225"/>
        <v>37387.550000000003</v>
      </c>
      <c r="Q1423" s="23">
        <f t="shared" si="226"/>
        <v>0</v>
      </c>
      <c r="R1423" s="24">
        <f t="shared" si="227"/>
        <v>1.0043399999999999E-2</v>
      </c>
      <c r="S1423" s="25">
        <f t="shared" si="228"/>
        <v>41378</v>
      </c>
    </row>
    <row r="1424" spans="1:19">
      <c r="A1424" s="21" t="s">
        <v>1307</v>
      </c>
      <c r="B1424" s="21" t="s">
        <v>201</v>
      </c>
      <c r="C1424" s="21" t="s">
        <v>224</v>
      </c>
      <c r="D1424" s="21" t="s">
        <v>1682</v>
      </c>
      <c r="E1424" s="21" t="s">
        <v>2587</v>
      </c>
      <c r="F1424" s="21" t="str">
        <f t="shared" si="220"/>
        <v>23208</v>
      </c>
      <c r="G1424" s="21" t="s">
        <v>2663</v>
      </c>
      <c r="H1424" s="26">
        <v>162.28</v>
      </c>
      <c r="I1424" s="27">
        <f t="shared" si="221"/>
        <v>9.9999999999999995E-8</v>
      </c>
      <c r="J1424" s="27">
        <v>1.0200000000000001E-5</v>
      </c>
      <c r="K1424" s="27">
        <f t="shared" si="229"/>
        <v>5.9999999999999997E-7</v>
      </c>
      <c r="L1424" s="26">
        <f t="shared" si="222"/>
        <v>1197.5999999999999</v>
      </c>
      <c r="M1424" s="26">
        <f t="shared" si="223"/>
        <v>898.2</v>
      </c>
      <c r="N1424" s="26">
        <v>203.37</v>
      </c>
      <c r="O1424" s="26">
        <f t="shared" si="224"/>
        <v>-694.83</v>
      </c>
      <c r="P1424" s="26">
        <f t="shared" si="225"/>
        <v>694.83</v>
      </c>
      <c r="Q1424" s="26">
        <f t="shared" si="226"/>
        <v>0</v>
      </c>
      <c r="R1424" s="24">
        <f t="shared" si="227"/>
        <v>1.8670000000000001E-4</v>
      </c>
      <c r="S1424" s="25">
        <f t="shared" si="228"/>
        <v>769</v>
      </c>
    </row>
    <row r="1425" spans="1:19">
      <c r="A1425" s="20" t="s">
        <v>1307</v>
      </c>
      <c r="B1425" s="20" t="s">
        <v>201</v>
      </c>
      <c r="C1425" s="20" t="s">
        <v>69</v>
      </c>
      <c r="D1425" s="20" t="s">
        <v>1683</v>
      </c>
      <c r="E1425" s="20" t="s">
        <v>2587</v>
      </c>
      <c r="F1425" s="20" t="str">
        <f t="shared" si="220"/>
        <v>23208</v>
      </c>
      <c r="G1425" s="20" t="s">
        <v>2663</v>
      </c>
      <c r="H1425" s="23">
        <v>12190.67</v>
      </c>
      <c r="I1425" s="24">
        <f t="shared" si="221"/>
        <v>7.5000000000000002E-6</v>
      </c>
      <c r="J1425" s="24">
        <v>1.26E-5</v>
      </c>
      <c r="K1425" s="24">
        <f t="shared" si="229"/>
        <v>7.7999999999999999E-6</v>
      </c>
      <c r="L1425" s="23">
        <f t="shared" si="222"/>
        <v>15568.8</v>
      </c>
      <c r="M1425" s="23">
        <f t="shared" si="223"/>
        <v>11676.6</v>
      </c>
      <c r="N1425" s="23">
        <v>104870.93000000001</v>
      </c>
      <c r="O1425" s="23">
        <f t="shared" si="224"/>
        <v>93194.33</v>
      </c>
      <c r="P1425" s="23">
        <f t="shared" si="225"/>
        <v>0</v>
      </c>
      <c r="Q1425" s="23">
        <f t="shared" si="226"/>
        <v>93194.33</v>
      </c>
      <c r="R1425" s="24">
        <f t="shared" si="227"/>
        <v>0</v>
      </c>
      <c r="S1425" s="25">
        <f t="shared" si="228"/>
        <v>0</v>
      </c>
    </row>
    <row r="1426" spans="1:19">
      <c r="A1426" s="21" t="s">
        <v>1307</v>
      </c>
      <c r="B1426" s="21" t="s">
        <v>201</v>
      </c>
      <c r="C1426" s="21" t="s">
        <v>71</v>
      </c>
      <c r="D1426" s="21" t="s">
        <v>223</v>
      </c>
      <c r="E1426" s="21" t="s">
        <v>2587</v>
      </c>
      <c r="F1426" s="21" t="str">
        <f t="shared" si="220"/>
        <v>23208</v>
      </c>
      <c r="G1426" s="21" t="s">
        <v>2663</v>
      </c>
      <c r="H1426" s="26">
        <v>17443.13</v>
      </c>
      <c r="I1426" s="27">
        <f t="shared" si="221"/>
        <v>1.0699999999999999E-5</v>
      </c>
      <c r="J1426" s="27">
        <v>7.8700000000000002E-5</v>
      </c>
      <c r="K1426" s="27">
        <f t="shared" si="229"/>
        <v>1.4100000000000001E-5</v>
      </c>
      <c r="L1426" s="26">
        <f t="shared" si="222"/>
        <v>28143.599999999999</v>
      </c>
      <c r="M1426" s="26">
        <f t="shared" si="223"/>
        <v>21107.7</v>
      </c>
      <c r="N1426" s="26">
        <v>42550.710000000006</v>
      </c>
      <c r="O1426" s="26">
        <f t="shared" si="224"/>
        <v>21443.010000000006</v>
      </c>
      <c r="P1426" s="26">
        <f t="shared" si="225"/>
        <v>0</v>
      </c>
      <c r="Q1426" s="26">
        <f t="shared" si="226"/>
        <v>21443.010000000006</v>
      </c>
      <c r="R1426" s="24">
        <f t="shared" si="227"/>
        <v>0</v>
      </c>
      <c r="S1426" s="25">
        <f t="shared" si="228"/>
        <v>0</v>
      </c>
    </row>
    <row r="1427" spans="1:19">
      <c r="A1427" s="20" t="s">
        <v>1307</v>
      </c>
      <c r="B1427" s="20" t="s">
        <v>201</v>
      </c>
      <c r="C1427" s="20" t="s">
        <v>73</v>
      </c>
      <c r="D1427" s="20" t="s">
        <v>1684</v>
      </c>
      <c r="E1427" s="20" t="s">
        <v>2587</v>
      </c>
      <c r="F1427" s="20" t="str">
        <f t="shared" si="220"/>
        <v>23208</v>
      </c>
      <c r="G1427" s="20" t="s">
        <v>2663</v>
      </c>
      <c r="H1427" s="23">
        <v>99478.88</v>
      </c>
      <c r="I1427" s="24">
        <f t="shared" si="221"/>
        <v>6.0999999999999999E-5</v>
      </c>
      <c r="J1427" s="24">
        <v>8.2100000000000003E-5</v>
      </c>
      <c r="K1427" s="24">
        <f t="shared" si="229"/>
        <v>6.2100000000000005E-5</v>
      </c>
      <c r="L1427" s="23">
        <f t="shared" si="222"/>
        <v>123951.6</v>
      </c>
      <c r="M1427" s="23">
        <f t="shared" si="223"/>
        <v>92963.7</v>
      </c>
      <c r="N1427" s="23">
        <v>70706.06</v>
      </c>
      <c r="O1427" s="23">
        <f t="shared" si="224"/>
        <v>-22257.64</v>
      </c>
      <c r="P1427" s="23">
        <f t="shared" si="225"/>
        <v>22257.64</v>
      </c>
      <c r="Q1427" s="23">
        <f t="shared" si="226"/>
        <v>0</v>
      </c>
      <c r="R1427" s="24">
        <f t="shared" si="227"/>
        <v>5.9789999999999999E-3</v>
      </c>
      <c r="S1427" s="25">
        <f t="shared" si="228"/>
        <v>24633</v>
      </c>
    </row>
    <row r="1428" spans="1:19">
      <c r="A1428" s="21" t="s">
        <v>1307</v>
      </c>
      <c r="B1428" s="21" t="s">
        <v>201</v>
      </c>
      <c r="C1428" s="21" t="s">
        <v>10</v>
      </c>
      <c r="D1428" s="21" t="s">
        <v>1685</v>
      </c>
      <c r="E1428" s="21" t="s">
        <v>2587</v>
      </c>
      <c r="F1428" s="21" t="str">
        <f t="shared" si="220"/>
        <v>23208</v>
      </c>
      <c r="G1428" s="21" t="s">
        <v>2663</v>
      </c>
      <c r="H1428" s="26">
        <v>60189.97</v>
      </c>
      <c r="I1428" s="27">
        <f t="shared" si="221"/>
        <v>3.6900000000000002E-5</v>
      </c>
      <c r="J1428" s="27">
        <v>6.02E-5</v>
      </c>
      <c r="K1428" s="27">
        <f t="shared" si="229"/>
        <v>3.8099999999999998E-5</v>
      </c>
      <c r="L1428" s="26">
        <f t="shared" si="222"/>
        <v>76047.600000000006</v>
      </c>
      <c r="M1428" s="26">
        <f t="shared" si="223"/>
        <v>57035.7</v>
      </c>
      <c r="N1428" s="26">
        <v>170045.00999999998</v>
      </c>
      <c r="O1428" s="26">
        <f t="shared" si="224"/>
        <v>113009.30999999998</v>
      </c>
      <c r="P1428" s="26">
        <f t="shared" si="225"/>
        <v>0</v>
      </c>
      <c r="Q1428" s="26">
        <f t="shared" si="226"/>
        <v>113009.30999999998</v>
      </c>
      <c r="R1428" s="24">
        <f t="shared" si="227"/>
        <v>0</v>
      </c>
      <c r="S1428" s="25">
        <f t="shared" si="228"/>
        <v>0</v>
      </c>
    </row>
    <row r="1429" spans="1:19">
      <c r="A1429" s="20" t="s">
        <v>1307</v>
      </c>
      <c r="B1429" s="20" t="s">
        <v>201</v>
      </c>
      <c r="C1429" s="20" t="s">
        <v>75</v>
      </c>
      <c r="D1429" s="20" t="s">
        <v>1686</v>
      </c>
      <c r="E1429" s="20" t="s">
        <v>2587</v>
      </c>
      <c r="F1429" s="20" t="str">
        <f t="shared" si="220"/>
        <v>23208</v>
      </c>
      <c r="G1429" s="20" t="s">
        <v>2663</v>
      </c>
      <c r="H1429" s="23">
        <v>54505.279999999999</v>
      </c>
      <c r="I1429" s="24">
        <f t="shared" si="221"/>
        <v>3.3399999999999999E-5</v>
      </c>
      <c r="J1429" s="24">
        <v>1.132E-4</v>
      </c>
      <c r="K1429" s="24">
        <f t="shared" si="229"/>
        <v>3.7400000000000001E-5</v>
      </c>
      <c r="L1429" s="23">
        <f t="shared" si="222"/>
        <v>74650.399999999994</v>
      </c>
      <c r="M1429" s="23">
        <f t="shared" si="223"/>
        <v>55987.8</v>
      </c>
      <c r="N1429" s="23">
        <v>16717.87</v>
      </c>
      <c r="O1429" s="23">
        <f t="shared" si="224"/>
        <v>-39269.930000000008</v>
      </c>
      <c r="P1429" s="23">
        <f t="shared" si="225"/>
        <v>39269.930000000008</v>
      </c>
      <c r="Q1429" s="23">
        <f t="shared" si="226"/>
        <v>0</v>
      </c>
      <c r="R1429" s="24">
        <f t="shared" si="227"/>
        <v>1.0548999999999999E-2</v>
      </c>
      <c r="S1429" s="25">
        <f t="shared" si="228"/>
        <v>43461</v>
      </c>
    </row>
    <row r="1430" spans="1:19">
      <c r="A1430" s="21" t="s">
        <v>1307</v>
      </c>
      <c r="B1430" s="21" t="s">
        <v>201</v>
      </c>
      <c r="C1430" s="21" t="s">
        <v>121</v>
      </c>
      <c r="D1430" s="21" t="s">
        <v>1687</v>
      </c>
      <c r="E1430" s="21" t="s">
        <v>2587</v>
      </c>
      <c r="F1430" s="21" t="str">
        <f t="shared" si="220"/>
        <v>23208</v>
      </c>
      <c r="G1430" s="21" t="s">
        <v>2663</v>
      </c>
      <c r="H1430" s="26">
        <v>48626.11</v>
      </c>
      <c r="I1430" s="27">
        <f t="shared" si="221"/>
        <v>2.9799999999999999E-5</v>
      </c>
      <c r="J1430" s="27">
        <v>1.2659999999999999E-4</v>
      </c>
      <c r="K1430" s="27">
        <f t="shared" si="229"/>
        <v>3.4600000000000001E-5</v>
      </c>
      <c r="L1430" s="26">
        <f t="shared" si="222"/>
        <v>69061.600000000006</v>
      </c>
      <c r="M1430" s="26">
        <f t="shared" si="223"/>
        <v>51796.2</v>
      </c>
      <c r="N1430" s="26">
        <v>61630.58</v>
      </c>
      <c r="O1430" s="26">
        <f t="shared" si="224"/>
        <v>9834.3800000000047</v>
      </c>
      <c r="P1430" s="26">
        <f t="shared" si="225"/>
        <v>0</v>
      </c>
      <c r="Q1430" s="26">
        <f t="shared" si="226"/>
        <v>9834.3800000000047</v>
      </c>
      <c r="R1430" s="24">
        <f t="shared" si="227"/>
        <v>0</v>
      </c>
      <c r="S1430" s="25">
        <f t="shared" si="228"/>
        <v>0</v>
      </c>
    </row>
    <row r="1431" spans="1:19">
      <c r="A1431" s="20" t="s">
        <v>1307</v>
      </c>
      <c r="B1431" s="20" t="s">
        <v>201</v>
      </c>
      <c r="C1431" s="20" t="s">
        <v>79</v>
      </c>
      <c r="D1431" s="20" t="s">
        <v>1688</v>
      </c>
      <c r="E1431" s="20" t="s">
        <v>2587</v>
      </c>
      <c r="F1431" s="20" t="str">
        <f t="shared" si="220"/>
        <v>23208</v>
      </c>
      <c r="G1431" s="20" t="s">
        <v>2663</v>
      </c>
      <c r="H1431" s="23">
        <v>3693.09</v>
      </c>
      <c r="I1431" s="24">
        <f t="shared" si="221"/>
        <v>2.3E-6</v>
      </c>
      <c r="J1431" s="24">
        <v>1.47E-5</v>
      </c>
      <c r="K1431" s="24">
        <f t="shared" si="229"/>
        <v>2.9000000000000002E-6</v>
      </c>
      <c r="L1431" s="23">
        <f t="shared" si="222"/>
        <v>5788.4</v>
      </c>
      <c r="M1431" s="23">
        <f t="shared" si="223"/>
        <v>4341.3</v>
      </c>
      <c r="N1431" s="23">
        <v>-3069</v>
      </c>
      <c r="O1431" s="23">
        <f t="shared" si="224"/>
        <v>-7410.3</v>
      </c>
      <c r="P1431" s="23">
        <f t="shared" si="225"/>
        <v>7410.3</v>
      </c>
      <c r="Q1431" s="23">
        <f t="shared" si="226"/>
        <v>0</v>
      </c>
      <c r="R1431" s="24">
        <f t="shared" si="227"/>
        <v>1.9905999999999999E-3</v>
      </c>
      <c r="S1431" s="25">
        <f t="shared" si="228"/>
        <v>8201</v>
      </c>
    </row>
    <row r="1432" spans="1:19">
      <c r="A1432" s="21" t="s">
        <v>1307</v>
      </c>
      <c r="B1432" s="21" t="s">
        <v>201</v>
      </c>
      <c r="C1432" s="21" t="s">
        <v>85</v>
      </c>
      <c r="D1432" s="21" t="s">
        <v>1689</v>
      </c>
      <c r="E1432" s="21" t="s">
        <v>2587</v>
      </c>
      <c r="F1432" s="21" t="str">
        <f t="shared" si="220"/>
        <v>23208</v>
      </c>
      <c r="G1432" s="21" t="s">
        <v>2663</v>
      </c>
      <c r="H1432" s="26">
        <v>37210.400000000001</v>
      </c>
      <c r="I1432" s="27">
        <f t="shared" si="221"/>
        <v>2.2799999999999999E-5</v>
      </c>
      <c r="J1432" s="27">
        <v>1.1519999999999999E-4</v>
      </c>
      <c r="K1432" s="27">
        <f t="shared" si="229"/>
        <v>2.7399999999999999E-5</v>
      </c>
      <c r="L1432" s="26">
        <f t="shared" si="222"/>
        <v>54690.400000000001</v>
      </c>
      <c r="M1432" s="26">
        <f t="shared" si="223"/>
        <v>41017.800000000003</v>
      </c>
      <c r="N1432" s="26">
        <v>51635.040000000001</v>
      </c>
      <c r="O1432" s="26">
        <f t="shared" si="224"/>
        <v>10617.239999999998</v>
      </c>
      <c r="P1432" s="26">
        <f t="shared" si="225"/>
        <v>0</v>
      </c>
      <c r="Q1432" s="26">
        <f t="shared" si="226"/>
        <v>10617.239999999998</v>
      </c>
      <c r="R1432" s="24">
        <f t="shared" si="227"/>
        <v>0</v>
      </c>
      <c r="S1432" s="25">
        <f t="shared" si="228"/>
        <v>0</v>
      </c>
    </row>
    <row r="1433" spans="1:19">
      <c r="A1433" s="20" t="s">
        <v>1307</v>
      </c>
      <c r="B1433" s="20" t="s">
        <v>201</v>
      </c>
      <c r="C1433" s="20" t="s">
        <v>295</v>
      </c>
      <c r="D1433" s="20" t="s">
        <v>1690</v>
      </c>
      <c r="E1433" s="20" t="s">
        <v>2587</v>
      </c>
      <c r="F1433" s="20" t="str">
        <f t="shared" si="220"/>
        <v>23208</v>
      </c>
      <c r="G1433" s="20" t="s">
        <v>2663</v>
      </c>
      <c r="H1433" s="23">
        <v>31868.81</v>
      </c>
      <c r="I1433" s="24">
        <f t="shared" si="221"/>
        <v>1.95E-5</v>
      </c>
      <c r="J1433" s="24">
        <v>1.629E-4</v>
      </c>
      <c r="K1433" s="24">
        <f t="shared" si="229"/>
        <v>2.6699999999999998E-5</v>
      </c>
      <c r="L1433" s="23">
        <f t="shared" si="222"/>
        <v>53293.2</v>
      </c>
      <c r="M1433" s="23">
        <f t="shared" si="223"/>
        <v>39969.9</v>
      </c>
      <c r="N1433" s="23">
        <v>56157.939999999995</v>
      </c>
      <c r="O1433" s="23">
        <f t="shared" si="224"/>
        <v>16188.039999999994</v>
      </c>
      <c r="P1433" s="23">
        <f t="shared" si="225"/>
        <v>0</v>
      </c>
      <c r="Q1433" s="23">
        <f t="shared" si="226"/>
        <v>16188.039999999994</v>
      </c>
      <c r="R1433" s="24">
        <f t="shared" si="227"/>
        <v>0</v>
      </c>
      <c r="S1433" s="25">
        <f t="shared" si="228"/>
        <v>0</v>
      </c>
    </row>
    <row r="1434" spans="1:19">
      <c r="A1434" s="21" t="s">
        <v>1307</v>
      </c>
      <c r="B1434" s="21" t="s">
        <v>201</v>
      </c>
      <c r="C1434" s="21" t="s">
        <v>185</v>
      </c>
      <c r="D1434" s="21" t="s">
        <v>1691</v>
      </c>
      <c r="E1434" s="21" t="s">
        <v>2587</v>
      </c>
      <c r="F1434" s="21" t="str">
        <f t="shared" si="220"/>
        <v>23208</v>
      </c>
      <c r="G1434" s="21" t="s">
        <v>2663</v>
      </c>
      <c r="H1434" s="26">
        <v>338158.35</v>
      </c>
      <c r="I1434" s="27">
        <f t="shared" si="221"/>
        <v>2.073E-4</v>
      </c>
      <c r="J1434" s="27">
        <v>4.7200000000000002E-5</v>
      </c>
      <c r="K1434" s="27">
        <f t="shared" si="229"/>
        <v>1.9929999999999999E-4</v>
      </c>
      <c r="L1434" s="26">
        <f t="shared" si="222"/>
        <v>397802.8</v>
      </c>
      <c r="M1434" s="26">
        <f t="shared" si="223"/>
        <v>298352.09999999998</v>
      </c>
      <c r="N1434" s="26">
        <v>481782.13999999996</v>
      </c>
      <c r="O1434" s="26">
        <f t="shared" si="224"/>
        <v>183430.03999999998</v>
      </c>
      <c r="P1434" s="26">
        <f t="shared" si="225"/>
        <v>0</v>
      </c>
      <c r="Q1434" s="26">
        <f t="shared" si="226"/>
        <v>183430.03999999998</v>
      </c>
      <c r="R1434" s="24">
        <f t="shared" si="227"/>
        <v>0</v>
      </c>
      <c r="S1434" s="25">
        <f t="shared" si="228"/>
        <v>0</v>
      </c>
    </row>
    <row r="1435" spans="1:19">
      <c r="A1435" s="20" t="s">
        <v>1307</v>
      </c>
      <c r="B1435" s="20" t="s">
        <v>201</v>
      </c>
      <c r="C1435" s="20" t="s">
        <v>302</v>
      </c>
      <c r="D1435" s="20" t="s">
        <v>853</v>
      </c>
      <c r="E1435" s="20" t="s">
        <v>2587</v>
      </c>
      <c r="F1435" s="20" t="str">
        <f t="shared" si="220"/>
        <v>23208</v>
      </c>
      <c r="G1435" s="20" t="s">
        <v>2663</v>
      </c>
      <c r="H1435" s="23">
        <v>4825.05</v>
      </c>
      <c r="I1435" s="24">
        <f t="shared" si="221"/>
        <v>3.0000000000000001E-6</v>
      </c>
      <c r="J1435" s="24">
        <v>1.8499999999999999E-5</v>
      </c>
      <c r="K1435" s="24">
        <f t="shared" si="229"/>
        <v>3.8E-6</v>
      </c>
      <c r="L1435" s="23">
        <f t="shared" si="222"/>
        <v>7584.8</v>
      </c>
      <c r="M1435" s="23">
        <f t="shared" si="223"/>
        <v>5688.6</v>
      </c>
      <c r="N1435" s="23">
        <v>6030.1900000000005</v>
      </c>
      <c r="O1435" s="23">
        <f t="shared" si="224"/>
        <v>341.59000000000015</v>
      </c>
      <c r="P1435" s="23">
        <f t="shared" si="225"/>
        <v>0</v>
      </c>
      <c r="Q1435" s="23">
        <f t="shared" si="226"/>
        <v>341.59000000000015</v>
      </c>
      <c r="R1435" s="24">
        <f t="shared" si="227"/>
        <v>0</v>
      </c>
      <c r="S1435" s="25">
        <f t="shared" si="228"/>
        <v>0</v>
      </c>
    </row>
    <row r="1436" spans="1:19">
      <c r="A1436" s="21" t="s">
        <v>1307</v>
      </c>
      <c r="B1436" s="21" t="s">
        <v>201</v>
      </c>
      <c r="C1436" s="21" t="s">
        <v>308</v>
      </c>
      <c r="D1436" s="21" t="s">
        <v>1692</v>
      </c>
      <c r="E1436" s="21" t="s">
        <v>2587</v>
      </c>
      <c r="F1436" s="21" t="str">
        <f t="shared" si="220"/>
        <v>23208</v>
      </c>
      <c r="G1436" s="21" t="s">
        <v>2663</v>
      </c>
      <c r="H1436" s="26">
        <v>21788.57</v>
      </c>
      <c r="I1436" s="27">
        <f t="shared" si="221"/>
        <v>1.34E-5</v>
      </c>
      <c r="J1436" s="27">
        <v>1.7600000000000001E-5</v>
      </c>
      <c r="K1436" s="27">
        <f t="shared" si="229"/>
        <v>1.36E-5</v>
      </c>
      <c r="L1436" s="26">
        <f t="shared" si="222"/>
        <v>27145.599999999999</v>
      </c>
      <c r="M1436" s="26">
        <f t="shared" si="223"/>
        <v>20359.2</v>
      </c>
      <c r="N1436" s="26">
        <v>20469.2</v>
      </c>
      <c r="O1436" s="26">
        <f t="shared" si="224"/>
        <v>110</v>
      </c>
      <c r="P1436" s="26">
        <f t="shared" si="225"/>
        <v>0</v>
      </c>
      <c r="Q1436" s="26">
        <f t="shared" si="226"/>
        <v>110</v>
      </c>
      <c r="R1436" s="24">
        <f t="shared" si="227"/>
        <v>0</v>
      </c>
      <c r="S1436" s="25">
        <f t="shared" si="228"/>
        <v>0</v>
      </c>
    </row>
    <row r="1437" spans="1:19">
      <c r="A1437" s="20" t="s">
        <v>1307</v>
      </c>
      <c r="B1437" s="20" t="s">
        <v>201</v>
      </c>
      <c r="C1437" s="20" t="s">
        <v>229</v>
      </c>
      <c r="D1437" s="20" t="s">
        <v>1693</v>
      </c>
      <c r="E1437" s="20" t="s">
        <v>2587</v>
      </c>
      <c r="F1437" s="20" t="str">
        <f t="shared" si="220"/>
        <v>23208</v>
      </c>
      <c r="G1437" s="20" t="s">
        <v>2663</v>
      </c>
      <c r="H1437" s="23">
        <v>21477.4</v>
      </c>
      <c r="I1437" s="24">
        <f t="shared" si="221"/>
        <v>1.3200000000000001E-5</v>
      </c>
      <c r="J1437" s="24">
        <v>3.82E-5</v>
      </c>
      <c r="K1437" s="24">
        <f t="shared" si="229"/>
        <v>1.45E-5</v>
      </c>
      <c r="L1437" s="23">
        <f t="shared" si="222"/>
        <v>28942</v>
      </c>
      <c r="M1437" s="23">
        <f t="shared" si="223"/>
        <v>21706.5</v>
      </c>
      <c r="N1437" s="23">
        <v>21438.28</v>
      </c>
      <c r="O1437" s="23">
        <f t="shared" si="224"/>
        <v>-268.22000000000116</v>
      </c>
      <c r="P1437" s="23">
        <f t="shared" si="225"/>
        <v>268.22000000000116</v>
      </c>
      <c r="Q1437" s="23">
        <f t="shared" si="226"/>
        <v>0</v>
      </c>
      <c r="R1437" s="24">
        <f t="shared" si="227"/>
        <v>7.2100000000000004E-5</v>
      </c>
      <c r="S1437" s="25">
        <f t="shared" si="228"/>
        <v>297</v>
      </c>
    </row>
    <row r="1438" spans="1:19">
      <c r="A1438" s="21" t="s">
        <v>1307</v>
      </c>
      <c r="B1438" s="21" t="s">
        <v>201</v>
      </c>
      <c r="C1438" s="21" t="s">
        <v>310</v>
      </c>
      <c r="D1438" s="21" t="s">
        <v>1694</v>
      </c>
      <c r="E1438" s="21" t="s">
        <v>2587</v>
      </c>
      <c r="F1438" s="21" t="str">
        <f t="shared" si="220"/>
        <v>23208</v>
      </c>
      <c r="G1438" s="21" t="s">
        <v>2663</v>
      </c>
      <c r="H1438" s="26">
        <v>33297.410000000003</v>
      </c>
      <c r="I1438" s="27">
        <f t="shared" si="221"/>
        <v>2.0400000000000001E-5</v>
      </c>
      <c r="J1438" s="27">
        <v>8.25E-5</v>
      </c>
      <c r="K1438" s="27">
        <f t="shared" si="229"/>
        <v>2.3499999999999999E-5</v>
      </c>
      <c r="L1438" s="26">
        <f t="shared" si="222"/>
        <v>46906</v>
      </c>
      <c r="M1438" s="26">
        <f t="shared" si="223"/>
        <v>35179.5</v>
      </c>
      <c r="N1438" s="26">
        <v>47813.07</v>
      </c>
      <c r="O1438" s="26">
        <f t="shared" si="224"/>
        <v>12633.57</v>
      </c>
      <c r="P1438" s="26">
        <f t="shared" si="225"/>
        <v>0</v>
      </c>
      <c r="Q1438" s="26">
        <f t="shared" si="226"/>
        <v>12633.57</v>
      </c>
      <c r="R1438" s="24">
        <f t="shared" si="227"/>
        <v>0</v>
      </c>
      <c r="S1438" s="25">
        <f t="shared" si="228"/>
        <v>0</v>
      </c>
    </row>
    <row r="1439" spans="1:19">
      <c r="A1439" s="20" t="s">
        <v>1307</v>
      </c>
      <c r="B1439" s="20" t="s">
        <v>201</v>
      </c>
      <c r="C1439" s="20" t="s">
        <v>312</v>
      </c>
      <c r="D1439" s="20" t="s">
        <v>1695</v>
      </c>
      <c r="E1439" s="20" t="s">
        <v>2587</v>
      </c>
      <c r="F1439" s="20" t="str">
        <f t="shared" si="220"/>
        <v>23208</v>
      </c>
      <c r="G1439" s="20" t="s">
        <v>2663</v>
      </c>
      <c r="H1439" s="23">
        <v>134.47999999999999</v>
      </c>
      <c r="I1439" s="24">
        <f t="shared" si="221"/>
        <v>9.9999999999999995E-8</v>
      </c>
      <c r="J1439" s="24">
        <v>1.56E-5</v>
      </c>
      <c r="K1439" s="24">
        <f t="shared" si="229"/>
        <v>8.9999999999999996E-7</v>
      </c>
      <c r="L1439" s="23">
        <f t="shared" si="222"/>
        <v>1796.4</v>
      </c>
      <c r="M1439" s="23">
        <f t="shared" si="223"/>
        <v>1347.3</v>
      </c>
      <c r="N1439" s="23">
        <v>141.63</v>
      </c>
      <c r="O1439" s="23">
        <f t="shared" si="224"/>
        <v>-1205.67</v>
      </c>
      <c r="P1439" s="23">
        <f t="shared" si="225"/>
        <v>1205.67</v>
      </c>
      <c r="Q1439" s="23">
        <f t="shared" si="226"/>
        <v>0</v>
      </c>
      <c r="R1439" s="24">
        <f t="shared" si="227"/>
        <v>3.2390000000000001E-4</v>
      </c>
      <c r="S1439" s="25">
        <f t="shared" si="228"/>
        <v>1334</v>
      </c>
    </row>
    <row r="1440" spans="1:19">
      <c r="A1440" s="21" t="s">
        <v>1307</v>
      </c>
      <c r="B1440" s="21" t="s">
        <v>201</v>
      </c>
      <c r="C1440" s="21" t="s">
        <v>168</v>
      </c>
      <c r="D1440" s="21" t="s">
        <v>1696</v>
      </c>
      <c r="E1440" s="21" t="s">
        <v>2587</v>
      </c>
      <c r="F1440" s="21" t="str">
        <f t="shared" si="220"/>
        <v>23208</v>
      </c>
      <c r="G1440" s="21" t="s">
        <v>2663</v>
      </c>
      <c r="H1440" s="26">
        <v>43092.37</v>
      </c>
      <c r="I1440" s="27">
        <f t="shared" si="221"/>
        <v>2.6400000000000001E-5</v>
      </c>
      <c r="J1440" s="27">
        <v>3.4700000000000003E-5</v>
      </c>
      <c r="K1440" s="27">
        <f t="shared" si="229"/>
        <v>2.6800000000000001E-5</v>
      </c>
      <c r="L1440" s="26">
        <f t="shared" si="222"/>
        <v>53492.800000000003</v>
      </c>
      <c r="M1440" s="26">
        <f t="shared" si="223"/>
        <v>40119.599999999999</v>
      </c>
      <c r="N1440" s="26">
        <v>19937.55</v>
      </c>
      <c r="O1440" s="26">
        <f t="shared" si="224"/>
        <v>-20182.05</v>
      </c>
      <c r="P1440" s="26">
        <f t="shared" si="225"/>
        <v>20182.05</v>
      </c>
      <c r="Q1440" s="26">
        <f t="shared" si="226"/>
        <v>0</v>
      </c>
      <c r="R1440" s="24">
        <f t="shared" si="227"/>
        <v>5.4215000000000001E-3</v>
      </c>
      <c r="S1440" s="25">
        <f t="shared" si="228"/>
        <v>22336</v>
      </c>
    </row>
    <row r="1441" spans="1:19">
      <c r="A1441" s="20" t="s">
        <v>1307</v>
      </c>
      <c r="B1441" s="20" t="s">
        <v>201</v>
      </c>
      <c r="C1441" s="20" t="s">
        <v>207</v>
      </c>
      <c r="D1441" s="20" t="s">
        <v>1697</v>
      </c>
      <c r="E1441" s="20" t="s">
        <v>2587</v>
      </c>
      <c r="F1441" s="20" t="str">
        <f t="shared" si="220"/>
        <v>23208</v>
      </c>
      <c r="G1441" s="20" t="s">
        <v>2663</v>
      </c>
      <c r="H1441" s="23">
        <v>78050.81</v>
      </c>
      <c r="I1441" s="24">
        <f t="shared" si="221"/>
        <v>4.7800000000000003E-5</v>
      </c>
      <c r="J1441" s="24">
        <v>6.9300000000000004E-5</v>
      </c>
      <c r="K1441" s="24">
        <f t="shared" si="229"/>
        <v>4.8900000000000003E-5</v>
      </c>
      <c r="L1441" s="23">
        <f t="shared" si="222"/>
        <v>97604.4</v>
      </c>
      <c r="M1441" s="23">
        <f t="shared" si="223"/>
        <v>73203.3</v>
      </c>
      <c r="N1441" s="23">
        <v>67341.83</v>
      </c>
      <c r="O1441" s="23">
        <f t="shared" si="224"/>
        <v>-5861.4700000000012</v>
      </c>
      <c r="P1441" s="23">
        <f t="shared" si="225"/>
        <v>5861.4700000000012</v>
      </c>
      <c r="Q1441" s="23">
        <f t="shared" si="226"/>
        <v>0</v>
      </c>
      <c r="R1441" s="24">
        <f t="shared" si="227"/>
        <v>1.5746E-3</v>
      </c>
      <c r="S1441" s="25">
        <f t="shared" si="228"/>
        <v>6487</v>
      </c>
    </row>
    <row r="1442" spans="1:19">
      <c r="A1442" s="21" t="s">
        <v>1307</v>
      </c>
      <c r="B1442" s="21" t="s">
        <v>201</v>
      </c>
      <c r="C1442" s="21" t="s">
        <v>320</v>
      </c>
      <c r="D1442" s="21" t="s">
        <v>1698</v>
      </c>
      <c r="E1442" s="21" t="s">
        <v>2587</v>
      </c>
      <c r="F1442" s="21" t="str">
        <f t="shared" si="220"/>
        <v>23208</v>
      </c>
      <c r="G1442" s="21" t="s">
        <v>2663</v>
      </c>
      <c r="H1442" s="26">
        <v>300633.57</v>
      </c>
      <c r="I1442" s="27">
        <f t="shared" si="221"/>
        <v>1.8430000000000001E-4</v>
      </c>
      <c r="J1442" s="27">
        <v>3.1280000000000001E-4</v>
      </c>
      <c r="K1442" s="27">
        <f t="shared" si="229"/>
        <v>1.907E-4</v>
      </c>
      <c r="L1442" s="26">
        <f t="shared" si="222"/>
        <v>380637.2</v>
      </c>
      <c r="M1442" s="26">
        <f t="shared" si="223"/>
        <v>285477.90000000002</v>
      </c>
      <c r="N1442" s="26">
        <v>257074.84</v>
      </c>
      <c r="O1442" s="26">
        <f t="shared" si="224"/>
        <v>-28403.060000000027</v>
      </c>
      <c r="P1442" s="26">
        <f t="shared" si="225"/>
        <v>28403.060000000027</v>
      </c>
      <c r="Q1442" s="26">
        <f t="shared" si="226"/>
        <v>0</v>
      </c>
      <c r="R1442" s="24">
        <f t="shared" si="227"/>
        <v>7.6299000000000002E-3</v>
      </c>
      <c r="S1442" s="25">
        <f t="shared" si="228"/>
        <v>31435</v>
      </c>
    </row>
    <row r="1443" spans="1:19">
      <c r="A1443" s="20" t="s">
        <v>1307</v>
      </c>
      <c r="B1443" s="20" t="s">
        <v>201</v>
      </c>
      <c r="C1443" s="20" t="s">
        <v>1</v>
      </c>
      <c r="D1443" s="20" t="s">
        <v>1699</v>
      </c>
      <c r="E1443" s="20" t="s">
        <v>2587</v>
      </c>
      <c r="F1443" s="20" t="str">
        <f t="shared" si="220"/>
        <v>23208</v>
      </c>
      <c r="G1443" s="20" t="s">
        <v>2663</v>
      </c>
      <c r="H1443" s="23">
        <v>29126</v>
      </c>
      <c r="I1443" s="24">
        <f t="shared" si="221"/>
        <v>1.7900000000000001E-5</v>
      </c>
      <c r="J1443" s="24">
        <v>7.1799999999999997E-5</v>
      </c>
      <c r="K1443" s="24">
        <f t="shared" si="229"/>
        <v>2.0599999999999999E-5</v>
      </c>
      <c r="L1443" s="23">
        <f t="shared" si="222"/>
        <v>41117.599999999999</v>
      </c>
      <c r="M1443" s="23">
        <f t="shared" si="223"/>
        <v>30838.2</v>
      </c>
      <c r="N1443" s="23">
        <v>13632.21</v>
      </c>
      <c r="O1443" s="23">
        <f t="shared" si="224"/>
        <v>-17205.990000000002</v>
      </c>
      <c r="P1443" s="23">
        <f t="shared" si="225"/>
        <v>17205.990000000002</v>
      </c>
      <c r="Q1443" s="23">
        <f t="shared" si="226"/>
        <v>0</v>
      </c>
      <c r="R1443" s="24">
        <f t="shared" si="227"/>
        <v>4.6220000000000002E-3</v>
      </c>
      <c r="S1443" s="25">
        <f t="shared" si="228"/>
        <v>19042</v>
      </c>
    </row>
    <row r="1444" spans="1:19">
      <c r="A1444" s="21" t="s">
        <v>1307</v>
      </c>
      <c r="B1444" s="21" t="s">
        <v>201</v>
      </c>
      <c r="C1444" s="21" t="s">
        <v>170</v>
      </c>
      <c r="D1444" s="21" t="s">
        <v>1700</v>
      </c>
      <c r="E1444" s="21" t="s">
        <v>2587</v>
      </c>
      <c r="F1444" s="21" t="str">
        <f t="shared" si="220"/>
        <v>23208</v>
      </c>
      <c r="G1444" s="21" t="s">
        <v>2663</v>
      </c>
      <c r="H1444" s="26">
        <v>21653.360000000001</v>
      </c>
      <c r="I1444" s="27">
        <f t="shared" si="221"/>
        <v>1.33E-5</v>
      </c>
      <c r="J1444" s="27">
        <v>4.9200000000000003E-5</v>
      </c>
      <c r="K1444" s="27">
        <f t="shared" si="229"/>
        <v>1.5099999999999999E-5</v>
      </c>
      <c r="L1444" s="26">
        <f t="shared" si="222"/>
        <v>30139.599999999999</v>
      </c>
      <c r="M1444" s="26">
        <f t="shared" si="223"/>
        <v>22604.7</v>
      </c>
      <c r="N1444" s="26">
        <v>30113.86</v>
      </c>
      <c r="O1444" s="26">
        <f t="shared" si="224"/>
        <v>7509.16</v>
      </c>
      <c r="P1444" s="26">
        <f t="shared" si="225"/>
        <v>0</v>
      </c>
      <c r="Q1444" s="26">
        <f t="shared" si="226"/>
        <v>7509.16</v>
      </c>
      <c r="R1444" s="24">
        <f t="shared" si="227"/>
        <v>0</v>
      </c>
      <c r="S1444" s="25">
        <f t="shared" si="228"/>
        <v>0</v>
      </c>
    </row>
    <row r="1445" spans="1:19">
      <c r="A1445" s="20" t="s">
        <v>1307</v>
      </c>
      <c r="B1445" s="20" t="s">
        <v>201</v>
      </c>
      <c r="C1445" s="20" t="s">
        <v>328</v>
      </c>
      <c r="D1445" s="20" t="s">
        <v>1701</v>
      </c>
      <c r="E1445" s="20" t="s">
        <v>2587</v>
      </c>
      <c r="F1445" s="20" t="str">
        <f t="shared" si="220"/>
        <v>23208</v>
      </c>
      <c r="G1445" s="20" t="s">
        <v>2663</v>
      </c>
      <c r="H1445" s="23">
        <v>107520.64</v>
      </c>
      <c r="I1445" s="24">
        <f t="shared" si="221"/>
        <v>6.5900000000000003E-5</v>
      </c>
      <c r="J1445" s="24">
        <v>1.8199999999999999E-5</v>
      </c>
      <c r="K1445" s="24">
        <f t="shared" si="229"/>
        <v>6.3499999999999999E-5</v>
      </c>
      <c r="L1445" s="23">
        <f t="shared" si="222"/>
        <v>126746</v>
      </c>
      <c r="M1445" s="23">
        <f t="shared" si="223"/>
        <v>95059.5</v>
      </c>
      <c r="N1445" s="23">
        <v>10847.75</v>
      </c>
      <c r="O1445" s="23">
        <f t="shared" si="224"/>
        <v>-84211.75</v>
      </c>
      <c r="P1445" s="23">
        <f t="shared" si="225"/>
        <v>84211.75</v>
      </c>
      <c r="Q1445" s="23">
        <f t="shared" si="226"/>
        <v>0</v>
      </c>
      <c r="R1445" s="24">
        <f t="shared" si="227"/>
        <v>2.2621700000000002E-2</v>
      </c>
      <c r="S1445" s="25">
        <f t="shared" si="228"/>
        <v>93201</v>
      </c>
    </row>
    <row r="1446" spans="1:19">
      <c r="A1446" s="21" t="s">
        <v>1307</v>
      </c>
      <c r="B1446" s="21" t="s">
        <v>201</v>
      </c>
      <c r="C1446" s="21" t="s">
        <v>332</v>
      </c>
      <c r="D1446" s="21" t="s">
        <v>1702</v>
      </c>
      <c r="E1446" s="21" t="s">
        <v>2587</v>
      </c>
      <c r="F1446" s="21" t="str">
        <f t="shared" si="220"/>
        <v>23208</v>
      </c>
      <c r="G1446" s="21" t="s">
        <v>2663</v>
      </c>
      <c r="H1446" s="26">
        <v>8129.95</v>
      </c>
      <c r="I1446" s="27">
        <f t="shared" si="221"/>
        <v>5.0000000000000004E-6</v>
      </c>
      <c r="J1446" s="27">
        <v>5.6499999999999998E-5</v>
      </c>
      <c r="K1446" s="27">
        <f t="shared" si="229"/>
        <v>7.6000000000000001E-6</v>
      </c>
      <c r="L1446" s="26">
        <f t="shared" si="222"/>
        <v>15169.6</v>
      </c>
      <c r="M1446" s="26">
        <f t="shared" si="223"/>
        <v>11377.2</v>
      </c>
      <c r="N1446" s="26">
        <v>8073.04</v>
      </c>
      <c r="O1446" s="26">
        <f t="shared" si="224"/>
        <v>-3304.1600000000008</v>
      </c>
      <c r="P1446" s="26">
        <f t="shared" si="225"/>
        <v>3304.1600000000008</v>
      </c>
      <c r="Q1446" s="26">
        <f t="shared" si="226"/>
        <v>0</v>
      </c>
      <c r="R1446" s="24">
        <f t="shared" si="227"/>
        <v>8.876E-4</v>
      </c>
      <c r="S1446" s="25">
        <f t="shared" si="228"/>
        <v>3656</v>
      </c>
    </row>
    <row r="1447" spans="1:19">
      <c r="A1447" s="20" t="s">
        <v>1307</v>
      </c>
      <c r="B1447" s="20" t="s">
        <v>201</v>
      </c>
      <c r="C1447" s="20" t="s">
        <v>334</v>
      </c>
      <c r="D1447" s="20" t="s">
        <v>1703</v>
      </c>
      <c r="E1447" s="20" t="s">
        <v>2587</v>
      </c>
      <c r="F1447" s="20" t="str">
        <f t="shared" si="220"/>
        <v>23208</v>
      </c>
      <c r="G1447" s="20" t="s">
        <v>2663</v>
      </c>
      <c r="H1447" s="23">
        <v>15390.44</v>
      </c>
      <c r="I1447" s="24">
        <f t="shared" si="221"/>
        <v>9.3999999999999998E-6</v>
      </c>
      <c r="J1447" s="24">
        <v>4.9400000000000001E-5</v>
      </c>
      <c r="K1447" s="24">
        <f t="shared" si="229"/>
        <v>1.1399999999999999E-5</v>
      </c>
      <c r="L1447" s="23">
        <f t="shared" si="222"/>
        <v>22754.400000000001</v>
      </c>
      <c r="M1447" s="23">
        <f t="shared" si="223"/>
        <v>17065.8</v>
      </c>
      <c r="N1447" s="23">
        <v>10919.419999999998</v>
      </c>
      <c r="O1447" s="23">
        <f t="shared" si="224"/>
        <v>-6146.380000000001</v>
      </c>
      <c r="P1447" s="23">
        <f t="shared" si="225"/>
        <v>6146.380000000001</v>
      </c>
      <c r="Q1447" s="23">
        <f t="shared" si="226"/>
        <v>0</v>
      </c>
      <c r="R1447" s="24">
        <f t="shared" si="227"/>
        <v>1.6511E-3</v>
      </c>
      <c r="S1447" s="25">
        <f t="shared" si="228"/>
        <v>6802</v>
      </c>
    </row>
    <row r="1448" spans="1:19">
      <c r="A1448" s="21" t="s">
        <v>1307</v>
      </c>
      <c r="B1448" s="21" t="s">
        <v>201</v>
      </c>
      <c r="C1448" s="21" t="s">
        <v>855</v>
      </c>
      <c r="D1448" s="21" t="s">
        <v>1704</v>
      </c>
      <c r="E1448" s="21" t="s">
        <v>2587</v>
      </c>
      <c r="F1448" s="21" t="str">
        <f t="shared" si="220"/>
        <v>23208</v>
      </c>
      <c r="G1448" s="21" t="s">
        <v>2663</v>
      </c>
      <c r="H1448" s="26">
        <v>6633.58</v>
      </c>
      <c r="I1448" s="27">
        <f t="shared" si="221"/>
        <v>4.0999999999999997E-6</v>
      </c>
      <c r="J1448" s="27">
        <v>4.8999999999999998E-5</v>
      </c>
      <c r="K1448" s="27">
        <f t="shared" si="229"/>
        <v>6.2999999999999998E-6</v>
      </c>
      <c r="L1448" s="26">
        <f t="shared" si="222"/>
        <v>12574.8</v>
      </c>
      <c r="M1448" s="26">
        <f t="shared" si="223"/>
        <v>9431.1</v>
      </c>
      <c r="N1448" s="26">
        <v>8347.44</v>
      </c>
      <c r="O1448" s="26">
        <f t="shared" si="224"/>
        <v>-1083.6599999999999</v>
      </c>
      <c r="P1448" s="26">
        <f t="shared" si="225"/>
        <v>1083.6599999999999</v>
      </c>
      <c r="Q1448" s="26">
        <f t="shared" si="226"/>
        <v>0</v>
      </c>
      <c r="R1448" s="24">
        <f t="shared" si="227"/>
        <v>2.9109999999999997E-4</v>
      </c>
      <c r="S1448" s="25">
        <f t="shared" si="228"/>
        <v>1199</v>
      </c>
    </row>
    <row r="1449" spans="1:19">
      <c r="A1449" s="20" t="s">
        <v>1307</v>
      </c>
      <c r="B1449" s="20" t="s">
        <v>201</v>
      </c>
      <c r="C1449" s="20" t="s">
        <v>993</v>
      </c>
      <c r="D1449" s="20" t="s">
        <v>1705</v>
      </c>
      <c r="E1449" s="20" t="s">
        <v>2587</v>
      </c>
      <c r="F1449" s="20" t="str">
        <f t="shared" si="220"/>
        <v>23208</v>
      </c>
      <c r="G1449" s="20" t="s">
        <v>2663</v>
      </c>
      <c r="H1449" s="23">
        <v>3205.09</v>
      </c>
      <c r="I1449" s="24">
        <f t="shared" si="221"/>
        <v>1.9999999999999999E-6</v>
      </c>
      <c r="J1449" s="24">
        <v>1.1800000000000001E-5</v>
      </c>
      <c r="K1449" s="24">
        <f t="shared" si="229"/>
        <v>2.5000000000000002E-6</v>
      </c>
      <c r="L1449" s="23">
        <f t="shared" si="222"/>
        <v>4990</v>
      </c>
      <c r="M1449" s="23">
        <f t="shared" si="223"/>
        <v>3742.5</v>
      </c>
      <c r="N1449" s="23">
        <v>196.11</v>
      </c>
      <c r="O1449" s="23">
        <f t="shared" si="224"/>
        <v>-3546.39</v>
      </c>
      <c r="P1449" s="23">
        <f t="shared" si="225"/>
        <v>3546.39</v>
      </c>
      <c r="Q1449" s="23">
        <f t="shared" si="226"/>
        <v>0</v>
      </c>
      <c r="R1449" s="24">
        <f t="shared" si="227"/>
        <v>9.5270000000000001E-4</v>
      </c>
      <c r="S1449" s="25">
        <f t="shared" si="228"/>
        <v>3925</v>
      </c>
    </row>
    <row r="1450" spans="1:19">
      <c r="A1450" s="21" t="s">
        <v>1307</v>
      </c>
      <c r="B1450" s="21" t="s">
        <v>201</v>
      </c>
      <c r="C1450" s="21" t="s">
        <v>917</v>
      </c>
      <c r="D1450" s="21" t="s">
        <v>1706</v>
      </c>
      <c r="E1450" s="21" t="s">
        <v>2587</v>
      </c>
      <c r="F1450" s="21" t="str">
        <f t="shared" si="220"/>
        <v>23208</v>
      </c>
      <c r="G1450" s="21" t="s">
        <v>2663</v>
      </c>
      <c r="H1450" s="26">
        <v>42657.9</v>
      </c>
      <c r="I1450" s="27">
        <f t="shared" si="221"/>
        <v>2.6100000000000001E-5</v>
      </c>
      <c r="J1450" s="27">
        <v>7.4499999999999995E-5</v>
      </c>
      <c r="K1450" s="27">
        <f t="shared" si="229"/>
        <v>2.8500000000000002E-5</v>
      </c>
      <c r="L1450" s="26">
        <f t="shared" si="222"/>
        <v>56886</v>
      </c>
      <c r="M1450" s="26">
        <f t="shared" si="223"/>
        <v>42664.5</v>
      </c>
      <c r="N1450" s="26">
        <v>20388.200000000004</v>
      </c>
      <c r="O1450" s="26">
        <f t="shared" si="224"/>
        <v>-22276.299999999996</v>
      </c>
      <c r="P1450" s="26">
        <f t="shared" si="225"/>
        <v>22276.299999999996</v>
      </c>
      <c r="Q1450" s="26">
        <f t="shared" si="226"/>
        <v>0</v>
      </c>
      <c r="R1450" s="24">
        <f t="shared" si="227"/>
        <v>5.9841E-3</v>
      </c>
      <c r="S1450" s="25">
        <f t="shared" si="228"/>
        <v>24654</v>
      </c>
    </row>
    <row r="1451" spans="1:19">
      <c r="A1451" s="20" t="s">
        <v>1307</v>
      </c>
      <c r="B1451" s="20" t="s">
        <v>201</v>
      </c>
      <c r="C1451" s="20" t="s">
        <v>919</v>
      </c>
      <c r="D1451" s="20" t="s">
        <v>1707</v>
      </c>
      <c r="E1451" s="20" t="s">
        <v>2587</v>
      </c>
      <c r="F1451" s="20" t="str">
        <f t="shared" si="220"/>
        <v>23208</v>
      </c>
      <c r="G1451" s="20" t="s">
        <v>2663</v>
      </c>
      <c r="H1451" s="23">
        <v>21581.57</v>
      </c>
      <c r="I1451" s="24">
        <f t="shared" si="221"/>
        <v>1.3200000000000001E-5</v>
      </c>
      <c r="J1451" s="24">
        <v>6.1600000000000007E-5</v>
      </c>
      <c r="K1451" s="24">
        <f t="shared" si="229"/>
        <v>1.56E-5</v>
      </c>
      <c r="L1451" s="23">
        <f t="shared" si="222"/>
        <v>31137.599999999999</v>
      </c>
      <c r="M1451" s="23">
        <f t="shared" si="223"/>
        <v>23353.200000000001</v>
      </c>
      <c r="N1451" s="23">
        <v>71749.42</v>
      </c>
      <c r="O1451" s="23">
        <f t="shared" si="224"/>
        <v>48396.22</v>
      </c>
      <c r="P1451" s="23">
        <f t="shared" si="225"/>
        <v>0</v>
      </c>
      <c r="Q1451" s="23">
        <f t="shared" si="226"/>
        <v>48396.22</v>
      </c>
      <c r="R1451" s="24">
        <f t="shared" si="227"/>
        <v>0</v>
      </c>
      <c r="S1451" s="25">
        <f t="shared" si="228"/>
        <v>0</v>
      </c>
    </row>
    <row r="1452" spans="1:19">
      <c r="A1452" s="21" t="s">
        <v>1307</v>
      </c>
      <c r="B1452" s="21" t="s">
        <v>201</v>
      </c>
      <c r="C1452" s="21" t="s">
        <v>861</v>
      </c>
      <c r="D1452" s="21" t="s">
        <v>1708</v>
      </c>
      <c r="E1452" s="21" t="s">
        <v>2587</v>
      </c>
      <c r="F1452" s="21" t="str">
        <f t="shared" si="220"/>
        <v>23208</v>
      </c>
      <c r="G1452" s="21" t="s">
        <v>2663</v>
      </c>
      <c r="H1452" s="26">
        <v>1950.01</v>
      </c>
      <c r="I1452" s="27">
        <f t="shared" si="221"/>
        <v>1.1999999999999999E-6</v>
      </c>
      <c r="J1452" s="27">
        <v>1.1800000000000001E-5</v>
      </c>
      <c r="K1452" s="27">
        <f t="shared" si="229"/>
        <v>1.7E-6</v>
      </c>
      <c r="L1452" s="26">
        <f t="shared" si="222"/>
        <v>3393.2</v>
      </c>
      <c r="M1452" s="26">
        <f t="shared" si="223"/>
        <v>2544.9</v>
      </c>
      <c r="N1452" s="26">
        <v>9862.4599999999991</v>
      </c>
      <c r="O1452" s="26">
        <f t="shared" si="224"/>
        <v>7317.5599999999995</v>
      </c>
      <c r="P1452" s="26">
        <f t="shared" si="225"/>
        <v>0</v>
      </c>
      <c r="Q1452" s="26">
        <f t="shared" si="226"/>
        <v>7317.5599999999995</v>
      </c>
      <c r="R1452" s="24">
        <f t="shared" si="227"/>
        <v>0</v>
      </c>
      <c r="S1452" s="25">
        <f t="shared" si="228"/>
        <v>0</v>
      </c>
    </row>
    <row r="1453" spans="1:19">
      <c r="A1453" s="20" t="s">
        <v>1307</v>
      </c>
      <c r="B1453" s="20" t="s">
        <v>201</v>
      </c>
      <c r="C1453" s="20" t="s">
        <v>338</v>
      </c>
      <c r="D1453" s="20" t="s">
        <v>1709</v>
      </c>
      <c r="E1453" s="20" t="s">
        <v>2587</v>
      </c>
      <c r="F1453" s="20" t="str">
        <f t="shared" si="220"/>
        <v>23208</v>
      </c>
      <c r="G1453" s="20" t="s">
        <v>2663</v>
      </c>
      <c r="H1453" s="23">
        <v>1078.78</v>
      </c>
      <c r="I1453" s="24">
        <f t="shared" si="221"/>
        <v>6.9999999999999997E-7</v>
      </c>
      <c r="J1453" s="24">
        <v>6.7000000000000002E-6</v>
      </c>
      <c r="K1453" s="24">
        <f t="shared" si="229"/>
        <v>9.9999999999999995E-7</v>
      </c>
      <c r="L1453" s="23">
        <f t="shared" si="222"/>
        <v>1996</v>
      </c>
      <c r="M1453" s="23">
        <f t="shared" si="223"/>
        <v>1497</v>
      </c>
      <c r="N1453" s="23">
        <v>781.59</v>
      </c>
      <c r="O1453" s="23">
        <f t="shared" si="224"/>
        <v>-715.41</v>
      </c>
      <c r="P1453" s="23">
        <f t="shared" si="225"/>
        <v>715.41</v>
      </c>
      <c r="Q1453" s="23">
        <f t="shared" si="226"/>
        <v>0</v>
      </c>
      <c r="R1453" s="24">
        <f t="shared" si="227"/>
        <v>1.9220000000000001E-4</v>
      </c>
      <c r="S1453" s="25">
        <f t="shared" si="228"/>
        <v>791</v>
      </c>
    </row>
    <row r="1454" spans="1:19">
      <c r="A1454" s="21" t="s">
        <v>1307</v>
      </c>
      <c r="B1454" s="21" t="s">
        <v>201</v>
      </c>
      <c r="C1454" s="21" t="s">
        <v>457</v>
      </c>
      <c r="D1454" s="21" t="s">
        <v>1710</v>
      </c>
      <c r="E1454" s="21" t="s">
        <v>2587</v>
      </c>
      <c r="F1454" s="21" t="str">
        <f t="shared" si="220"/>
        <v>23208</v>
      </c>
      <c r="G1454" s="21" t="s">
        <v>2663</v>
      </c>
      <c r="H1454" s="26">
        <v>9382.57</v>
      </c>
      <c r="I1454" s="27">
        <f t="shared" si="221"/>
        <v>5.8000000000000004E-6</v>
      </c>
      <c r="J1454" s="27">
        <v>6.02E-5</v>
      </c>
      <c r="K1454" s="27">
        <f t="shared" si="229"/>
        <v>8.4999999999999999E-6</v>
      </c>
      <c r="L1454" s="26">
        <f t="shared" si="222"/>
        <v>16966</v>
      </c>
      <c r="M1454" s="26">
        <f t="shared" si="223"/>
        <v>12724.5</v>
      </c>
      <c r="N1454" s="26">
        <v>19548</v>
      </c>
      <c r="O1454" s="26">
        <f t="shared" si="224"/>
        <v>6823.5</v>
      </c>
      <c r="P1454" s="26">
        <f t="shared" si="225"/>
        <v>0</v>
      </c>
      <c r="Q1454" s="26">
        <f t="shared" si="226"/>
        <v>6823.5</v>
      </c>
      <c r="R1454" s="24">
        <f t="shared" si="227"/>
        <v>0</v>
      </c>
      <c r="S1454" s="25">
        <f t="shared" si="228"/>
        <v>0</v>
      </c>
    </row>
    <row r="1455" spans="1:19">
      <c r="A1455" s="20" t="s">
        <v>1307</v>
      </c>
      <c r="B1455" s="20" t="s">
        <v>201</v>
      </c>
      <c r="C1455" s="20" t="s">
        <v>554</v>
      </c>
      <c r="D1455" s="20" t="s">
        <v>1711</v>
      </c>
      <c r="E1455" s="20" t="s">
        <v>2587</v>
      </c>
      <c r="F1455" s="20" t="str">
        <f t="shared" si="220"/>
        <v>23208</v>
      </c>
      <c r="G1455" s="20" t="s">
        <v>2663</v>
      </c>
      <c r="H1455" s="23">
        <v>26555.23</v>
      </c>
      <c r="I1455" s="24">
        <f t="shared" si="221"/>
        <v>1.63E-5</v>
      </c>
      <c r="J1455" s="24">
        <v>2.97E-5</v>
      </c>
      <c r="K1455" s="24">
        <f t="shared" si="229"/>
        <v>1.7E-5</v>
      </c>
      <c r="L1455" s="23">
        <f t="shared" si="222"/>
        <v>33932</v>
      </c>
      <c r="M1455" s="23">
        <f t="shared" si="223"/>
        <v>25449</v>
      </c>
      <c r="N1455" s="23">
        <v>31998.92</v>
      </c>
      <c r="O1455" s="23">
        <f t="shared" si="224"/>
        <v>6549.9199999999983</v>
      </c>
      <c r="P1455" s="23">
        <f t="shared" si="225"/>
        <v>0</v>
      </c>
      <c r="Q1455" s="23">
        <f t="shared" si="226"/>
        <v>6549.9199999999983</v>
      </c>
      <c r="R1455" s="24">
        <f t="shared" si="227"/>
        <v>0</v>
      </c>
      <c r="S1455" s="25">
        <f t="shared" si="228"/>
        <v>0</v>
      </c>
    </row>
    <row r="1456" spans="1:19">
      <c r="A1456" s="21" t="s">
        <v>1307</v>
      </c>
      <c r="B1456" s="21" t="s">
        <v>201</v>
      </c>
      <c r="C1456" s="21" t="s">
        <v>641</v>
      </c>
      <c r="D1456" s="21" t="s">
        <v>1712</v>
      </c>
      <c r="E1456" s="21" t="s">
        <v>2587</v>
      </c>
      <c r="F1456" s="21" t="str">
        <f t="shared" si="220"/>
        <v>23208</v>
      </c>
      <c r="G1456" s="21" t="s">
        <v>2663</v>
      </c>
      <c r="H1456" s="26">
        <v>108904</v>
      </c>
      <c r="I1456" s="27">
        <f t="shared" si="221"/>
        <v>6.6799999999999997E-5</v>
      </c>
      <c r="J1456" s="27">
        <v>1.393E-4</v>
      </c>
      <c r="K1456" s="27">
        <f t="shared" si="229"/>
        <v>7.0400000000000004E-5</v>
      </c>
      <c r="L1456" s="26">
        <f t="shared" si="222"/>
        <v>140518.39999999999</v>
      </c>
      <c r="M1456" s="26">
        <f t="shared" si="223"/>
        <v>105388.8</v>
      </c>
      <c r="N1456" s="26">
        <v>42021.820000000007</v>
      </c>
      <c r="O1456" s="26">
        <f t="shared" si="224"/>
        <v>-63366.979999999996</v>
      </c>
      <c r="P1456" s="26">
        <f t="shared" si="225"/>
        <v>63366.979999999996</v>
      </c>
      <c r="Q1456" s="26">
        <f t="shared" si="226"/>
        <v>0</v>
      </c>
      <c r="R1456" s="24">
        <f t="shared" si="227"/>
        <v>1.7022200000000001E-2</v>
      </c>
      <c r="S1456" s="25">
        <f t="shared" si="228"/>
        <v>70131</v>
      </c>
    </row>
    <row r="1457" spans="1:19">
      <c r="A1457" s="20" t="s">
        <v>1307</v>
      </c>
      <c r="B1457" s="20" t="s">
        <v>201</v>
      </c>
      <c r="C1457" s="20" t="s">
        <v>403</v>
      </c>
      <c r="D1457" s="20" t="s">
        <v>1713</v>
      </c>
      <c r="E1457" s="20" t="s">
        <v>2587</v>
      </c>
      <c r="F1457" s="20" t="str">
        <f t="shared" si="220"/>
        <v>23208</v>
      </c>
      <c r="G1457" s="20" t="s">
        <v>2663</v>
      </c>
      <c r="H1457" s="23">
        <v>2275.6999999999998</v>
      </c>
      <c r="I1457" s="24">
        <f t="shared" si="221"/>
        <v>1.3999999999999999E-6</v>
      </c>
      <c r="J1457" s="24">
        <v>2.9499999999999999E-5</v>
      </c>
      <c r="K1457" s="24">
        <f t="shared" si="229"/>
        <v>2.7999999999999999E-6</v>
      </c>
      <c r="L1457" s="23">
        <f t="shared" si="222"/>
        <v>5588.8</v>
      </c>
      <c r="M1457" s="23">
        <f t="shared" si="223"/>
        <v>4191.6000000000004</v>
      </c>
      <c r="N1457" s="23">
        <v>445.29999999999995</v>
      </c>
      <c r="O1457" s="23">
        <f t="shared" si="224"/>
        <v>-3746.3</v>
      </c>
      <c r="P1457" s="23">
        <f t="shared" si="225"/>
        <v>3746.3</v>
      </c>
      <c r="Q1457" s="23">
        <f t="shared" si="226"/>
        <v>0</v>
      </c>
      <c r="R1457" s="24">
        <f t="shared" si="227"/>
        <v>1.0064E-3</v>
      </c>
      <c r="S1457" s="25">
        <f t="shared" si="228"/>
        <v>4146</v>
      </c>
    </row>
    <row r="1458" spans="1:19">
      <c r="A1458" s="21" t="s">
        <v>1307</v>
      </c>
      <c r="B1458" s="21" t="s">
        <v>201</v>
      </c>
      <c r="C1458" s="21" t="s">
        <v>152</v>
      </c>
      <c r="D1458" s="21" t="s">
        <v>1714</v>
      </c>
      <c r="E1458" s="21" t="s">
        <v>2587</v>
      </c>
      <c r="F1458" s="21" t="str">
        <f t="shared" si="220"/>
        <v>23208</v>
      </c>
      <c r="G1458" s="21" t="s">
        <v>2663</v>
      </c>
      <c r="H1458" s="26">
        <v>33031.83</v>
      </c>
      <c r="I1458" s="27">
        <f t="shared" si="221"/>
        <v>2.02E-5</v>
      </c>
      <c r="J1458" s="27">
        <v>1.326E-4</v>
      </c>
      <c r="K1458" s="27">
        <f t="shared" si="229"/>
        <v>2.58E-5</v>
      </c>
      <c r="L1458" s="26">
        <f t="shared" si="222"/>
        <v>51496.800000000003</v>
      </c>
      <c r="M1458" s="26">
        <f t="shared" si="223"/>
        <v>38622.6</v>
      </c>
      <c r="N1458" s="26">
        <v>56784.39</v>
      </c>
      <c r="O1458" s="26">
        <f t="shared" si="224"/>
        <v>18161.79</v>
      </c>
      <c r="P1458" s="26">
        <f t="shared" si="225"/>
        <v>0</v>
      </c>
      <c r="Q1458" s="26">
        <f t="shared" si="226"/>
        <v>18161.79</v>
      </c>
      <c r="R1458" s="24">
        <f t="shared" si="227"/>
        <v>0</v>
      </c>
      <c r="S1458" s="25">
        <f t="shared" si="228"/>
        <v>0</v>
      </c>
    </row>
    <row r="1459" spans="1:19">
      <c r="A1459" s="20" t="s">
        <v>1307</v>
      </c>
      <c r="B1459" s="20" t="s">
        <v>201</v>
      </c>
      <c r="C1459" s="20" t="s">
        <v>714</v>
      </c>
      <c r="D1459" s="20" t="s">
        <v>1715</v>
      </c>
      <c r="E1459" s="20" t="s">
        <v>2587</v>
      </c>
      <c r="F1459" s="20" t="str">
        <f t="shared" si="220"/>
        <v>23208</v>
      </c>
      <c r="G1459" s="20" t="s">
        <v>2663</v>
      </c>
      <c r="H1459" s="23">
        <v>13381.27</v>
      </c>
      <c r="I1459" s="24">
        <f t="shared" si="221"/>
        <v>8.1999999999999994E-6</v>
      </c>
      <c r="J1459" s="24">
        <v>6.2899999999999997E-5</v>
      </c>
      <c r="K1459" s="24">
        <f t="shared" si="229"/>
        <v>1.0900000000000001E-5</v>
      </c>
      <c r="L1459" s="23">
        <f t="shared" si="222"/>
        <v>21756.400000000001</v>
      </c>
      <c r="M1459" s="23">
        <f t="shared" si="223"/>
        <v>16317.3</v>
      </c>
      <c r="N1459" s="23">
        <v>25214.42</v>
      </c>
      <c r="O1459" s="23">
        <f t="shared" si="224"/>
        <v>8897.119999999999</v>
      </c>
      <c r="P1459" s="23">
        <f t="shared" si="225"/>
        <v>0</v>
      </c>
      <c r="Q1459" s="23">
        <f t="shared" si="226"/>
        <v>8897.119999999999</v>
      </c>
      <c r="R1459" s="24">
        <f t="shared" si="227"/>
        <v>0</v>
      </c>
      <c r="S1459" s="25">
        <f t="shared" si="228"/>
        <v>0</v>
      </c>
    </row>
    <row r="1460" spans="1:19">
      <c r="A1460" s="21" t="s">
        <v>1307</v>
      </c>
      <c r="B1460" s="21" t="s">
        <v>201</v>
      </c>
      <c r="C1460" s="21" t="s">
        <v>1317</v>
      </c>
      <c r="D1460" s="21" t="s">
        <v>1716</v>
      </c>
      <c r="E1460" s="21" t="s">
        <v>2587</v>
      </c>
      <c r="F1460" s="21" t="str">
        <f t="shared" si="220"/>
        <v>23208</v>
      </c>
      <c r="G1460" s="21" t="s">
        <v>2663</v>
      </c>
      <c r="H1460" s="26">
        <v>4294.22</v>
      </c>
      <c r="I1460" s="27">
        <f t="shared" si="221"/>
        <v>2.6000000000000001E-6</v>
      </c>
      <c r="J1460" s="27">
        <v>3.5200000000000002E-5</v>
      </c>
      <c r="K1460" s="27">
        <f t="shared" si="229"/>
        <v>4.1999999999999996E-6</v>
      </c>
      <c r="L1460" s="26">
        <f t="shared" si="222"/>
        <v>8383.2000000000007</v>
      </c>
      <c r="M1460" s="26">
        <f t="shared" si="223"/>
        <v>6287.4</v>
      </c>
      <c r="N1460" s="26">
        <v>7415.1399999999994</v>
      </c>
      <c r="O1460" s="26">
        <f t="shared" si="224"/>
        <v>1127.7399999999998</v>
      </c>
      <c r="P1460" s="26">
        <f t="shared" si="225"/>
        <v>0</v>
      </c>
      <c r="Q1460" s="26">
        <f t="shared" si="226"/>
        <v>1127.7399999999998</v>
      </c>
      <c r="R1460" s="24">
        <f t="shared" si="227"/>
        <v>0</v>
      </c>
      <c r="S1460" s="25">
        <f t="shared" si="228"/>
        <v>0</v>
      </c>
    </row>
    <row r="1461" spans="1:19">
      <c r="A1461" s="20" t="s">
        <v>1307</v>
      </c>
      <c r="B1461" s="20" t="s">
        <v>201</v>
      </c>
      <c r="C1461" s="20" t="s">
        <v>1252</v>
      </c>
      <c r="D1461" s="20" t="s">
        <v>1717</v>
      </c>
      <c r="E1461" s="20" t="s">
        <v>2587</v>
      </c>
      <c r="F1461" s="20" t="str">
        <f t="shared" si="220"/>
        <v>23208</v>
      </c>
      <c r="G1461" s="20" t="s">
        <v>2663</v>
      </c>
      <c r="H1461" s="23">
        <v>47429.599999999999</v>
      </c>
      <c r="I1461" s="24">
        <f t="shared" si="221"/>
        <v>2.9099999999999999E-5</v>
      </c>
      <c r="J1461" s="24">
        <v>1.036E-4</v>
      </c>
      <c r="K1461" s="24">
        <f t="shared" si="229"/>
        <v>3.2799999999999998E-5</v>
      </c>
      <c r="L1461" s="23">
        <f t="shared" si="222"/>
        <v>65468.800000000003</v>
      </c>
      <c r="M1461" s="23">
        <f t="shared" si="223"/>
        <v>49101.599999999999</v>
      </c>
      <c r="N1461" s="23">
        <v>12324.119999999997</v>
      </c>
      <c r="O1461" s="23">
        <f t="shared" si="224"/>
        <v>-36777.480000000003</v>
      </c>
      <c r="P1461" s="23">
        <f t="shared" si="225"/>
        <v>36777.480000000003</v>
      </c>
      <c r="Q1461" s="23">
        <f t="shared" si="226"/>
        <v>0</v>
      </c>
      <c r="R1461" s="24">
        <f t="shared" si="227"/>
        <v>9.8794999999999994E-3</v>
      </c>
      <c r="S1461" s="25">
        <f t="shared" si="228"/>
        <v>40703</v>
      </c>
    </row>
    <row r="1462" spans="1:19">
      <c r="A1462" s="21" t="s">
        <v>1307</v>
      </c>
      <c r="B1462" s="21" t="s">
        <v>201</v>
      </c>
      <c r="C1462" s="21" t="s">
        <v>1188</v>
      </c>
      <c r="D1462" s="21" t="s">
        <v>1718</v>
      </c>
      <c r="E1462" s="21" t="s">
        <v>2587</v>
      </c>
      <c r="F1462" s="21" t="str">
        <f t="shared" si="220"/>
        <v>23208</v>
      </c>
      <c r="G1462" s="21" t="s">
        <v>2663</v>
      </c>
      <c r="H1462" s="26">
        <v>7472.83</v>
      </c>
      <c r="I1462" s="27">
        <f t="shared" si="221"/>
        <v>4.6E-6</v>
      </c>
      <c r="J1462" s="27">
        <v>3.0199999999999999E-5</v>
      </c>
      <c r="K1462" s="27">
        <f t="shared" si="229"/>
        <v>5.9000000000000003E-6</v>
      </c>
      <c r="L1462" s="26">
        <f t="shared" si="222"/>
        <v>11776.4</v>
      </c>
      <c r="M1462" s="26">
        <f t="shared" si="223"/>
        <v>8832.2999999999993</v>
      </c>
      <c r="N1462" s="26">
        <v>5250.28</v>
      </c>
      <c r="O1462" s="26">
        <f t="shared" si="224"/>
        <v>-3582.0199999999995</v>
      </c>
      <c r="P1462" s="26">
        <f t="shared" si="225"/>
        <v>3582.0199999999995</v>
      </c>
      <c r="Q1462" s="26">
        <f t="shared" si="226"/>
        <v>0</v>
      </c>
      <c r="R1462" s="24">
        <f t="shared" si="227"/>
        <v>9.6219999999999997E-4</v>
      </c>
      <c r="S1462" s="25">
        <f t="shared" si="228"/>
        <v>3964</v>
      </c>
    </row>
    <row r="1463" spans="1:19">
      <c r="A1463" s="20" t="s">
        <v>1307</v>
      </c>
      <c r="B1463" s="20" t="s">
        <v>201</v>
      </c>
      <c r="C1463" s="20" t="s">
        <v>1192</v>
      </c>
      <c r="D1463" s="20" t="s">
        <v>1719</v>
      </c>
      <c r="E1463" s="20" t="s">
        <v>2587</v>
      </c>
      <c r="F1463" s="20" t="str">
        <f t="shared" si="220"/>
        <v>23208</v>
      </c>
      <c r="G1463" s="20" t="s">
        <v>2663</v>
      </c>
      <c r="H1463" s="23">
        <v>2892.99</v>
      </c>
      <c r="I1463" s="24">
        <f t="shared" si="221"/>
        <v>1.7999999999999999E-6</v>
      </c>
      <c r="J1463" s="24">
        <v>3.7499999999999997E-5</v>
      </c>
      <c r="K1463" s="24">
        <f t="shared" si="229"/>
        <v>3.5999999999999998E-6</v>
      </c>
      <c r="L1463" s="23">
        <f t="shared" si="222"/>
        <v>7185.6</v>
      </c>
      <c r="M1463" s="23">
        <f t="shared" si="223"/>
        <v>5389.2</v>
      </c>
      <c r="N1463" s="23">
        <v>772.54</v>
      </c>
      <c r="O1463" s="23">
        <f t="shared" si="224"/>
        <v>-4616.66</v>
      </c>
      <c r="P1463" s="23">
        <f t="shared" si="225"/>
        <v>4616.66</v>
      </c>
      <c r="Q1463" s="23">
        <f t="shared" si="226"/>
        <v>0</v>
      </c>
      <c r="R1463" s="24">
        <f t="shared" si="227"/>
        <v>1.2401999999999999E-3</v>
      </c>
      <c r="S1463" s="25">
        <f t="shared" si="228"/>
        <v>5109</v>
      </c>
    </row>
    <row r="1464" spans="1:19">
      <c r="A1464" s="21" t="s">
        <v>1307</v>
      </c>
      <c r="B1464" s="21" t="s">
        <v>201</v>
      </c>
      <c r="C1464" s="21" t="s">
        <v>1720</v>
      </c>
      <c r="D1464" s="21" t="s">
        <v>1721</v>
      </c>
      <c r="E1464" s="21" t="s">
        <v>2587</v>
      </c>
      <c r="F1464" s="21" t="str">
        <f t="shared" si="220"/>
        <v>23208</v>
      </c>
      <c r="G1464" s="21" t="s">
        <v>2663</v>
      </c>
      <c r="H1464" s="26">
        <v>1998.38</v>
      </c>
      <c r="I1464" s="27">
        <f t="shared" si="221"/>
        <v>1.1999999999999999E-6</v>
      </c>
      <c r="J1464" s="27">
        <v>1.26E-5</v>
      </c>
      <c r="K1464" s="27">
        <f t="shared" si="229"/>
        <v>1.7999999999999999E-6</v>
      </c>
      <c r="L1464" s="26">
        <f t="shared" si="222"/>
        <v>3592.8</v>
      </c>
      <c r="M1464" s="26">
        <f t="shared" si="223"/>
        <v>2694.6</v>
      </c>
      <c r="N1464" s="26">
        <v>-853.42</v>
      </c>
      <c r="O1464" s="26">
        <f t="shared" si="224"/>
        <v>-3548.02</v>
      </c>
      <c r="P1464" s="26">
        <f t="shared" si="225"/>
        <v>3548.02</v>
      </c>
      <c r="Q1464" s="26">
        <f t="shared" si="226"/>
        <v>0</v>
      </c>
      <c r="R1464" s="24">
        <f t="shared" si="227"/>
        <v>9.5310000000000002E-4</v>
      </c>
      <c r="S1464" s="25">
        <f t="shared" si="228"/>
        <v>3926</v>
      </c>
    </row>
    <row r="1465" spans="1:19">
      <c r="A1465" s="20" t="s">
        <v>1307</v>
      </c>
      <c r="B1465" s="20" t="s">
        <v>201</v>
      </c>
      <c r="C1465" s="20" t="s">
        <v>87</v>
      </c>
      <c r="D1465" s="20" t="s">
        <v>1722</v>
      </c>
      <c r="E1465" s="20" t="s">
        <v>2587</v>
      </c>
      <c r="F1465" s="20" t="str">
        <f t="shared" si="220"/>
        <v>23208</v>
      </c>
      <c r="G1465" s="20" t="s">
        <v>2663</v>
      </c>
      <c r="H1465" s="23">
        <v>193326.73</v>
      </c>
      <c r="I1465" s="24">
        <f t="shared" si="221"/>
        <v>1.1849999999999999E-4</v>
      </c>
      <c r="J1465" s="24">
        <v>1.606E-4</v>
      </c>
      <c r="K1465" s="24">
        <f t="shared" si="229"/>
        <v>1.206E-4</v>
      </c>
      <c r="L1465" s="23">
        <f t="shared" si="222"/>
        <v>240717.6</v>
      </c>
      <c r="M1465" s="23">
        <f t="shared" si="223"/>
        <v>180538.2</v>
      </c>
      <c r="N1465" s="23">
        <v>985.44000000000233</v>
      </c>
      <c r="O1465" s="23">
        <f t="shared" si="224"/>
        <v>-179552.76</v>
      </c>
      <c r="P1465" s="23">
        <f t="shared" si="225"/>
        <v>179552.76</v>
      </c>
      <c r="Q1465" s="23">
        <f t="shared" si="226"/>
        <v>0</v>
      </c>
      <c r="R1465" s="24">
        <f t="shared" si="227"/>
        <v>4.8233100000000001E-2</v>
      </c>
      <c r="S1465" s="25">
        <f t="shared" si="228"/>
        <v>198720</v>
      </c>
    </row>
    <row r="1466" spans="1:19">
      <c r="A1466" s="21" t="s">
        <v>1307</v>
      </c>
      <c r="B1466" s="21" t="s">
        <v>201</v>
      </c>
      <c r="C1466" s="21" t="s">
        <v>156</v>
      </c>
      <c r="D1466" s="21" t="s">
        <v>1723</v>
      </c>
      <c r="E1466" s="21" t="s">
        <v>2587</v>
      </c>
      <c r="F1466" s="21" t="str">
        <f t="shared" si="220"/>
        <v>23208</v>
      </c>
      <c r="G1466" s="21" t="s">
        <v>2663</v>
      </c>
      <c r="H1466" s="26">
        <v>34600.86</v>
      </c>
      <c r="I1466" s="27">
        <f t="shared" si="221"/>
        <v>2.12E-5</v>
      </c>
      <c r="J1466" s="27">
        <v>1.3900000000000001E-5</v>
      </c>
      <c r="K1466" s="27">
        <f t="shared" si="229"/>
        <v>2.0800000000000001E-5</v>
      </c>
      <c r="L1466" s="26">
        <f t="shared" si="222"/>
        <v>41516.800000000003</v>
      </c>
      <c r="M1466" s="26">
        <f t="shared" si="223"/>
        <v>31137.599999999999</v>
      </c>
      <c r="N1466" s="26">
        <v>2383.869999999999</v>
      </c>
      <c r="O1466" s="26">
        <f t="shared" si="224"/>
        <v>-28753.73</v>
      </c>
      <c r="P1466" s="26">
        <f t="shared" si="225"/>
        <v>28753.73</v>
      </c>
      <c r="Q1466" s="26">
        <f t="shared" si="226"/>
        <v>0</v>
      </c>
      <c r="R1466" s="24">
        <f t="shared" si="227"/>
        <v>7.7241000000000002E-3</v>
      </c>
      <c r="S1466" s="25">
        <f t="shared" si="228"/>
        <v>31823</v>
      </c>
    </row>
    <row r="1467" spans="1:19">
      <c r="A1467" s="20" t="s">
        <v>1339</v>
      </c>
      <c r="B1467" s="20" t="s">
        <v>14</v>
      </c>
      <c r="C1467" s="20" t="s">
        <v>115</v>
      </c>
      <c r="D1467" s="20" t="s">
        <v>1724</v>
      </c>
      <c r="E1467" s="20" t="s">
        <v>2588</v>
      </c>
      <c r="F1467" s="20" t="str">
        <f t="shared" si="220"/>
        <v>23301</v>
      </c>
      <c r="G1467" s="20" t="s">
        <v>2664</v>
      </c>
      <c r="H1467" s="23">
        <v>13815.6</v>
      </c>
      <c r="I1467" s="24">
        <f t="shared" si="221"/>
        <v>8.4999999999999999E-6</v>
      </c>
      <c r="J1467" s="24">
        <v>5.6900000000000001E-5</v>
      </c>
      <c r="K1467" s="24">
        <f t="shared" si="229"/>
        <v>1.0900000000000001E-5</v>
      </c>
      <c r="L1467" s="23">
        <f t="shared" si="222"/>
        <v>21756.400000000001</v>
      </c>
      <c r="M1467" s="23">
        <f t="shared" si="223"/>
        <v>16317.3</v>
      </c>
      <c r="N1467" s="23">
        <v>17716.93</v>
      </c>
      <c r="O1467" s="23">
        <f t="shared" si="224"/>
        <v>1399.630000000001</v>
      </c>
      <c r="P1467" s="23">
        <f t="shared" si="225"/>
        <v>0</v>
      </c>
      <c r="Q1467" s="23">
        <f t="shared" si="226"/>
        <v>1399.630000000001</v>
      </c>
      <c r="R1467" s="24">
        <f t="shared" si="227"/>
        <v>0</v>
      </c>
      <c r="S1467" s="25">
        <f t="shared" si="228"/>
        <v>0</v>
      </c>
    </row>
    <row r="1468" spans="1:19">
      <c r="A1468" s="21" t="s">
        <v>1339</v>
      </c>
      <c r="B1468" s="21" t="s">
        <v>14</v>
      </c>
      <c r="C1468" s="21" t="s">
        <v>21</v>
      </c>
      <c r="D1468" s="21" t="s">
        <v>1725</v>
      </c>
      <c r="E1468" s="21" t="s">
        <v>2588</v>
      </c>
      <c r="F1468" s="21" t="str">
        <f t="shared" si="220"/>
        <v>23301</v>
      </c>
      <c r="G1468" s="21" t="s">
        <v>2664</v>
      </c>
      <c r="H1468" s="26">
        <v>1475.72</v>
      </c>
      <c r="I1468" s="27">
        <f t="shared" si="221"/>
        <v>8.9999999999999996E-7</v>
      </c>
      <c r="J1468" s="27">
        <v>6.97E-5</v>
      </c>
      <c r="K1468" s="27">
        <f t="shared" si="229"/>
        <v>4.3000000000000003E-6</v>
      </c>
      <c r="L1468" s="26">
        <f t="shared" si="222"/>
        <v>8582.7999999999993</v>
      </c>
      <c r="M1468" s="26">
        <f t="shared" si="223"/>
        <v>6437.1</v>
      </c>
      <c r="N1468" s="26">
        <v>26847.360000000001</v>
      </c>
      <c r="O1468" s="26">
        <f t="shared" si="224"/>
        <v>20410.260000000002</v>
      </c>
      <c r="P1468" s="26">
        <f t="shared" si="225"/>
        <v>0</v>
      </c>
      <c r="Q1468" s="26">
        <f t="shared" si="226"/>
        <v>20410.260000000002</v>
      </c>
      <c r="R1468" s="24">
        <f t="shared" si="227"/>
        <v>0</v>
      </c>
      <c r="S1468" s="25">
        <f t="shared" si="228"/>
        <v>0</v>
      </c>
    </row>
    <row r="1469" spans="1:19">
      <c r="A1469" s="20" t="s">
        <v>1339</v>
      </c>
      <c r="B1469" s="20" t="s">
        <v>14</v>
      </c>
      <c r="C1469" s="20" t="s">
        <v>94</v>
      </c>
      <c r="D1469" s="20" t="s">
        <v>1726</v>
      </c>
      <c r="E1469" s="20" t="s">
        <v>2588</v>
      </c>
      <c r="F1469" s="20" t="str">
        <f t="shared" si="220"/>
        <v>23301</v>
      </c>
      <c r="G1469" s="20" t="s">
        <v>2664</v>
      </c>
      <c r="H1469" s="23">
        <v>25932.09</v>
      </c>
      <c r="I1469" s="24">
        <f t="shared" si="221"/>
        <v>1.59E-5</v>
      </c>
      <c r="J1469" s="24">
        <v>3.6900000000000002E-5</v>
      </c>
      <c r="K1469" s="24">
        <f t="shared" si="229"/>
        <v>1.7E-5</v>
      </c>
      <c r="L1469" s="23">
        <f t="shared" si="222"/>
        <v>33932</v>
      </c>
      <c r="M1469" s="23">
        <f t="shared" si="223"/>
        <v>25449</v>
      </c>
      <c r="N1469" s="23">
        <v>26794.240000000002</v>
      </c>
      <c r="O1469" s="23">
        <f t="shared" si="224"/>
        <v>1345.2400000000016</v>
      </c>
      <c r="P1469" s="23">
        <f t="shared" si="225"/>
        <v>0</v>
      </c>
      <c r="Q1469" s="23">
        <f t="shared" si="226"/>
        <v>1345.2400000000016</v>
      </c>
      <c r="R1469" s="24">
        <f t="shared" si="227"/>
        <v>0</v>
      </c>
      <c r="S1469" s="25">
        <f t="shared" si="228"/>
        <v>0</v>
      </c>
    </row>
    <row r="1470" spans="1:19">
      <c r="A1470" s="21" t="s">
        <v>1339</v>
      </c>
      <c r="B1470" s="21" t="s">
        <v>14</v>
      </c>
      <c r="C1470" s="21" t="s">
        <v>117</v>
      </c>
      <c r="D1470" s="21" t="s">
        <v>1727</v>
      </c>
      <c r="E1470" s="21" t="s">
        <v>2588</v>
      </c>
      <c r="F1470" s="21" t="str">
        <f t="shared" si="220"/>
        <v>23301</v>
      </c>
      <c r="G1470" s="21" t="s">
        <v>2664</v>
      </c>
      <c r="H1470" s="26">
        <v>73249.39</v>
      </c>
      <c r="I1470" s="27">
        <f t="shared" si="221"/>
        <v>4.49E-5</v>
      </c>
      <c r="J1470" s="27">
        <v>2.039E-4</v>
      </c>
      <c r="K1470" s="27">
        <f t="shared" si="229"/>
        <v>5.2899999999999998E-5</v>
      </c>
      <c r="L1470" s="26">
        <f t="shared" si="222"/>
        <v>105588.4</v>
      </c>
      <c r="M1470" s="26">
        <f t="shared" si="223"/>
        <v>79191.3</v>
      </c>
      <c r="N1470" s="26">
        <v>63633.950000000004</v>
      </c>
      <c r="O1470" s="26">
        <f t="shared" si="224"/>
        <v>-15557.349999999999</v>
      </c>
      <c r="P1470" s="26">
        <f t="shared" si="225"/>
        <v>15557.349999999999</v>
      </c>
      <c r="Q1470" s="26">
        <f t="shared" si="226"/>
        <v>0</v>
      </c>
      <c r="R1470" s="24">
        <f t="shared" si="227"/>
        <v>4.1792000000000001E-3</v>
      </c>
      <c r="S1470" s="25">
        <f t="shared" si="228"/>
        <v>17218</v>
      </c>
    </row>
    <row r="1471" spans="1:19">
      <c r="A1471" s="20" t="s">
        <v>1339</v>
      </c>
      <c r="B1471" s="20" t="s">
        <v>14</v>
      </c>
      <c r="C1471" s="20" t="s">
        <v>124</v>
      </c>
      <c r="D1471" s="20" t="s">
        <v>1728</v>
      </c>
      <c r="E1471" s="20" t="s">
        <v>2588</v>
      </c>
      <c r="F1471" s="20" t="str">
        <f t="shared" si="220"/>
        <v>23301</v>
      </c>
      <c r="G1471" s="20" t="s">
        <v>2664</v>
      </c>
      <c r="H1471" s="23">
        <v>8320.65</v>
      </c>
      <c r="I1471" s="24">
        <f t="shared" si="221"/>
        <v>5.1000000000000003E-6</v>
      </c>
      <c r="J1471" s="24">
        <v>4.3000000000000002E-5</v>
      </c>
      <c r="K1471" s="24">
        <f t="shared" si="229"/>
        <v>6.9999999999999999E-6</v>
      </c>
      <c r="L1471" s="23">
        <f t="shared" si="222"/>
        <v>13972</v>
      </c>
      <c r="M1471" s="23">
        <f t="shared" si="223"/>
        <v>10479</v>
      </c>
      <c r="N1471" s="23">
        <v>2441.7799999999997</v>
      </c>
      <c r="O1471" s="23">
        <f t="shared" si="224"/>
        <v>-8037.22</v>
      </c>
      <c r="P1471" s="23">
        <f t="shared" si="225"/>
        <v>8037.22</v>
      </c>
      <c r="Q1471" s="23">
        <f t="shared" si="226"/>
        <v>0</v>
      </c>
      <c r="R1471" s="24">
        <f t="shared" si="227"/>
        <v>2.1589999999999999E-3</v>
      </c>
      <c r="S1471" s="25">
        <f t="shared" si="228"/>
        <v>8895</v>
      </c>
    </row>
    <row r="1472" spans="1:19">
      <c r="A1472" s="21" t="s">
        <v>1339</v>
      </c>
      <c r="B1472" s="21" t="s">
        <v>14</v>
      </c>
      <c r="C1472" s="21" t="s">
        <v>96</v>
      </c>
      <c r="D1472" s="21" t="s">
        <v>1729</v>
      </c>
      <c r="E1472" s="21" t="s">
        <v>2588</v>
      </c>
      <c r="F1472" s="21" t="str">
        <f t="shared" si="220"/>
        <v>23301</v>
      </c>
      <c r="G1472" s="21" t="s">
        <v>2664</v>
      </c>
      <c r="H1472" s="26">
        <v>74324.759999999995</v>
      </c>
      <c r="I1472" s="27">
        <f t="shared" si="221"/>
        <v>4.5599999999999997E-5</v>
      </c>
      <c r="J1472" s="27">
        <v>6.8499999999999998E-5</v>
      </c>
      <c r="K1472" s="27">
        <f t="shared" si="229"/>
        <v>4.6699999999999997E-5</v>
      </c>
      <c r="L1472" s="26">
        <f t="shared" si="222"/>
        <v>93213.2</v>
      </c>
      <c r="M1472" s="26">
        <f t="shared" si="223"/>
        <v>69909.899999999994</v>
      </c>
      <c r="N1472" s="26">
        <v>80503.28</v>
      </c>
      <c r="O1472" s="26">
        <f t="shared" si="224"/>
        <v>10593.380000000005</v>
      </c>
      <c r="P1472" s="26">
        <f t="shared" si="225"/>
        <v>0</v>
      </c>
      <c r="Q1472" s="26">
        <f t="shared" si="226"/>
        <v>10593.380000000005</v>
      </c>
      <c r="R1472" s="24">
        <f t="shared" si="227"/>
        <v>0</v>
      </c>
      <c r="S1472" s="25">
        <f t="shared" si="228"/>
        <v>0</v>
      </c>
    </row>
    <row r="1473" spans="1:19">
      <c r="A1473" s="20" t="s">
        <v>1339</v>
      </c>
      <c r="B1473" s="20" t="s">
        <v>14</v>
      </c>
      <c r="C1473" s="20" t="s">
        <v>27</v>
      </c>
      <c r="D1473" s="20" t="s">
        <v>1730</v>
      </c>
      <c r="E1473" s="20" t="s">
        <v>2588</v>
      </c>
      <c r="F1473" s="20" t="str">
        <f t="shared" si="220"/>
        <v>23301</v>
      </c>
      <c r="G1473" s="20" t="s">
        <v>2664</v>
      </c>
      <c r="H1473" s="23">
        <v>120952.94</v>
      </c>
      <c r="I1473" s="24">
        <f t="shared" si="221"/>
        <v>7.4099999999999999E-5</v>
      </c>
      <c r="J1473" s="24">
        <v>1.261E-4</v>
      </c>
      <c r="K1473" s="24">
        <f t="shared" si="229"/>
        <v>7.6699999999999994E-5</v>
      </c>
      <c r="L1473" s="23">
        <f t="shared" si="222"/>
        <v>153093.20000000001</v>
      </c>
      <c r="M1473" s="23">
        <f t="shared" si="223"/>
        <v>114819.9</v>
      </c>
      <c r="N1473" s="23">
        <v>92154.09</v>
      </c>
      <c r="O1473" s="23">
        <f t="shared" si="224"/>
        <v>-22665.809999999998</v>
      </c>
      <c r="P1473" s="23">
        <f t="shared" si="225"/>
        <v>22665.809999999998</v>
      </c>
      <c r="Q1473" s="23">
        <f t="shared" si="226"/>
        <v>0</v>
      </c>
      <c r="R1473" s="24">
        <f t="shared" si="227"/>
        <v>6.0886999999999998E-3</v>
      </c>
      <c r="S1473" s="25">
        <f t="shared" si="228"/>
        <v>25085</v>
      </c>
    </row>
    <row r="1474" spans="1:19">
      <c r="A1474" s="21" t="s">
        <v>1339</v>
      </c>
      <c r="B1474" s="21" t="s">
        <v>14</v>
      </c>
      <c r="C1474" s="21" t="s">
        <v>214</v>
      </c>
      <c r="D1474" s="21" t="s">
        <v>1731</v>
      </c>
      <c r="E1474" s="21" t="s">
        <v>2588</v>
      </c>
      <c r="F1474" s="21" t="str">
        <f t="shared" si="220"/>
        <v>23301</v>
      </c>
      <c r="G1474" s="21" t="s">
        <v>2664</v>
      </c>
      <c r="H1474" s="26">
        <v>175911.93</v>
      </c>
      <c r="I1474" s="27">
        <f t="shared" si="221"/>
        <v>1.078E-4</v>
      </c>
      <c r="J1474" s="27">
        <v>1.9560000000000001E-4</v>
      </c>
      <c r="K1474" s="27">
        <f t="shared" si="229"/>
        <v>1.122E-4</v>
      </c>
      <c r="L1474" s="26">
        <f t="shared" si="222"/>
        <v>223951.2</v>
      </c>
      <c r="M1474" s="26">
        <f t="shared" si="223"/>
        <v>167963.4</v>
      </c>
      <c r="N1474" s="26">
        <v>423837.98</v>
      </c>
      <c r="O1474" s="26">
        <f t="shared" si="224"/>
        <v>255874.58</v>
      </c>
      <c r="P1474" s="26">
        <f t="shared" si="225"/>
        <v>0</v>
      </c>
      <c r="Q1474" s="26">
        <f t="shared" si="226"/>
        <v>255874.58</v>
      </c>
      <c r="R1474" s="24">
        <f t="shared" si="227"/>
        <v>0</v>
      </c>
      <c r="S1474" s="25">
        <f t="shared" si="228"/>
        <v>0</v>
      </c>
    </row>
    <row r="1475" spans="1:19">
      <c r="A1475" s="20" t="s">
        <v>1339</v>
      </c>
      <c r="B1475" s="20" t="s">
        <v>14</v>
      </c>
      <c r="C1475" s="20" t="s">
        <v>29</v>
      </c>
      <c r="D1475" s="20" t="s">
        <v>1732</v>
      </c>
      <c r="E1475" s="20" t="s">
        <v>2588</v>
      </c>
      <c r="F1475" s="20" t="str">
        <f t="shared" si="220"/>
        <v>23301</v>
      </c>
      <c r="G1475" s="20" t="s">
        <v>2664</v>
      </c>
      <c r="H1475" s="23">
        <v>42503.13</v>
      </c>
      <c r="I1475" s="24">
        <f t="shared" si="221"/>
        <v>2.6100000000000001E-5</v>
      </c>
      <c r="J1475" s="24">
        <v>5.24E-5</v>
      </c>
      <c r="K1475" s="24">
        <f t="shared" si="229"/>
        <v>2.7399999999999999E-5</v>
      </c>
      <c r="L1475" s="23">
        <f t="shared" si="222"/>
        <v>54690.400000000001</v>
      </c>
      <c r="M1475" s="23">
        <f t="shared" si="223"/>
        <v>41017.800000000003</v>
      </c>
      <c r="N1475" s="23">
        <v>30542.18</v>
      </c>
      <c r="O1475" s="23">
        <f t="shared" si="224"/>
        <v>-10475.620000000003</v>
      </c>
      <c r="P1475" s="23">
        <f t="shared" si="225"/>
        <v>10475.620000000003</v>
      </c>
      <c r="Q1475" s="23">
        <f t="shared" si="226"/>
        <v>0</v>
      </c>
      <c r="R1475" s="24">
        <f t="shared" si="227"/>
        <v>2.8140999999999999E-3</v>
      </c>
      <c r="S1475" s="25">
        <f t="shared" si="228"/>
        <v>11594</v>
      </c>
    </row>
    <row r="1476" spans="1:19">
      <c r="A1476" s="21" t="s">
        <v>1339</v>
      </c>
      <c r="B1476" s="21" t="s">
        <v>14</v>
      </c>
      <c r="C1476" s="21" t="s">
        <v>119</v>
      </c>
      <c r="D1476" s="21" t="s">
        <v>1733</v>
      </c>
      <c r="E1476" s="21" t="s">
        <v>2588</v>
      </c>
      <c r="F1476" s="21" t="str">
        <f t="shared" si="220"/>
        <v>23301</v>
      </c>
      <c r="G1476" s="21" t="s">
        <v>2664</v>
      </c>
      <c r="H1476" s="26">
        <v>3594.08</v>
      </c>
      <c r="I1476" s="27">
        <f t="shared" si="221"/>
        <v>2.2000000000000001E-6</v>
      </c>
      <c r="J1476" s="27">
        <v>1.9400000000000001E-5</v>
      </c>
      <c r="K1476" s="27">
        <f t="shared" si="229"/>
        <v>3.1E-6</v>
      </c>
      <c r="L1476" s="26">
        <f t="shared" si="222"/>
        <v>6187.6</v>
      </c>
      <c r="M1476" s="26">
        <f t="shared" si="223"/>
        <v>4640.7</v>
      </c>
      <c r="N1476" s="26">
        <v>218.34</v>
      </c>
      <c r="O1476" s="26">
        <f t="shared" si="224"/>
        <v>-4422.3599999999997</v>
      </c>
      <c r="P1476" s="26">
        <f t="shared" si="225"/>
        <v>4422.3599999999997</v>
      </c>
      <c r="Q1476" s="26">
        <f t="shared" si="226"/>
        <v>0</v>
      </c>
      <c r="R1476" s="24">
        <f t="shared" si="227"/>
        <v>1.188E-3</v>
      </c>
      <c r="S1476" s="25">
        <f t="shared" si="228"/>
        <v>4894</v>
      </c>
    </row>
    <row r="1477" spans="1:19">
      <c r="A1477" s="20" t="s">
        <v>1339</v>
      </c>
      <c r="B1477" s="20" t="s">
        <v>14</v>
      </c>
      <c r="C1477" s="20" t="s">
        <v>98</v>
      </c>
      <c r="D1477" s="20" t="s">
        <v>1734</v>
      </c>
      <c r="E1477" s="20" t="s">
        <v>2588</v>
      </c>
      <c r="F1477" s="20" t="str">
        <f t="shared" si="220"/>
        <v>23301</v>
      </c>
      <c r="G1477" s="20" t="s">
        <v>2664</v>
      </c>
      <c r="H1477" s="23">
        <v>255727.69</v>
      </c>
      <c r="I1477" s="24">
        <f t="shared" si="221"/>
        <v>1.5669999999999999E-4</v>
      </c>
      <c r="J1477" s="24">
        <v>3.1619999999999999E-4</v>
      </c>
      <c r="K1477" s="24">
        <f t="shared" si="229"/>
        <v>1.6469999999999999E-4</v>
      </c>
      <c r="L1477" s="23">
        <f t="shared" si="222"/>
        <v>328741.2</v>
      </c>
      <c r="M1477" s="23">
        <f t="shared" si="223"/>
        <v>246555.9</v>
      </c>
      <c r="N1477" s="23">
        <v>168786.71</v>
      </c>
      <c r="O1477" s="23">
        <f t="shared" si="224"/>
        <v>-77769.19</v>
      </c>
      <c r="P1477" s="23">
        <f t="shared" si="225"/>
        <v>77769.19</v>
      </c>
      <c r="Q1477" s="23">
        <f t="shared" si="226"/>
        <v>0</v>
      </c>
      <c r="R1477" s="24">
        <f t="shared" si="227"/>
        <v>2.0891099999999999E-2</v>
      </c>
      <c r="S1477" s="25">
        <f t="shared" si="228"/>
        <v>86071</v>
      </c>
    </row>
    <row r="1478" spans="1:19">
      <c r="A1478" s="21" t="s">
        <v>1339</v>
      </c>
      <c r="B1478" s="21" t="s">
        <v>14</v>
      </c>
      <c r="C1478" s="21" t="s">
        <v>37</v>
      </c>
      <c r="D1478" s="21" t="s">
        <v>1735</v>
      </c>
      <c r="E1478" s="21" t="s">
        <v>2588</v>
      </c>
      <c r="F1478" s="21" t="str">
        <f t="shared" si="220"/>
        <v>23301</v>
      </c>
      <c r="G1478" s="21" t="s">
        <v>2664</v>
      </c>
      <c r="H1478" s="26">
        <v>237.15</v>
      </c>
      <c r="I1478" s="27">
        <f t="shared" si="221"/>
        <v>9.9999999999999995E-8</v>
      </c>
      <c r="J1478" s="27">
        <v>3.3599999999999997E-5</v>
      </c>
      <c r="K1478" s="27">
        <f t="shared" si="229"/>
        <v>1.7999999999999999E-6</v>
      </c>
      <c r="L1478" s="26">
        <f t="shared" si="222"/>
        <v>3592.8</v>
      </c>
      <c r="M1478" s="26">
        <f t="shared" si="223"/>
        <v>2694.6</v>
      </c>
      <c r="N1478" s="26">
        <v>-179.01</v>
      </c>
      <c r="O1478" s="26">
        <f t="shared" si="224"/>
        <v>-2873.6099999999997</v>
      </c>
      <c r="P1478" s="26">
        <f t="shared" si="225"/>
        <v>2873.6099999999997</v>
      </c>
      <c r="Q1478" s="26">
        <f t="shared" si="226"/>
        <v>0</v>
      </c>
      <c r="R1478" s="24">
        <f t="shared" si="227"/>
        <v>7.7189999999999995E-4</v>
      </c>
      <c r="S1478" s="25">
        <f t="shared" si="228"/>
        <v>3180</v>
      </c>
    </row>
    <row r="1479" spans="1:19">
      <c r="A1479" s="20" t="s">
        <v>1339</v>
      </c>
      <c r="B1479" s="20" t="s">
        <v>14</v>
      </c>
      <c r="C1479" s="20" t="s">
        <v>249</v>
      </c>
      <c r="D1479" s="20" t="s">
        <v>1736</v>
      </c>
      <c r="E1479" s="20" t="s">
        <v>2588</v>
      </c>
      <c r="F1479" s="20" t="str">
        <f t="shared" si="220"/>
        <v>23301</v>
      </c>
      <c r="G1479" s="20" t="s">
        <v>2664</v>
      </c>
      <c r="H1479" s="23">
        <v>7192.75</v>
      </c>
      <c r="I1479" s="24">
        <f t="shared" si="221"/>
        <v>4.4000000000000002E-6</v>
      </c>
      <c r="J1479" s="24">
        <v>3.2799999999999998E-5</v>
      </c>
      <c r="K1479" s="24">
        <f t="shared" si="229"/>
        <v>5.8000000000000004E-6</v>
      </c>
      <c r="L1479" s="23">
        <f t="shared" si="222"/>
        <v>11576.8</v>
      </c>
      <c r="M1479" s="23">
        <f t="shared" si="223"/>
        <v>8682.6</v>
      </c>
      <c r="N1479" s="23">
        <v>3435.16</v>
      </c>
      <c r="O1479" s="23">
        <f t="shared" si="224"/>
        <v>-5247.4400000000005</v>
      </c>
      <c r="P1479" s="23">
        <f t="shared" si="225"/>
        <v>5247.4400000000005</v>
      </c>
      <c r="Q1479" s="23">
        <f t="shared" si="226"/>
        <v>0</v>
      </c>
      <c r="R1479" s="24">
        <f t="shared" si="227"/>
        <v>1.4096E-3</v>
      </c>
      <c r="S1479" s="25">
        <f t="shared" si="228"/>
        <v>5807</v>
      </c>
    </row>
    <row r="1480" spans="1:19">
      <c r="A1480" s="21" t="s">
        <v>1339</v>
      </c>
      <c r="B1480" s="21" t="s">
        <v>14</v>
      </c>
      <c r="C1480" s="21" t="s">
        <v>43</v>
      </c>
      <c r="D1480" s="21" t="s">
        <v>1737</v>
      </c>
      <c r="E1480" s="21" t="s">
        <v>2588</v>
      </c>
      <c r="F1480" s="21" t="str">
        <f t="shared" si="220"/>
        <v>23301</v>
      </c>
      <c r="G1480" s="21" t="s">
        <v>2664</v>
      </c>
      <c r="H1480" s="26">
        <v>10275.67</v>
      </c>
      <c r="I1480" s="27">
        <f t="shared" si="221"/>
        <v>6.2999999999999998E-6</v>
      </c>
      <c r="J1480" s="27">
        <v>4.21E-5</v>
      </c>
      <c r="K1480" s="27">
        <f t="shared" si="229"/>
        <v>8.1000000000000004E-6</v>
      </c>
      <c r="L1480" s="26">
        <f t="shared" si="222"/>
        <v>16167.6</v>
      </c>
      <c r="M1480" s="26">
        <f t="shared" si="223"/>
        <v>12125.7</v>
      </c>
      <c r="N1480" s="26">
        <v>4980.26</v>
      </c>
      <c r="O1480" s="26">
        <f t="shared" si="224"/>
        <v>-7145.4400000000005</v>
      </c>
      <c r="P1480" s="26">
        <f t="shared" si="225"/>
        <v>7145.4400000000005</v>
      </c>
      <c r="Q1480" s="26">
        <f t="shared" si="226"/>
        <v>0</v>
      </c>
      <c r="R1480" s="24">
        <f t="shared" si="227"/>
        <v>1.9195E-3</v>
      </c>
      <c r="S1480" s="25">
        <f t="shared" si="228"/>
        <v>7908</v>
      </c>
    </row>
    <row r="1481" spans="1:19">
      <c r="A1481" s="20" t="s">
        <v>1339</v>
      </c>
      <c r="B1481" s="20" t="s">
        <v>14</v>
      </c>
      <c r="C1481" s="20" t="s">
        <v>104</v>
      </c>
      <c r="D1481" s="20" t="s">
        <v>1738</v>
      </c>
      <c r="E1481" s="20" t="s">
        <v>2588</v>
      </c>
      <c r="F1481" s="20" t="str">
        <f t="shared" si="220"/>
        <v>23301</v>
      </c>
      <c r="G1481" s="20" t="s">
        <v>2664</v>
      </c>
      <c r="H1481" s="23">
        <v>22229.15</v>
      </c>
      <c r="I1481" s="24">
        <f t="shared" si="221"/>
        <v>1.36E-5</v>
      </c>
      <c r="J1481" s="24">
        <v>7.3899999999999994E-5</v>
      </c>
      <c r="K1481" s="24">
        <f t="shared" si="229"/>
        <v>1.66E-5</v>
      </c>
      <c r="L1481" s="23">
        <f t="shared" si="222"/>
        <v>33133.599999999999</v>
      </c>
      <c r="M1481" s="23">
        <f t="shared" si="223"/>
        <v>24850.2</v>
      </c>
      <c r="N1481" s="23">
        <v>27111.08</v>
      </c>
      <c r="O1481" s="23">
        <f t="shared" si="224"/>
        <v>2260.880000000001</v>
      </c>
      <c r="P1481" s="23">
        <f t="shared" si="225"/>
        <v>0</v>
      </c>
      <c r="Q1481" s="23">
        <f t="shared" si="226"/>
        <v>2260.880000000001</v>
      </c>
      <c r="R1481" s="24">
        <f t="shared" si="227"/>
        <v>0</v>
      </c>
      <c r="S1481" s="25">
        <f t="shared" si="228"/>
        <v>0</v>
      </c>
    </row>
    <row r="1482" spans="1:19">
      <c r="A1482" s="21" t="s">
        <v>1339</v>
      </c>
      <c r="B1482" s="21" t="s">
        <v>14</v>
      </c>
      <c r="C1482" s="21" t="s">
        <v>106</v>
      </c>
      <c r="D1482" s="21" t="s">
        <v>1739</v>
      </c>
      <c r="E1482" s="21" t="s">
        <v>2588</v>
      </c>
      <c r="F1482" s="21" t="str">
        <f t="shared" si="220"/>
        <v>23301</v>
      </c>
      <c r="G1482" s="21" t="s">
        <v>2664</v>
      </c>
      <c r="H1482" s="26">
        <v>1231.6500000000001</v>
      </c>
      <c r="I1482" s="27">
        <f t="shared" si="221"/>
        <v>7.9999999999999996E-7</v>
      </c>
      <c r="J1482" s="27">
        <v>2.6100000000000001E-5</v>
      </c>
      <c r="K1482" s="27">
        <f t="shared" si="229"/>
        <v>2.0999999999999998E-6</v>
      </c>
      <c r="L1482" s="26">
        <f t="shared" si="222"/>
        <v>4191.6000000000004</v>
      </c>
      <c r="M1482" s="26">
        <f t="shared" si="223"/>
        <v>3143.7</v>
      </c>
      <c r="N1482" s="26">
        <v>1874.22</v>
      </c>
      <c r="O1482" s="26">
        <f t="shared" si="224"/>
        <v>-1269.4799999999998</v>
      </c>
      <c r="P1482" s="26">
        <f t="shared" si="225"/>
        <v>1269.4799999999998</v>
      </c>
      <c r="Q1482" s="26">
        <f t="shared" si="226"/>
        <v>0</v>
      </c>
      <c r="R1482" s="24">
        <f t="shared" si="227"/>
        <v>3.4099999999999999E-4</v>
      </c>
      <c r="S1482" s="25">
        <f t="shared" si="228"/>
        <v>1404</v>
      </c>
    </row>
    <row r="1483" spans="1:19">
      <c r="A1483" s="20" t="s">
        <v>1339</v>
      </c>
      <c r="B1483" s="20" t="s">
        <v>14</v>
      </c>
      <c r="C1483" s="20" t="s">
        <v>47</v>
      </c>
      <c r="D1483" s="20" t="s">
        <v>284</v>
      </c>
      <c r="E1483" s="20" t="s">
        <v>2588</v>
      </c>
      <c r="F1483" s="20" t="str">
        <f t="shared" si="220"/>
        <v>23301</v>
      </c>
      <c r="G1483" s="20" t="s">
        <v>2664</v>
      </c>
      <c r="H1483" s="23">
        <v>416421.7</v>
      </c>
      <c r="I1483" s="24">
        <f t="shared" si="221"/>
        <v>2.5520000000000002E-4</v>
      </c>
      <c r="J1483" s="24">
        <v>3.1399999999999999E-4</v>
      </c>
      <c r="K1483" s="24">
        <f t="shared" si="229"/>
        <v>2.5809999999999999E-4</v>
      </c>
      <c r="L1483" s="23">
        <f t="shared" si="222"/>
        <v>515167.6</v>
      </c>
      <c r="M1483" s="23">
        <f t="shared" si="223"/>
        <v>386375.7</v>
      </c>
      <c r="N1483" s="23">
        <v>236558.78999999998</v>
      </c>
      <c r="O1483" s="23">
        <f t="shared" si="224"/>
        <v>-149816.91000000003</v>
      </c>
      <c r="P1483" s="23">
        <f t="shared" si="225"/>
        <v>149816.91000000003</v>
      </c>
      <c r="Q1483" s="23">
        <f t="shared" si="226"/>
        <v>0</v>
      </c>
      <c r="R1483" s="24">
        <f t="shared" si="227"/>
        <v>4.0245200000000002E-2</v>
      </c>
      <c r="S1483" s="25">
        <f t="shared" si="228"/>
        <v>165810</v>
      </c>
    </row>
    <row r="1484" spans="1:19">
      <c r="A1484" s="21" t="s">
        <v>1339</v>
      </c>
      <c r="B1484" s="21" t="s">
        <v>14</v>
      </c>
      <c r="C1484" s="21" t="s">
        <v>257</v>
      </c>
      <c r="D1484" s="21" t="s">
        <v>1740</v>
      </c>
      <c r="E1484" s="21" t="s">
        <v>2588</v>
      </c>
      <c r="F1484" s="21" t="str">
        <f t="shared" si="220"/>
        <v>23301</v>
      </c>
      <c r="G1484" s="21" t="s">
        <v>2664</v>
      </c>
      <c r="H1484" s="26">
        <v>38864.39</v>
      </c>
      <c r="I1484" s="27">
        <f t="shared" si="221"/>
        <v>2.3799999999999999E-5</v>
      </c>
      <c r="J1484" s="27">
        <v>3.57E-5</v>
      </c>
      <c r="K1484" s="27">
        <f t="shared" si="229"/>
        <v>2.44E-5</v>
      </c>
      <c r="L1484" s="26">
        <f t="shared" si="222"/>
        <v>48702.400000000001</v>
      </c>
      <c r="M1484" s="26">
        <f t="shared" si="223"/>
        <v>36526.800000000003</v>
      </c>
      <c r="N1484" s="26">
        <v>96115.44</v>
      </c>
      <c r="O1484" s="26">
        <f t="shared" si="224"/>
        <v>59588.639999999999</v>
      </c>
      <c r="P1484" s="26">
        <f t="shared" si="225"/>
        <v>0</v>
      </c>
      <c r="Q1484" s="26">
        <f t="shared" si="226"/>
        <v>59588.639999999999</v>
      </c>
      <c r="R1484" s="24">
        <f t="shared" si="227"/>
        <v>0</v>
      </c>
      <c r="S1484" s="25">
        <f t="shared" si="228"/>
        <v>0</v>
      </c>
    </row>
    <row r="1485" spans="1:19">
      <c r="A1485" s="20" t="s">
        <v>1339</v>
      </c>
      <c r="B1485" s="20" t="s">
        <v>14</v>
      </c>
      <c r="C1485" s="20" t="s">
        <v>259</v>
      </c>
      <c r="D1485" s="20" t="s">
        <v>1741</v>
      </c>
      <c r="E1485" s="20" t="s">
        <v>2588</v>
      </c>
      <c r="F1485" s="20" t="str">
        <f t="shared" si="220"/>
        <v>23301</v>
      </c>
      <c r="G1485" s="20" t="s">
        <v>2664</v>
      </c>
      <c r="H1485" s="23">
        <v>11913.68</v>
      </c>
      <c r="I1485" s="24">
        <f t="shared" si="221"/>
        <v>7.3000000000000004E-6</v>
      </c>
      <c r="J1485" s="24">
        <v>3.7400000000000001E-5</v>
      </c>
      <c r="K1485" s="24">
        <f t="shared" si="229"/>
        <v>8.8000000000000004E-6</v>
      </c>
      <c r="L1485" s="23">
        <f t="shared" si="222"/>
        <v>17564.8</v>
      </c>
      <c r="M1485" s="23">
        <f t="shared" si="223"/>
        <v>13173.6</v>
      </c>
      <c r="N1485" s="23">
        <v>12946.349999999999</v>
      </c>
      <c r="O1485" s="23">
        <f t="shared" si="224"/>
        <v>-227.25000000000182</v>
      </c>
      <c r="P1485" s="23">
        <f t="shared" si="225"/>
        <v>227.25000000000182</v>
      </c>
      <c r="Q1485" s="23">
        <f t="shared" si="226"/>
        <v>0</v>
      </c>
      <c r="R1485" s="24">
        <f t="shared" si="227"/>
        <v>6.0999999999999999E-5</v>
      </c>
      <c r="S1485" s="25">
        <f t="shared" si="228"/>
        <v>251</v>
      </c>
    </row>
    <row r="1486" spans="1:19">
      <c r="A1486" s="21" t="s">
        <v>1339</v>
      </c>
      <c r="B1486" s="21" t="s">
        <v>14</v>
      </c>
      <c r="C1486" s="21" t="s">
        <v>110</v>
      </c>
      <c r="D1486" s="21" t="s">
        <v>1742</v>
      </c>
      <c r="E1486" s="21" t="s">
        <v>2588</v>
      </c>
      <c r="F1486" s="21" t="str">
        <f t="shared" ref="F1486:F1549" si="230">CONCATENATE(A1486,B1486)</f>
        <v>23301</v>
      </c>
      <c r="G1486" s="21" t="s">
        <v>2664</v>
      </c>
      <c r="H1486" s="26">
        <v>460075.01</v>
      </c>
      <c r="I1486" s="27">
        <f t="shared" ref="I1486:I1549" si="231">ROUND(H1486/$H$2315, 7)</f>
        <v>2.8200000000000002E-4</v>
      </c>
      <c r="J1486" s="27">
        <v>4.8900000000000003E-5</v>
      </c>
      <c r="K1486" s="27">
        <f t="shared" si="229"/>
        <v>2.7030000000000001E-4</v>
      </c>
      <c r="L1486" s="26">
        <f t="shared" ref="L1486:L1549" si="232">ROUND(1996000000*K1486, 2)</f>
        <v>539518.80000000005</v>
      </c>
      <c r="M1486" s="26">
        <f t="shared" ref="M1486:M1549" si="233">ROUND(L1486*0.75, 2)</f>
        <v>404639.1</v>
      </c>
      <c r="N1486" s="26">
        <v>210444.15999999997</v>
      </c>
      <c r="O1486" s="26">
        <f t="shared" ref="O1486:O1549" si="234">N1486-M1486</f>
        <v>-194194.94</v>
      </c>
      <c r="P1486" s="26">
        <f t="shared" ref="P1486:P1549" si="235">IF(M1486-N1486&gt;0,M1486-N1486,0)</f>
        <v>194194.94</v>
      </c>
      <c r="Q1486" s="26">
        <f t="shared" ref="Q1486:Q1549" si="236">IF(M1486-N1486&lt;0,N1486-M1486,0)</f>
        <v>0</v>
      </c>
      <c r="R1486" s="24">
        <f t="shared" ref="R1486:R1549" si="237">ROUND(P1486/$P$2315*100, 7)</f>
        <v>5.2166400000000002E-2</v>
      </c>
      <c r="S1486" s="25">
        <f t="shared" ref="S1486:S1549" si="238">ROUNDDOWN(412000000*R1486/100, 0)</f>
        <v>214925</v>
      </c>
    </row>
    <row r="1487" spans="1:19">
      <c r="A1487" s="20" t="s">
        <v>1339</v>
      </c>
      <c r="B1487" s="20" t="s">
        <v>14</v>
      </c>
      <c r="C1487" s="20" t="s">
        <v>55</v>
      </c>
      <c r="D1487" s="20" t="s">
        <v>1743</v>
      </c>
      <c r="E1487" s="20" t="s">
        <v>2588</v>
      </c>
      <c r="F1487" s="20" t="str">
        <f t="shared" si="230"/>
        <v>23301</v>
      </c>
      <c r="G1487" s="20" t="s">
        <v>2664</v>
      </c>
      <c r="H1487" s="23">
        <v>48393.85</v>
      </c>
      <c r="I1487" s="24">
        <f t="shared" si="231"/>
        <v>2.97E-5</v>
      </c>
      <c r="J1487" s="24">
        <v>1.036E-4</v>
      </c>
      <c r="K1487" s="24">
        <f t="shared" ref="K1487:K1550" si="239">ROUND(ROUND(I1487*0.95, 10)+ROUND(J1487*0.05, 10), 7)</f>
        <v>3.3399999999999999E-5</v>
      </c>
      <c r="L1487" s="23">
        <f t="shared" si="232"/>
        <v>66666.399999999994</v>
      </c>
      <c r="M1487" s="23">
        <f t="shared" si="233"/>
        <v>49999.8</v>
      </c>
      <c r="N1487" s="23">
        <v>49803.78</v>
      </c>
      <c r="O1487" s="23">
        <f t="shared" si="234"/>
        <v>-196.02000000000407</v>
      </c>
      <c r="P1487" s="23">
        <f t="shared" si="235"/>
        <v>196.02000000000407</v>
      </c>
      <c r="Q1487" s="23">
        <f t="shared" si="236"/>
        <v>0</v>
      </c>
      <c r="R1487" s="24">
        <f t="shared" si="237"/>
        <v>5.27E-5</v>
      </c>
      <c r="S1487" s="25">
        <f t="shared" si="238"/>
        <v>217</v>
      </c>
    </row>
    <row r="1488" spans="1:19">
      <c r="A1488" s="21" t="s">
        <v>1339</v>
      </c>
      <c r="B1488" s="21" t="s">
        <v>14</v>
      </c>
      <c r="C1488" s="21" t="s">
        <v>130</v>
      </c>
      <c r="D1488" s="21" t="s">
        <v>1744</v>
      </c>
      <c r="E1488" s="21" t="s">
        <v>2588</v>
      </c>
      <c r="F1488" s="21" t="str">
        <f t="shared" si="230"/>
        <v>23301</v>
      </c>
      <c r="G1488" s="21" t="s">
        <v>2664</v>
      </c>
      <c r="H1488" s="26">
        <v>37131.39</v>
      </c>
      <c r="I1488" s="27">
        <f t="shared" si="231"/>
        <v>2.2799999999999999E-5</v>
      </c>
      <c r="J1488" s="27">
        <v>1.2860000000000001E-4</v>
      </c>
      <c r="K1488" s="27">
        <f t="shared" si="239"/>
        <v>2.8099999999999999E-5</v>
      </c>
      <c r="L1488" s="26">
        <f t="shared" si="232"/>
        <v>56087.6</v>
      </c>
      <c r="M1488" s="26">
        <f t="shared" si="233"/>
        <v>42065.7</v>
      </c>
      <c r="N1488" s="26">
        <v>41045.67</v>
      </c>
      <c r="O1488" s="26">
        <f t="shared" si="234"/>
        <v>-1020.0299999999988</v>
      </c>
      <c r="P1488" s="26">
        <f t="shared" si="235"/>
        <v>1020.0299999999988</v>
      </c>
      <c r="Q1488" s="26">
        <f t="shared" si="236"/>
        <v>0</v>
      </c>
      <c r="R1488" s="24">
        <f t="shared" si="237"/>
        <v>2.7399999999999999E-4</v>
      </c>
      <c r="S1488" s="25">
        <f t="shared" si="238"/>
        <v>1128</v>
      </c>
    </row>
    <row r="1489" spans="1:19">
      <c r="A1489" s="20" t="s">
        <v>1339</v>
      </c>
      <c r="B1489" s="20" t="s">
        <v>14</v>
      </c>
      <c r="C1489" s="20" t="s">
        <v>276</v>
      </c>
      <c r="D1489" s="20" t="s">
        <v>1745</v>
      </c>
      <c r="E1489" s="20" t="s">
        <v>2588</v>
      </c>
      <c r="F1489" s="20" t="str">
        <f t="shared" si="230"/>
        <v>23301</v>
      </c>
      <c r="G1489" s="20" t="s">
        <v>2664</v>
      </c>
      <c r="H1489" s="23">
        <v>16432.38</v>
      </c>
      <c r="I1489" s="24">
        <f t="shared" si="231"/>
        <v>1.01E-5</v>
      </c>
      <c r="J1489" s="24">
        <v>4.1300000000000001E-5</v>
      </c>
      <c r="K1489" s="24">
        <f t="shared" si="239"/>
        <v>1.17E-5</v>
      </c>
      <c r="L1489" s="23">
        <f t="shared" si="232"/>
        <v>23353.200000000001</v>
      </c>
      <c r="M1489" s="23">
        <f t="shared" si="233"/>
        <v>17514.900000000001</v>
      </c>
      <c r="N1489" s="23">
        <v>27681.660000000003</v>
      </c>
      <c r="O1489" s="23">
        <f t="shared" si="234"/>
        <v>10166.760000000002</v>
      </c>
      <c r="P1489" s="23">
        <f t="shared" si="235"/>
        <v>0</v>
      </c>
      <c r="Q1489" s="23">
        <f t="shared" si="236"/>
        <v>10166.760000000002</v>
      </c>
      <c r="R1489" s="24">
        <f t="shared" si="237"/>
        <v>0</v>
      </c>
      <c r="S1489" s="25">
        <f t="shared" si="238"/>
        <v>0</v>
      </c>
    </row>
    <row r="1490" spans="1:19">
      <c r="A1490" s="21" t="s">
        <v>1339</v>
      </c>
      <c r="B1490" s="21" t="s">
        <v>14</v>
      </c>
      <c r="C1490" s="21" t="s">
        <v>59</v>
      </c>
      <c r="D1490" s="21" t="s">
        <v>1746</v>
      </c>
      <c r="E1490" s="21" t="s">
        <v>2588</v>
      </c>
      <c r="F1490" s="21" t="str">
        <f t="shared" si="230"/>
        <v>23301</v>
      </c>
      <c r="G1490" s="21" t="s">
        <v>2664</v>
      </c>
      <c r="H1490" s="26">
        <v>125.09</v>
      </c>
      <c r="I1490" s="27">
        <f t="shared" si="231"/>
        <v>9.9999999999999995E-8</v>
      </c>
      <c r="J1490" s="27">
        <v>1.2300000000000001E-5</v>
      </c>
      <c r="K1490" s="27">
        <f t="shared" si="239"/>
        <v>6.9999999999999997E-7</v>
      </c>
      <c r="L1490" s="26">
        <f t="shared" si="232"/>
        <v>1397.2</v>
      </c>
      <c r="M1490" s="26">
        <f t="shared" si="233"/>
        <v>1047.9000000000001</v>
      </c>
      <c r="N1490" s="26">
        <v>10456.23</v>
      </c>
      <c r="O1490" s="26">
        <f t="shared" si="234"/>
        <v>9408.33</v>
      </c>
      <c r="P1490" s="26">
        <f t="shared" si="235"/>
        <v>0</v>
      </c>
      <c r="Q1490" s="26">
        <f t="shared" si="236"/>
        <v>9408.33</v>
      </c>
      <c r="R1490" s="24">
        <f t="shared" si="237"/>
        <v>0</v>
      </c>
      <c r="S1490" s="25">
        <f t="shared" si="238"/>
        <v>0</v>
      </c>
    </row>
    <row r="1491" spans="1:19">
      <c r="A1491" s="20" t="s">
        <v>1339</v>
      </c>
      <c r="B1491" s="20" t="s">
        <v>14</v>
      </c>
      <c r="C1491" s="20" t="s">
        <v>197</v>
      </c>
      <c r="D1491" s="20" t="s">
        <v>1747</v>
      </c>
      <c r="E1491" s="20" t="s">
        <v>2588</v>
      </c>
      <c r="F1491" s="20" t="str">
        <f t="shared" si="230"/>
        <v>23301</v>
      </c>
      <c r="G1491" s="20" t="s">
        <v>2664</v>
      </c>
      <c r="H1491" s="23">
        <v>155301.96</v>
      </c>
      <c r="I1491" s="24">
        <f t="shared" si="231"/>
        <v>9.5199999999999997E-5</v>
      </c>
      <c r="J1491" s="24">
        <v>1.3339999999999999E-4</v>
      </c>
      <c r="K1491" s="24">
        <f t="shared" si="239"/>
        <v>9.7100000000000002E-5</v>
      </c>
      <c r="L1491" s="23">
        <f t="shared" si="232"/>
        <v>193811.6</v>
      </c>
      <c r="M1491" s="23">
        <f t="shared" si="233"/>
        <v>145358.70000000001</v>
      </c>
      <c r="N1491" s="23">
        <v>58958.67</v>
      </c>
      <c r="O1491" s="23">
        <f t="shared" si="234"/>
        <v>-86400.030000000013</v>
      </c>
      <c r="P1491" s="23">
        <f t="shared" si="235"/>
        <v>86400.030000000013</v>
      </c>
      <c r="Q1491" s="23">
        <f t="shared" si="236"/>
        <v>0</v>
      </c>
      <c r="R1491" s="24">
        <f t="shared" si="237"/>
        <v>2.3209500000000001E-2</v>
      </c>
      <c r="S1491" s="25">
        <f t="shared" si="238"/>
        <v>95623</v>
      </c>
    </row>
    <row r="1492" spans="1:19">
      <c r="A1492" s="21" t="s">
        <v>1339</v>
      </c>
      <c r="B1492" s="21" t="s">
        <v>14</v>
      </c>
      <c r="C1492" s="21" t="s">
        <v>279</v>
      </c>
      <c r="D1492" s="21" t="s">
        <v>1748</v>
      </c>
      <c r="E1492" s="21" t="s">
        <v>2588</v>
      </c>
      <c r="F1492" s="21" t="str">
        <f t="shared" si="230"/>
        <v>23301</v>
      </c>
      <c r="G1492" s="21" t="s">
        <v>2664</v>
      </c>
      <c r="H1492" s="26">
        <v>17299.689999999999</v>
      </c>
      <c r="I1492" s="27">
        <f t="shared" si="231"/>
        <v>1.06E-5</v>
      </c>
      <c r="J1492" s="27">
        <v>5.2500000000000002E-5</v>
      </c>
      <c r="K1492" s="27">
        <f t="shared" si="239"/>
        <v>1.27E-5</v>
      </c>
      <c r="L1492" s="26">
        <f t="shared" si="232"/>
        <v>25349.200000000001</v>
      </c>
      <c r="M1492" s="26">
        <f t="shared" si="233"/>
        <v>19011.900000000001</v>
      </c>
      <c r="N1492" s="26">
        <v>12741.400000000001</v>
      </c>
      <c r="O1492" s="26">
        <f t="shared" si="234"/>
        <v>-6270.5</v>
      </c>
      <c r="P1492" s="26">
        <f t="shared" si="235"/>
        <v>6270.5</v>
      </c>
      <c r="Q1492" s="26">
        <f t="shared" si="236"/>
        <v>0</v>
      </c>
      <c r="R1492" s="24">
        <f t="shared" si="237"/>
        <v>1.6844E-3</v>
      </c>
      <c r="S1492" s="25">
        <f t="shared" si="238"/>
        <v>6939</v>
      </c>
    </row>
    <row r="1493" spans="1:19">
      <c r="A1493" s="20" t="s">
        <v>1339</v>
      </c>
      <c r="B1493" s="20" t="s">
        <v>14</v>
      </c>
      <c r="C1493" s="20" t="s">
        <v>61</v>
      </c>
      <c r="D1493" s="20" t="s">
        <v>1749</v>
      </c>
      <c r="E1493" s="20" t="s">
        <v>2588</v>
      </c>
      <c r="F1493" s="20" t="str">
        <f t="shared" si="230"/>
        <v>23301</v>
      </c>
      <c r="G1493" s="20" t="s">
        <v>2664</v>
      </c>
      <c r="H1493" s="23">
        <v>6456.4</v>
      </c>
      <c r="I1493" s="24">
        <f t="shared" si="231"/>
        <v>3.9999999999999998E-6</v>
      </c>
      <c r="J1493" s="24">
        <v>2.83E-5</v>
      </c>
      <c r="K1493" s="24">
        <f t="shared" si="239"/>
        <v>5.2000000000000002E-6</v>
      </c>
      <c r="L1493" s="23">
        <f t="shared" si="232"/>
        <v>10379.200000000001</v>
      </c>
      <c r="M1493" s="23">
        <f t="shared" si="233"/>
        <v>7784.4</v>
      </c>
      <c r="N1493" s="23">
        <v>6379.4</v>
      </c>
      <c r="O1493" s="23">
        <f t="shared" si="234"/>
        <v>-1405</v>
      </c>
      <c r="P1493" s="23">
        <f t="shared" si="235"/>
        <v>1405</v>
      </c>
      <c r="Q1493" s="23">
        <f t="shared" si="236"/>
        <v>0</v>
      </c>
      <c r="R1493" s="24">
        <f t="shared" si="237"/>
        <v>3.7740000000000001E-4</v>
      </c>
      <c r="S1493" s="25">
        <f t="shared" si="238"/>
        <v>1554</v>
      </c>
    </row>
    <row r="1494" spans="1:19">
      <c r="A1494" s="21" t="s">
        <v>1339</v>
      </c>
      <c r="B1494" s="21" t="s">
        <v>14</v>
      </c>
      <c r="C1494" s="21" t="s">
        <v>282</v>
      </c>
      <c r="D1494" s="21" t="s">
        <v>1750</v>
      </c>
      <c r="E1494" s="21" t="s">
        <v>2588</v>
      </c>
      <c r="F1494" s="21" t="str">
        <f t="shared" si="230"/>
        <v>23301</v>
      </c>
      <c r="G1494" s="21" t="s">
        <v>2664</v>
      </c>
      <c r="H1494" s="26">
        <v>18991.22</v>
      </c>
      <c r="I1494" s="27">
        <f t="shared" si="231"/>
        <v>1.1600000000000001E-5</v>
      </c>
      <c r="J1494" s="27">
        <v>4.6600000000000001E-5</v>
      </c>
      <c r="K1494" s="27">
        <f t="shared" si="239"/>
        <v>1.34E-5</v>
      </c>
      <c r="L1494" s="26">
        <f t="shared" si="232"/>
        <v>26746.400000000001</v>
      </c>
      <c r="M1494" s="26">
        <f t="shared" si="233"/>
        <v>20059.8</v>
      </c>
      <c r="N1494" s="26">
        <v>20366.34</v>
      </c>
      <c r="O1494" s="26">
        <f t="shared" si="234"/>
        <v>306.54000000000087</v>
      </c>
      <c r="P1494" s="26">
        <f t="shared" si="235"/>
        <v>0</v>
      </c>
      <c r="Q1494" s="26">
        <f t="shared" si="236"/>
        <v>306.54000000000087</v>
      </c>
      <c r="R1494" s="24">
        <f t="shared" si="237"/>
        <v>0</v>
      </c>
      <c r="S1494" s="25">
        <f t="shared" si="238"/>
        <v>0</v>
      </c>
    </row>
    <row r="1495" spans="1:19">
      <c r="A1495" s="20" t="s">
        <v>1339</v>
      </c>
      <c r="B1495" s="20" t="s">
        <v>14</v>
      </c>
      <c r="C1495" s="20" t="s">
        <v>112</v>
      </c>
      <c r="D1495" s="20" t="s">
        <v>1751</v>
      </c>
      <c r="E1495" s="20" t="s">
        <v>2588</v>
      </c>
      <c r="F1495" s="20" t="str">
        <f t="shared" si="230"/>
        <v>23301</v>
      </c>
      <c r="G1495" s="20" t="s">
        <v>2664</v>
      </c>
      <c r="H1495" s="23">
        <v>46717.34</v>
      </c>
      <c r="I1495" s="24">
        <f t="shared" si="231"/>
        <v>2.8600000000000001E-5</v>
      </c>
      <c r="J1495" s="24">
        <v>4.8600000000000002E-5</v>
      </c>
      <c r="K1495" s="24">
        <f t="shared" si="239"/>
        <v>2.9600000000000001E-5</v>
      </c>
      <c r="L1495" s="23">
        <f t="shared" si="232"/>
        <v>59081.599999999999</v>
      </c>
      <c r="M1495" s="23">
        <f t="shared" si="233"/>
        <v>44311.199999999997</v>
      </c>
      <c r="N1495" s="23">
        <v>41504.050000000003</v>
      </c>
      <c r="O1495" s="23">
        <f t="shared" si="234"/>
        <v>-2807.1499999999942</v>
      </c>
      <c r="P1495" s="23">
        <f t="shared" si="235"/>
        <v>2807.1499999999942</v>
      </c>
      <c r="Q1495" s="23">
        <f t="shared" si="236"/>
        <v>0</v>
      </c>
      <c r="R1495" s="24">
        <f t="shared" si="237"/>
        <v>7.5409999999999995E-4</v>
      </c>
      <c r="S1495" s="25">
        <f t="shared" si="238"/>
        <v>3106</v>
      </c>
    </row>
    <row r="1496" spans="1:19">
      <c r="A1496" s="21" t="s">
        <v>1339</v>
      </c>
      <c r="B1496" s="21" t="s">
        <v>14</v>
      </c>
      <c r="C1496" s="21" t="s">
        <v>8</v>
      </c>
      <c r="D1496" s="21" t="s">
        <v>1752</v>
      </c>
      <c r="E1496" s="21" t="s">
        <v>2588</v>
      </c>
      <c r="F1496" s="21" t="str">
        <f t="shared" si="230"/>
        <v>23301</v>
      </c>
      <c r="G1496" s="21" t="s">
        <v>2664</v>
      </c>
      <c r="H1496" s="26">
        <v>43791.57</v>
      </c>
      <c r="I1496" s="27">
        <f t="shared" si="231"/>
        <v>2.6800000000000001E-5</v>
      </c>
      <c r="J1496" s="27">
        <v>9.8900000000000005E-5</v>
      </c>
      <c r="K1496" s="27">
        <f t="shared" si="239"/>
        <v>3.04E-5</v>
      </c>
      <c r="L1496" s="26">
        <f t="shared" si="232"/>
        <v>60678.400000000001</v>
      </c>
      <c r="M1496" s="26">
        <f t="shared" si="233"/>
        <v>45508.800000000003</v>
      </c>
      <c r="N1496" s="26">
        <v>11226.599999999999</v>
      </c>
      <c r="O1496" s="26">
        <f t="shared" si="234"/>
        <v>-34282.200000000004</v>
      </c>
      <c r="P1496" s="26">
        <f t="shared" si="235"/>
        <v>34282.200000000004</v>
      </c>
      <c r="Q1496" s="26">
        <f t="shared" si="236"/>
        <v>0</v>
      </c>
      <c r="R1496" s="24">
        <f t="shared" si="237"/>
        <v>9.2092000000000007E-3</v>
      </c>
      <c r="S1496" s="25">
        <f t="shared" si="238"/>
        <v>37941</v>
      </c>
    </row>
    <row r="1497" spans="1:19">
      <c r="A1497" s="20" t="s">
        <v>1339</v>
      </c>
      <c r="B1497" s="20" t="s">
        <v>14</v>
      </c>
      <c r="C1497" s="20" t="s">
        <v>224</v>
      </c>
      <c r="D1497" s="20" t="s">
        <v>1753</v>
      </c>
      <c r="E1497" s="20" t="s">
        <v>2588</v>
      </c>
      <c r="F1497" s="20" t="str">
        <f t="shared" si="230"/>
        <v>23301</v>
      </c>
      <c r="G1497" s="20" t="s">
        <v>2664</v>
      </c>
      <c r="H1497" s="23">
        <v>34303.61</v>
      </c>
      <c r="I1497" s="24">
        <f t="shared" si="231"/>
        <v>2.0999999999999999E-5</v>
      </c>
      <c r="J1497" s="24">
        <v>5.8E-5</v>
      </c>
      <c r="K1497" s="24">
        <f t="shared" si="239"/>
        <v>2.2900000000000001E-5</v>
      </c>
      <c r="L1497" s="23">
        <f t="shared" si="232"/>
        <v>45708.4</v>
      </c>
      <c r="M1497" s="23">
        <f t="shared" si="233"/>
        <v>34281.300000000003</v>
      </c>
      <c r="N1497" s="23">
        <v>8484.16</v>
      </c>
      <c r="O1497" s="23">
        <f t="shared" si="234"/>
        <v>-25797.140000000003</v>
      </c>
      <c r="P1497" s="23">
        <f t="shared" si="235"/>
        <v>25797.140000000003</v>
      </c>
      <c r="Q1497" s="23">
        <f t="shared" si="236"/>
        <v>0</v>
      </c>
      <c r="R1497" s="24">
        <f t="shared" si="237"/>
        <v>6.9299000000000001E-3</v>
      </c>
      <c r="S1497" s="25">
        <f t="shared" si="238"/>
        <v>28551</v>
      </c>
    </row>
    <row r="1498" spans="1:19">
      <c r="A1498" s="21" t="s">
        <v>1339</v>
      </c>
      <c r="B1498" s="21" t="s">
        <v>14</v>
      </c>
      <c r="C1498" s="21" t="s">
        <v>69</v>
      </c>
      <c r="D1498" s="21" t="s">
        <v>1754</v>
      </c>
      <c r="E1498" s="21" t="s">
        <v>2588</v>
      </c>
      <c r="F1498" s="21" t="str">
        <f t="shared" si="230"/>
        <v>23301</v>
      </c>
      <c r="G1498" s="21" t="s">
        <v>2664</v>
      </c>
      <c r="H1498" s="26">
        <v>9353.9</v>
      </c>
      <c r="I1498" s="27">
        <f t="shared" si="231"/>
        <v>5.6999999999999996E-6</v>
      </c>
      <c r="J1498" s="27">
        <v>6.5199999999999999E-5</v>
      </c>
      <c r="K1498" s="27">
        <f t="shared" si="239"/>
        <v>8.6999999999999997E-6</v>
      </c>
      <c r="L1498" s="26">
        <f t="shared" si="232"/>
        <v>17365.2</v>
      </c>
      <c r="M1498" s="26">
        <f t="shared" si="233"/>
        <v>13023.9</v>
      </c>
      <c r="N1498" s="26">
        <v>11209.32</v>
      </c>
      <c r="O1498" s="26">
        <f t="shared" si="234"/>
        <v>-1814.58</v>
      </c>
      <c r="P1498" s="26">
        <f t="shared" si="235"/>
        <v>1814.58</v>
      </c>
      <c r="Q1498" s="26">
        <f t="shared" si="236"/>
        <v>0</v>
      </c>
      <c r="R1498" s="24">
        <f t="shared" si="237"/>
        <v>4.8739999999999998E-4</v>
      </c>
      <c r="S1498" s="25">
        <f t="shared" si="238"/>
        <v>2008</v>
      </c>
    </row>
    <row r="1499" spans="1:19">
      <c r="A1499" s="20" t="s">
        <v>1339</v>
      </c>
      <c r="B1499" s="20" t="s">
        <v>14</v>
      </c>
      <c r="C1499" s="20" t="s">
        <v>71</v>
      </c>
      <c r="D1499" s="20" t="s">
        <v>1755</v>
      </c>
      <c r="E1499" s="20" t="s">
        <v>2588</v>
      </c>
      <c r="F1499" s="20" t="str">
        <f t="shared" si="230"/>
        <v>23301</v>
      </c>
      <c r="G1499" s="20" t="s">
        <v>2664</v>
      </c>
      <c r="H1499" s="23">
        <v>54156.05</v>
      </c>
      <c r="I1499" s="24">
        <f t="shared" si="231"/>
        <v>3.3200000000000001E-5</v>
      </c>
      <c r="J1499" s="24">
        <v>2.3819999999999999E-4</v>
      </c>
      <c r="K1499" s="24">
        <f t="shared" si="239"/>
        <v>4.35E-5</v>
      </c>
      <c r="L1499" s="23">
        <f t="shared" si="232"/>
        <v>86826</v>
      </c>
      <c r="M1499" s="23">
        <f t="shared" si="233"/>
        <v>65119.5</v>
      </c>
      <c r="N1499" s="23">
        <v>151623.22999999998</v>
      </c>
      <c r="O1499" s="23">
        <f t="shared" si="234"/>
        <v>86503.729999999981</v>
      </c>
      <c r="P1499" s="23">
        <f t="shared" si="235"/>
        <v>0</v>
      </c>
      <c r="Q1499" s="23">
        <f t="shared" si="236"/>
        <v>86503.729999999981</v>
      </c>
      <c r="R1499" s="24">
        <f t="shared" si="237"/>
        <v>0</v>
      </c>
      <c r="S1499" s="25">
        <f t="shared" si="238"/>
        <v>0</v>
      </c>
    </row>
    <row r="1500" spans="1:19">
      <c r="A1500" s="21" t="s">
        <v>1339</v>
      </c>
      <c r="B1500" s="21" t="s">
        <v>14</v>
      </c>
      <c r="C1500" s="21" t="s">
        <v>10</v>
      </c>
      <c r="D1500" s="21" t="s">
        <v>1756</v>
      </c>
      <c r="E1500" s="21" t="s">
        <v>2588</v>
      </c>
      <c r="F1500" s="21" t="str">
        <f t="shared" si="230"/>
        <v>23301</v>
      </c>
      <c r="G1500" s="21" t="s">
        <v>2664</v>
      </c>
      <c r="H1500" s="26">
        <v>13329.4</v>
      </c>
      <c r="I1500" s="27">
        <f t="shared" si="231"/>
        <v>8.1999999999999994E-6</v>
      </c>
      <c r="J1500" s="27">
        <v>3.4999999999999997E-5</v>
      </c>
      <c r="K1500" s="27">
        <f t="shared" si="239"/>
        <v>9.5000000000000005E-6</v>
      </c>
      <c r="L1500" s="26">
        <f t="shared" si="232"/>
        <v>18962</v>
      </c>
      <c r="M1500" s="26">
        <f t="shared" si="233"/>
        <v>14221.5</v>
      </c>
      <c r="N1500" s="26">
        <v>1401.3400000000001</v>
      </c>
      <c r="O1500" s="26">
        <f t="shared" si="234"/>
        <v>-12820.16</v>
      </c>
      <c r="P1500" s="26">
        <f t="shared" si="235"/>
        <v>12820.16</v>
      </c>
      <c r="Q1500" s="26">
        <f t="shared" si="236"/>
        <v>0</v>
      </c>
      <c r="R1500" s="24">
        <f t="shared" si="237"/>
        <v>3.4439000000000002E-3</v>
      </c>
      <c r="S1500" s="25">
        <f t="shared" si="238"/>
        <v>14188</v>
      </c>
    </row>
    <row r="1501" spans="1:19">
      <c r="A1501" s="20" t="s">
        <v>1339</v>
      </c>
      <c r="B1501" s="20" t="s">
        <v>14</v>
      </c>
      <c r="C1501" s="20" t="s">
        <v>75</v>
      </c>
      <c r="D1501" s="20" t="s">
        <v>1757</v>
      </c>
      <c r="E1501" s="20" t="s">
        <v>2588</v>
      </c>
      <c r="F1501" s="20" t="str">
        <f t="shared" si="230"/>
        <v>23301</v>
      </c>
      <c r="G1501" s="20" t="s">
        <v>2664</v>
      </c>
      <c r="H1501" s="23">
        <v>36411.919999999998</v>
      </c>
      <c r="I1501" s="24">
        <f t="shared" si="231"/>
        <v>2.23E-5</v>
      </c>
      <c r="J1501" s="24">
        <v>1.005E-4</v>
      </c>
      <c r="K1501" s="24">
        <f t="shared" si="239"/>
        <v>2.62E-5</v>
      </c>
      <c r="L1501" s="23">
        <f t="shared" si="232"/>
        <v>52295.199999999997</v>
      </c>
      <c r="M1501" s="23">
        <f t="shared" si="233"/>
        <v>39221.4</v>
      </c>
      <c r="N1501" s="23">
        <v>6597.6799999999985</v>
      </c>
      <c r="O1501" s="23">
        <f t="shared" si="234"/>
        <v>-32623.72</v>
      </c>
      <c r="P1501" s="23">
        <f t="shared" si="235"/>
        <v>32623.72</v>
      </c>
      <c r="Q1501" s="23">
        <f t="shared" si="236"/>
        <v>0</v>
      </c>
      <c r="R1501" s="24">
        <f t="shared" si="237"/>
        <v>8.7636999999999993E-3</v>
      </c>
      <c r="S1501" s="25">
        <f t="shared" si="238"/>
        <v>36106</v>
      </c>
    </row>
    <row r="1502" spans="1:19">
      <c r="A1502" s="21" t="s">
        <v>1339</v>
      </c>
      <c r="B1502" s="21" t="s">
        <v>14</v>
      </c>
      <c r="C1502" s="21" t="s">
        <v>121</v>
      </c>
      <c r="D1502" s="21" t="s">
        <v>1024</v>
      </c>
      <c r="E1502" s="21" t="s">
        <v>2588</v>
      </c>
      <c r="F1502" s="21" t="str">
        <f t="shared" si="230"/>
        <v>23301</v>
      </c>
      <c r="G1502" s="21" t="s">
        <v>2664</v>
      </c>
      <c r="H1502" s="26">
        <v>18171.330000000002</v>
      </c>
      <c r="I1502" s="27">
        <f t="shared" si="231"/>
        <v>1.11E-5</v>
      </c>
      <c r="J1502" s="27">
        <v>5.3399999999999997E-5</v>
      </c>
      <c r="K1502" s="27">
        <f t="shared" si="239"/>
        <v>1.3200000000000001E-5</v>
      </c>
      <c r="L1502" s="26">
        <f t="shared" si="232"/>
        <v>26347.200000000001</v>
      </c>
      <c r="M1502" s="26">
        <f t="shared" si="233"/>
        <v>19760.400000000001</v>
      </c>
      <c r="N1502" s="26">
        <v>11184.279999999999</v>
      </c>
      <c r="O1502" s="26">
        <f t="shared" si="234"/>
        <v>-8576.1200000000026</v>
      </c>
      <c r="P1502" s="26">
        <f t="shared" si="235"/>
        <v>8576.1200000000026</v>
      </c>
      <c r="Q1502" s="26">
        <f t="shared" si="236"/>
        <v>0</v>
      </c>
      <c r="R1502" s="24">
        <f t="shared" si="237"/>
        <v>2.3037999999999999E-3</v>
      </c>
      <c r="S1502" s="25">
        <f t="shared" si="238"/>
        <v>9491</v>
      </c>
    </row>
    <row r="1503" spans="1:19">
      <c r="A1503" s="20" t="s">
        <v>1339</v>
      </c>
      <c r="B1503" s="20" t="s">
        <v>14</v>
      </c>
      <c r="C1503" s="20" t="s">
        <v>81</v>
      </c>
      <c r="D1503" s="20" t="s">
        <v>1758</v>
      </c>
      <c r="E1503" s="20" t="s">
        <v>2588</v>
      </c>
      <c r="F1503" s="20" t="str">
        <f t="shared" si="230"/>
        <v>23301</v>
      </c>
      <c r="G1503" s="20" t="s">
        <v>2664</v>
      </c>
      <c r="H1503" s="23">
        <v>400.81</v>
      </c>
      <c r="I1503" s="24">
        <f t="shared" si="231"/>
        <v>1.9999999999999999E-7</v>
      </c>
      <c r="J1503" s="24">
        <v>1.95E-5</v>
      </c>
      <c r="K1503" s="24">
        <f t="shared" si="239"/>
        <v>1.1999999999999999E-6</v>
      </c>
      <c r="L1503" s="23">
        <f t="shared" si="232"/>
        <v>2395.1999999999998</v>
      </c>
      <c r="M1503" s="23">
        <f t="shared" si="233"/>
        <v>1796.4</v>
      </c>
      <c r="N1503" s="23">
        <v>-148.44</v>
      </c>
      <c r="O1503" s="23">
        <f t="shared" si="234"/>
        <v>-1944.8400000000001</v>
      </c>
      <c r="P1503" s="23">
        <f t="shared" si="235"/>
        <v>1944.8400000000001</v>
      </c>
      <c r="Q1503" s="23">
        <f t="shared" si="236"/>
        <v>0</v>
      </c>
      <c r="R1503" s="24">
        <f t="shared" si="237"/>
        <v>5.2240000000000001E-4</v>
      </c>
      <c r="S1503" s="25">
        <f t="shared" si="238"/>
        <v>2152</v>
      </c>
    </row>
    <row r="1504" spans="1:19">
      <c r="A1504" s="21" t="s">
        <v>1339</v>
      </c>
      <c r="B1504" s="21" t="s">
        <v>14</v>
      </c>
      <c r="C1504" s="21" t="s">
        <v>87</v>
      </c>
      <c r="D1504" s="21" t="s">
        <v>1759</v>
      </c>
      <c r="E1504" s="21" t="s">
        <v>2588</v>
      </c>
      <c r="F1504" s="21" t="str">
        <f t="shared" si="230"/>
        <v>23301</v>
      </c>
      <c r="G1504" s="21" t="s">
        <v>2664</v>
      </c>
      <c r="H1504" s="26">
        <v>3383813.2</v>
      </c>
      <c r="I1504" s="27">
        <f t="shared" si="231"/>
        <v>2.0741000000000002E-3</v>
      </c>
      <c r="J1504" s="27">
        <v>1.8806999999999999E-3</v>
      </c>
      <c r="K1504" s="27">
        <f t="shared" si="239"/>
        <v>2.0644000000000001E-3</v>
      </c>
      <c r="L1504" s="26">
        <f t="shared" si="232"/>
        <v>4120542.4</v>
      </c>
      <c r="M1504" s="26">
        <f t="shared" si="233"/>
        <v>3090406.8</v>
      </c>
      <c r="N1504" s="26">
        <v>2857915.21</v>
      </c>
      <c r="O1504" s="26">
        <f t="shared" si="234"/>
        <v>-232491.58999999985</v>
      </c>
      <c r="P1504" s="26">
        <f t="shared" si="235"/>
        <v>232491.58999999985</v>
      </c>
      <c r="Q1504" s="26">
        <f t="shared" si="236"/>
        <v>0</v>
      </c>
      <c r="R1504" s="24">
        <f t="shared" si="237"/>
        <v>6.2454000000000003E-2</v>
      </c>
      <c r="S1504" s="25">
        <f t="shared" si="238"/>
        <v>257310</v>
      </c>
    </row>
    <row r="1505" spans="1:19">
      <c r="A1505" s="20" t="s">
        <v>1339</v>
      </c>
      <c r="B1505" s="20" t="s">
        <v>123</v>
      </c>
      <c r="C1505" s="20" t="s">
        <v>92</v>
      </c>
      <c r="D1505" s="20" t="s">
        <v>1760</v>
      </c>
      <c r="E1505" s="20" t="s">
        <v>2588</v>
      </c>
      <c r="F1505" s="20" t="str">
        <f t="shared" si="230"/>
        <v>23304</v>
      </c>
      <c r="G1505" s="20" t="s">
        <v>2665</v>
      </c>
      <c r="H1505" s="23">
        <v>3783.59</v>
      </c>
      <c r="I1505" s="24">
        <f t="shared" si="231"/>
        <v>2.3E-6</v>
      </c>
      <c r="J1505" s="24">
        <v>1.4100000000000001E-5</v>
      </c>
      <c r="K1505" s="24">
        <f t="shared" si="239"/>
        <v>2.9000000000000002E-6</v>
      </c>
      <c r="L1505" s="23">
        <f t="shared" si="232"/>
        <v>5788.4</v>
      </c>
      <c r="M1505" s="23">
        <f t="shared" si="233"/>
        <v>4341.3</v>
      </c>
      <c r="N1505" s="23">
        <v>6926.4000000000005</v>
      </c>
      <c r="O1505" s="23">
        <f t="shared" si="234"/>
        <v>2585.1000000000004</v>
      </c>
      <c r="P1505" s="23">
        <f t="shared" si="235"/>
        <v>0</v>
      </c>
      <c r="Q1505" s="23">
        <f t="shared" si="236"/>
        <v>2585.1000000000004</v>
      </c>
      <c r="R1505" s="24">
        <f t="shared" si="237"/>
        <v>0</v>
      </c>
      <c r="S1505" s="25">
        <f t="shared" si="238"/>
        <v>0</v>
      </c>
    </row>
    <row r="1506" spans="1:19">
      <c r="A1506" s="21" t="s">
        <v>1339</v>
      </c>
      <c r="B1506" s="21" t="s">
        <v>123</v>
      </c>
      <c r="C1506" s="21" t="s">
        <v>174</v>
      </c>
      <c r="D1506" s="21" t="s">
        <v>1761</v>
      </c>
      <c r="E1506" s="21" t="s">
        <v>2588</v>
      </c>
      <c r="F1506" s="21" t="str">
        <f t="shared" si="230"/>
        <v>23304</v>
      </c>
      <c r="G1506" s="21" t="s">
        <v>2665</v>
      </c>
      <c r="H1506" s="26">
        <v>22381.119999999999</v>
      </c>
      <c r="I1506" s="27">
        <f t="shared" si="231"/>
        <v>1.3699999999999999E-5</v>
      </c>
      <c r="J1506" s="27">
        <v>4.2599999999999999E-5</v>
      </c>
      <c r="K1506" s="27">
        <f t="shared" si="239"/>
        <v>1.5099999999999999E-5</v>
      </c>
      <c r="L1506" s="26">
        <f t="shared" si="232"/>
        <v>30139.599999999999</v>
      </c>
      <c r="M1506" s="26">
        <f t="shared" si="233"/>
        <v>22604.7</v>
      </c>
      <c r="N1506" s="26">
        <v>30056.68</v>
      </c>
      <c r="O1506" s="26">
        <f t="shared" si="234"/>
        <v>7451.98</v>
      </c>
      <c r="P1506" s="26">
        <f t="shared" si="235"/>
        <v>0</v>
      </c>
      <c r="Q1506" s="26">
        <f t="shared" si="236"/>
        <v>7451.98</v>
      </c>
      <c r="R1506" s="24">
        <f t="shared" si="237"/>
        <v>0</v>
      </c>
      <c r="S1506" s="25">
        <f t="shared" si="238"/>
        <v>0</v>
      </c>
    </row>
    <row r="1507" spans="1:19">
      <c r="A1507" s="20" t="s">
        <v>1339</v>
      </c>
      <c r="B1507" s="20" t="s">
        <v>123</v>
      </c>
      <c r="C1507" s="20" t="s">
        <v>39</v>
      </c>
      <c r="D1507" s="20" t="s">
        <v>1762</v>
      </c>
      <c r="E1507" s="20" t="s">
        <v>2588</v>
      </c>
      <c r="F1507" s="20" t="str">
        <f t="shared" si="230"/>
        <v>23304</v>
      </c>
      <c r="G1507" s="20" t="s">
        <v>2665</v>
      </c>
      <c r="H1507" s="23">
        <v>11324.53</v>
      </c>
      <c r="I1507" s="24">
        <f t="shared" si="231"/>
        <v>6.9E-6</v>
      </c>
      <c r="J1507" s="24">
        <v>2.8099999999999999E-5</v>
      </c>
      <c r="K1507" s="24">
        <f t="shared" si="239"/>
        <v>7.9999999999999996E-6</v>
      </c>
      <c r="L1507" s="23">
        <f t="shared" si="232"/>
        <v>15968</v>
      </c>
      <c r="M1507" s="23">
        <f t="shared" si="233"/>
        <v>11976</v>
      </c>
      <c r="N1507" s="23">
        <v>1100.3800000000001</v>
      </c>
      <c r="O1507" s="23">
        <f t="shared" si="234"/>
        <v>-10875.619999999999</v>
      </c>
      <c r="P1507" s="23">
        <f t="shared" si="235"/>
        <v>10875.619999999999</v>
      </c>
      <c r="Q1507" s="23">
        <f t="shared" si="236"/>
        <v>0</v>
      </c>
      <c r="R1507" s="24">
        <f t="shared" si="237"/>
        <v>2.9215000000000001E-3</v>
      </c>
      <c r="S1507" s="25">
        <f t="shared" si="238"/>
        <v>12036</v>
      </c>
    </row>
    <row r="1508" spans="1:19">
      <c r="A1508" s="21" t="s">
        <v>1339</v>
      </c>
      <c r="B1508" s="21" t="s">
        <v>123</v>
      </c>
      <c r="C1508" s="21" t="s">
        <v>45</v>
      </c>
      <c r="D1508" s="21" t="s">
        <v>1763</v>
      </c>
      <c r="E1508" s="21" t="s">
        <v>2588</v>
      </c>
      <c r="F1508" s="21" t="str">
        <f t="shared" si="230"/>
        <v>23304</v>
      </c>
      <c r="G1508" s="21" t="s">
        <v>2665</v>
      </c>
      <c r="H1508" s="26">
        <v>5344.99</v>
      </c>
      <c r="I1508" s="27">
        <f t="shared" si="231"/>
        <v>3.3000000000000002E-6</v>
      </c>
      <c r="J1508" s="27">
        <v>2.3600000000000001E-5</v>
      </c>
      <c r="K1508" s="27">
        <f t="shared" si="239"/>
        <v>4.3000000000000003E-6</v>
      </c>
      <c r="L1508" s="26">
        <f t="shared" si="232"/>
        <v>8582.7999999999993</v>
      </c>
      <c r="M1508" s="26">
        <f t="shared" si="233"/>
        <v>6437.1</v>
      </c>
      <c r="N1508" s="26">
        <v>167.37999999999965</v>
      </c>
      <c r="O1508" s="26">
        <f t="shared" si="234"/>
        <v>-6269.7200000000012</v>
      </c>
      <c r="P1508" s="26">
        <f t="shared" si="235"/>
        <v>6269.7200000000012</v>
      </c>
      <c r="Q1508" s="26">
        <f t="shared" si="236"/>
        <v>0</v>
      </c>
      <c r="R1508" s="24">
        <f t="shared" si="237"/>
        <v>1.6842000000000001E-3</v>
      </c>
      <c r="S1508" s="25">
        <f t="shared" si="238"/>
        <v>6938</v>
      </c>
    </row>
    <row r="1509" spans="1:19">
      <c r="A1509" s="20" t="s">
        <v>1339</v>
      </c>
      <c r="B1509" s="20" t="s">
        <v>123</v>
      </c>
      <c r="C1509" s="20" t="s">
        <v>262</v>
      </c>
      <c r="D1509" s="20" t="s">
        <v>1764</v>
      </c>
      <c r="E1509" s="20" t="s">
        <v>2588</v>
      </c>
      <c r="F1509" s="20" t="str">
        <f t="shared" si="230"/>
        <v>23304</v>
      </c>
      <c r="G1509" s="20" t="s">
        <v>2665</v>
      </c>
      <c r="H1509" s="23">
        <v>27112.37</v>
      </c>
      <c r="I1509" s="24">
        <f t="shared" si="231"/>
        <v>1.66E-5</v>
      </c>
      <c r="J1509" s="24">
        <v>2.6699999999999998E-5</v>
      </c>
      <c r="K1509" s="24">
        <f t="shared" si="239"/>
        <v>1.7099999999999999E-5</v>
      </c>
      <c r="L1509" s="23">
        <f t="shared" si="232"/>
        <v>34131.599999999999</v>
      </c>
      <c r="M1509" s="23">
        <f t="shared" si="233"/>
        <v>25598.7</v>
      </c>
      <c r="N1509" s="23">
        <v>4345.7300000000005</v>
      </c>
      <c r="O1509" s="23">
        <f t="shared" si="234"/>
        <v>-21252.97</v>
      </c>
      <c r="P1509" s="23">
        <f t="shared" si="235"/>
        <v>21252.97</v>
      </c>
      <c r="Q1509" s="23">
        <f t="shared" si="236"/>
        <v>0</v>
      </c>
      <c r="R1509" s="24">
        <f t="shared" si="237"/>
        <v>5.7092000000000002E-3</v>
      </c>
      <c r="S1509" s="25">
        <f t="shared" si="238"/>
        <v>23521</v>
      </c>
    </row>
    <row r="1510" spans="1:19">
      <c r="A1510" s="21" t="s">
        <v>1339</v>
      </c>
      <c r="B1510" s="21" t="s">
        <v>123</v>
      </c>
      <c r="C1510" s="21" t="s">
        <v>138</v>
      </c>
      <c r="D1510" s="21" t="s">
        <v>1765</v>
      </c>
      <c r="E1510" s="21" t="s">
        <v>2588</v>
      </c>
      <c r="F1510" s="21" t="str">
        <f t="shared" si="230"/>
        <v>23304</v>
      </c>
      <c r="G1510" s="21" t="s">
        <v>2665</v>
      </c>
      <c r="H1510" s="26">
        <v>1050.55</v>
      </c>
      <c r="I1510" s="27">
        <f t="shared" si="231"/>
        <v>5.9999999999999997E-7</v>
      </c>
      <c r="J1510" s="27">
        <v>2.8E-5</v>
      </c>
      <c r="K1510" s="27">
        <f t="shared" si="239"/>
        <v>1.9999999999999999E-6</v>
      </c>
      <c r="L1510" s="26">
        <f t="shared" si="232"/>
        <v>3992</v>
      </c>
      <c r="M1510" s="26">
        <f t="shared" si="233"/>
        <v>2994</v>
      </c>
      <c r="N1510" s="26">
        <v>6056.2500000000009</v>
      </c>
      <c r="O1510" s="26">
        <f t="shared" si="234"/>
        <v>3062.2500000000009</v>
      </c>
      <c r="P1510" s="26">
        <f t="shared" si="235"/>
        <v>0</v>
      </c>
      <c r="Q1510" s="26">
        <f t="shared" si="236"/>
        <v>3062.2500000000009</v>
      </c>
      <c r="R1510" s="24">
        <f t="shared" si="237"/>
        <v>0</v>
      </c>
      <c r="S1510" s="25">
        <f t="shared" si="238"/>
        <v>0</v>
      </c>
    </row>
    <row r="1511" spans="1:19">
      <c r="A1511" s="20" t="s">
        <v>1339</v>
      </c>
      <c r="B1511" s="20" t="s">
        <v>123</v>
      </c>
      <c r="C1511" s="20" t="s">
        <v>140</v>
      </c>
      <c r="D1511" s="20" t="s">
        <v>1766</v>
      </c>
      <c r="E1511" s="20" t="s">
        <v>2588</v>
      </c>
      <c r="F1511" s="20" t="str">
        <f t="shared" si="230"/>
        <v>23304</v>
      </c>
      <c r="G1511" s="20" t="s">
        <v>2665</v>
      </c>
      <c r="H1511" s="23">
        <v>9958.94</v>
      </c>
      <c r="I1511" s="24">
        <f t="shared" si="231"/>
        <v>6.1E-6</v>
      </c>
      <c r="J1511" s="24">
        <v>2.6400000000000001E-5</v>
      </c>
      <c r="K1511" s="24">
        <f t="shared" si="239"/>
        <v>7.0999999999999998E-6</v>
      </c>
      <c r="L1511" s="23">
        <f t="shared" si="232"/>
        <v>14171.6</v>
      </c>
      <c r="M1511" s="23">
        <f t="shared" si="233"/>
        <v>10628.7</v>
      </c>
      <c r="N1511" s="23">
        <v>2794.96</v>
      </c>
      <c r="O1511" s="23">
        <f t="shared" si="234"/>
        <v>-7833.7400000000007</v>
      </c>
      <c r="P1511" s="23">
        <f t="shared" si="235"/>
        <v>7833.7400000000007</v>
      </c>
      <c r="Q1511" s="23">
        <f t="shared" si="236"/>
        <v>0</v>
      </c>
      <c r="R1511" s="24">
        <f t="shared" si="237"/>
        <v>2.1044000000000002E-3</v>
      </c>
      <c r="S1511" s="25">
        <f t="shared" si="238"/>
        <v>8670</v>
      </c>
    </row>
    <row r="1512" spans="1:19">
      <c r="A1512" s="21" t="s">
        <v>1339</v>
      </c>
      <c r="B1512" s="21" t="s">
        <v>123</v>
      </c>
      <c r="C1512" s="21" t="s">
        <v>403</v>
      </c>
      <c r="D1512" s="21" t="s">
        <v>1767</v>
      </c>
      <c r="E1512" s="21" t="s">
        <v>2588</v>
      </c>
      <c r="F1512" s="21" t="str">
        <f t="shared" si="230"/>
        <v>23304</v>
      </c>
      <c r="G1512" s="21" t="s">
        <v>2665</v>
      </c>
      <c r="H1512" s="26">
        <v>3581.23</v>
      </c>
      <c r="I1512" s="27">
        <f t="shared" si="231"/>
        <v>2.2000000000000001E-6</v>
      </c>
      <c r="J1512" s="27">
        <v>4.21E-5</v>
      </c>
      <c r="K1512" s="27">
        <f t="shared" si="239"/>
        <v>4.1999999999999996E-6</v>
      </c>
      <c r="L1512" s="26">
        <f t="shared" si="232"/>
        <v>8383.2000000000007</v>
      </c>
      <c r="M1512" s="26">
        <f t="shared" si="233"/>
        <v>6287.4</v>
      </c>
      <c r="N1512" s="26">
        <v>1655.69</v>
      </c>
      <c r="O1512" s="26">
        <f t="shared" si="234"/>
        <v>-4631.7099999999991</v>
      </c>
      <c r="P1512" s="26">
        <f t="shared" si="235"/>
        <v>4631.7099999999991</v>
      </c>
      <c r="Q1512" s="26">
        <f t="shared" si="236"/>
        <v>0</v>
      </c>
      <c r="R1512" s="24">
        <f t="shared" si="237"/>
        <v>1.2442E-3</v>
      </c>
      <c r="S1512" s="25">
        <f t="shared" si="238"/>
        <v>5126</v>
      </c>
    </row>
    <row r="1513" spans="1:19">
      <c r="A1513" s="20" t="s">
        <v>1339</v>
      </c>
      <c r="B1513" s="20" t="s">
        <v>123</v>
      </c>
      <c r="C1513" s="20" t="s">
        <v>144</v>
      </c>
      <c r="D1513" s="20" t="s">
        <v>1768</v>
      </c>
      <c r="E1513" s="20" t="s">
        <v>2588</v>
      </c>
      <c r="F1513" s="20" t="str">
        <f t="shared" si="230"/>
        <v>23304</v>
      </c>
      <c r="G1513" s="20" t="s">
        <v>2665</v>
      </c>
      <c r="H1513" s="23">
        <v>14955.31</v>
      </c>
      <c r="I1513" s="24">
        <f t="shared" si="231"/>
        <v>9.2E-6</v>
      </c>
      <c r="J1513" s="24">
        <v>3.4499999999999998E-5</v>
      </c>
      <c r="K1513" s="24">
        <f t="shared" si="239"/>
        <v>1.0499999999999999E-5</v>
      </c>
      <c r="L1513" s="23">
        <f t="shared" si="232"/>
        <v>20958</v>
      </c>
      <c r="M1513" s="23">
        <f t="shared" si="233"/>
        <v>15718.5</v>
      </c>
      <c r="N1513" s="23">
        <v>13817.73</v>
      </c>
      <c r="O1513" s="23">
        <f t="shared" si="234"/>
        <v>-1900.7700000000004</v>
      </c>
      <c r="P1513" s="23">
        <f t="shared" si="235"/>
        <v>1900.7700000000004</v>
      </c>
      <c r="Q1513" s="23">
        <f t="shared" si="236"/>
        <v>0</v>
      </c>
      <c r="R1513" s="24">
        <f t="shared" si="237"/>
        <v>5.1060000000000005E-4</v>
      </c>
      <c r="S1513" s="25">
        <f t="shared" si="238"/>
        <v>2103</v>
      </c>
    </row>
    <row r="1514" spans="1:19">
      <c r="A1514" s="21" t="s">
        <v>1339</v>
      </c>
      <c r="B1514" s="21" t="s">
        <v>123</v>
      </c>
      <c r="C1514" s="21" t="s">
        <v>146</v>
      </c>
      <c r="D1514" s="21" t="s">
        <v>1769</v>
      </c>
      <c r="E1514" s="21" t="s">
        <v>2588</v>
      </c>
      <c r="F1514" s="21" t="str">
        <f t="shared" si="230"/>
        <v>23304</v>
      </c>
      <c r="G1514" s="21" t="s">
        <v>2665</v>
      </c>
      <c r="H1514" s="26">
        <v>12912.57</v>
      </c>
      <c r="I1514" s="27">
        <f t="shared" si="231"/>
        <v>7.9000000000000006E-6</v>
      </c>
      <c r="J1514" s="27">
        <v>6.5599999999999995E-5</v>
      </c>
      <c r="K1514" s="27">
        <f t="shared" si="239"/>
        <v>1.08E-5</v>
      </c>
      <c r="L1514" s="26">
        <f t="shared" si="232"/>
        <v>21556.799999999999</v>
      </c>
      <c r="M1514" s="26">
        <f t="shared" si="233"/>
        <v>16167.6</v>
      </c>
      <c r="N1514" s="26">
        <v>11019.470000000001</v>
      </c>
      <c r="O1514" s="26">
        <f t="shared" si="234"/>
        <v>-5148.1299999999992</v>
      </c>
      <c r="P1514" s="26">
        <f t="shared" si="235"/>
        <v>5148.1299999999992</v>
      </c>
      <c r="Q1514" s="26">
        <f t="shared" si="236"/>
        <v>0</v>
      </c>
      <c r="R1514" s="24">
        <f t="shared" si="237"/>
        <v>1.3829000000000001E-3</v>
      </c>
      <c r="S1514" s="25">
        <f t="shared" si="238"/>
        <v>5697</v>
      </c>
    </row>
    <row r="1515" spans="1:19">
      <c r="A1515" s="20" t="s">
        <v>1339</v>
      </c>
      <c r="B1515" s="20" t="s">
        <v>123</v>
      </c>
      <c r="C1515" s="20" t="s">
        <v>720</v>
      </c>
      <c r="D1515" s="20" t="s">
        <v>1770</v>
      </c>
      <c r="E1515" s="20" t="s">
        <v>2588</v>
      </c>
      <c r="F1515" s="20" t="str">
        <f t="shared" si="230"/>
        <v>23304</v>
      </c>
      <c r="G1515" s="20" t="s">
        <v>2665</v>
      </c>
      <c r="H1515" s="23">
        <v>1612.39</v>
      </c>
      <c r="I1515" s="24">
        <f t="shared" si="231"/>
        <v>9.9999999999999995E-7</v>
      </c>
      <c r="J1515" s="24">
        <v>1.4600000000000001E-5</v>
      </c>
      <c r="K1515" s="24">
        <f t="shared" si="239"/>
        <v>1.7E-6</v>
      </c>
      <c r="L1515" s="23">
        <f t="shared" si="232"/>
        <v>3393.2</v>
      </c>
      <c r="M1515" s="23">
        <f t="shared" si="233"/>
        <v>2544.9</v>
      </c>
      <c r="N1515" s="23">
        <v>1083.1299999999999</v>
      </c>
      <c r="O1515" s="23">
        <f t="shared" si="234"/>
        <v>-1461.7700000000002</v>
      </c>
      <c r="P1515" s="23">
        <f t="shared" si="235"/>
        <v>1461.7700000000002</v>
      </c>
      <c r="Q1515" s="23">
        <f t="shared" si="236"/>
        <v>0</v>
      </c>
      <c r="R1515" s="24">
        <f t="shared" si="237"/>
        <v>3.927E-4</v>
      </c>
      <c r="S1515" s="25">
        <f t="shared" si="238"/>
        <v>1617</v>
      </c>
    </row>
    <row r="1516" spans="1:19">
      <c r="A1516" s="21" t="s">
        <v>1339</v>
      </c>
      <c r="B1516" s="21" t="s">
        <v>123</v>
      </c>
      <c r="C1516" s="21" t="s">
        <v>148</v>
      </c>
      <c r="D1516" s="21" t="s">
        <v>1771</v>
      </c>
      <c r="E1516" s="21" t="s">
        <v>2588</v>
      </c>
      <c r="F1516" s="21" t="str">
        <f t="shared" si="230"/>
        <v>23304</v>
      </c>
      <c r="G1516" s="21" t="s">
        <v>2665</v>
      </c>
      <c r="H1516" s="26">
        <v>5539.05</v>
      </c>
      <c r="I1516" s="27">
        <f t="shared" si="231"/>
        <v>3.4000000000000001E-6</v>
      </c>
      <c r="J1516" s="27">
        <v>1.4800000000000001E-5</v>
      </c>
      <c r="K1516" s="27">
        <f t="shared" si="239"/>
        <v>3.9999999999999998E-6</v>
      </c>
      <c r="L1516" s="26">
        <f t="shared" si="232"/>
        <v>7984</v>
      </c>
      <c r="M1516" s="26">
        <f t="shared" si="233"/>
        <v>5988</v>
      </c>
      <c r="N1516" s="26">
        <v>0</v>
      </c>
      <c r="O1516" s="26">
        <f t="shared" si="234"/>
        <v>-5988</v>
      </c>
      <c r="P1516" s="26">
        <f t="shared" si="235"/>
        <v>5988</v>
      </c>
      <c r="Q1516" s="26">
        <f t="shared" si="236"/>
        <v>0</v>
      </c>
      <c r="R1516" s="24">
        <f t="shared" si="237"/>
        <v>1.6086E-3</v>
      </c>
      <c r="S1516" s="25">
        <f t="shared" si="238"/>
        <v>6627</v>
      </c>
    </row>
    <row r="1517" spans="1:19">
      <c r="A1517" s="20" t="s">
        <v>1339</v>
      </c>
      <c r="B1517" s="20" t="s">
        <v>123</v>
      </c>
      <c r="C1517" s="20" t="s">
        <v>152</v>
      </c>
      <c r="D1517" s="20" t="s">
        <v>1772</v>
      </c>
      <c r="E1517" s="20" t="s">
        <v>2588</v>
      </c>
      <c r="F1517" s="20" t="str">
        <f t="shared" si="230"/>
        <v>23304</v>
      </c>
      <c r="G1517" s="20" t="s">
        <v>2665</v>
      </c>
      <c r="H1517" s="23">
        <v>18618.349999999999</v>
      </c>
      <c r="I1517" s="24">
        <f t="shared" si="231"/>
        <v>1.1399999999999999E-5</v>
      </c>
      <c r="J1517" s="24">
        <v>2.9E-5</v>
      </c>
      <c r="K1517" s="24">
        <f t="shared" si="239"/>
        <v>1.2300000000000001E-5</v>
      </c>
      <c r="L1517" s="23">
        <f t="shared" si="232"/>
        <v>24550.799999999999</v>
      </c>
      <c r="M1517" s="23">
        <f t="shared" si="233"/>
        <v>18413.099999999999</v>
      </c>
      <c r="N1517" s="23">
        <v>40829</v>
      </c>
      <c r="O1517" s="23">
        <f t="shared" si="234"/>
        <v>22415.9</v>
      </c>
      <c r="P1517" s="23">
        <f t="shared" si="235"/>
        <v>0</v>
      </c>
      <c r="Q1517" s="23">
        <f t="shared" si="236"/>
        <v>22415.9</v>
      </c>
      <c r="R1517" s="24">
        <f t="shared" si="237"/>
        <v>0</v>
      </c>
      <c r="S1517" s="25">
        <f t="shared" si="238"/>
        <v>0</v>
      </c>
    </row>
    <row r="1518" spans="1:19">
      <c r="A1518" s="21" t="s">
        <v>1339</v>
      </c>
      <c r="B1518" s="21" t="s">
        <v>123</v>
      </c>
      <c r="C1518" s="21" t="s">
        <v>723</v>
      </c>
      <c r="D1518" s="21" t="s">
        <v>1773</v>
      </c>
      <c r="E1518" s="21" t="s">
        <v>2588</v>
      </c>
      <c r="F1518" s="21" t="str">
        <f t="shared" si="230"/>
        <v>23304</v>
      </c>
      <c r="G1518" s="21" t="s">
        <v>2665</v>
      </c>
      <c r="H1518" s="26">
        <v>26670.11</v>
      </c>
      <c r="I1518" s="27">
        <f t="shared" si="231"/>
        <v>1.63E-5</v>
      </c>
      <c r="J1518" s="27">
        <v>2.1800000000000001E-5</v>
      </c>
      <c r="K1518" s="27">
        <f t="shared" si="239"/>
        <v>1.66E-5</v>
      </c>
      <c r="L1518" s="26">
        <f t="shared" si="232"/>
        <v>33133.599999999999</v>
      </c>
      <c r="M1518" s="26">
        <f t="shared" si="233"/>
        <v>24850.2</v>
      </c>
      <c r="N1518" s="26">
        <v>964.92000000000007</v>
      </c>
      <c r="O1518" s="26">
        <f t="shared" si="234"/>
        <v>-23885.279999999999</v>
      </c>
      <c r="P1518" s="26">
        <f t="shared" si="235"/>
        <v>23885.279999999999</v>
      </c>
      <c r="Q1518" s="26">
        <f t="shared" si="236"/>
        <v>0</v>
      </c>
      <c r="R1518" s="24">
        <f t="shared" si="237"/>
        <v>6.4162999999999998E-3</v>
      </c>
      <c r="S1518" s="25">
        <f t="shared" si="238"/>
        <v>26435</v>
      </c>
    </row>
    <row r="1519" spans="1:19">
      <c r="A1519" s="20" t="s">
        <v>1339</v>
      </c>
      <c r="B1519" s="20" t="s">
        <v>123</v>
      </c>
      <c r="C1519" s="20" t="s">
        <v>1333</v>
      </c>
      <c r="D1519" s="20" t="s">
        <v>1774</v>
      </c>
      <c r="E1519" s="20" t="s">
        <v>2588</v>
      </c>
      <c r="F1519" s="20" t="str">
        <f t="shared" si="230"/>
        <v>23304</v>
      </c>
      <c r="G1519" s="20" t="s">
        <v>2665</v>
      </c>
      <c r="H1519" s="23">
        <v>41241.129999999997</v>
      </c>
      <c r="I1519" s="24">
        <f t="shared" si="231"/>
        <v>2.5299999999999998E-5</v>
      </c>
      <c r="J1519" s="24">
        <v>2.5199999999999999E-5</v>
      </c>
      <c r="K1519" s="24">
        <f t="shared" si="239"/>
        <v>2.5299999999999998E-5</v>
      </c>
      <c r="L1519" s="23">
        <f t="shared" si="232"/>
        <v>50498.8</v>
      </c>
      <c r="M1519" s="23">
        <f t="shared" si="233"/>
        <v>37874.1</v>
      </c>
      <c r="N1519" s="23">
        <v>1224.4399999999996</v>
      </c>
      <c r="O1519" s="23">
        <f t="shared" si="234"/>
        <v>-36649.659999999996</v>
      </c>
      <c r="P1519" s="23">
        <f t="shared" si="235"/>
        <v>36649.659999999996</v>
      </c>
      <c r="Q1519" s="23">
        <f t="shared" si="236"/>
        <v>0</v>
      </c>
      <c r="R1519" s="24">
        <f t="shared" si="237"/>
        <v>9.8452000000000001E-3</v>
      </c>
      <c r="S1519" s="25">
        <f t="shared" si="238"/>
        <v>40562</v>
      </c>
    </row>
    <row r="1520" spans="1:19">
      <c r="A1520" s="21" t="s">
        <v>1339</v>
      </c>
      <c r="B1520" s="21" t="s">
        <v>123</v>
      </c>
      <c r="C1520" s="21" t="s">
        <v>727</v>
      </c>
      <c r="D1520" s="21" t="s">
        <v>1775</v>
      </c>
      <c r="E1520" s="21" t="s">
        <v>2588</v>
      </c>
      <c r="F1520" s="21" t="str">
        <f t="shared" si="230"/>
        <v>23304</v>
      </c>
      <c r="G1520" s="21" t="s">
        <v>2665</v>
      </c>
      <c r="H1520" s="26">
        <v>36870.51</v>
      </c>
      <c r="I1520" s="27">
        <f t="shared" si="231"/>
        <v>2.26E-5</v>
      </c>
      <c r="J1520" s="27">
        <v>7.3999999999999996E-5</v>
      </c>
      <c r="K1520" s="27">
        <f t="shared" si="239"/>
        <v>2.5199999999999999E-5</v>
      </c>
      <c r="L1520" s="26">
        <f t="shared" si="232"/>
        <v>50299.199999999997</v>
      </c>
      <c r="M1520" s="26">
        <f t="shared" si="233"/>
        <v>37724.400000000001</v>
      </c>
      <c r="N1520" s="26">
        <v>15077.730000000001</v>
      </c>
      <c r="O1520" s="26">
        <f t="shared" si="234"/>
        <v>-22646.67</v>
      </c>
      <c r="P1520" s="26">
        <f t="shared" si="235"/>
        <v>22646.67</v>
      </c>
      <c r="Q1520" s="26">
        <f t="shared" si="236"/>
        <v>0</v>
      </c>
      <c r="R1520" s="24">
        <f t="shared" si="237"/>
        <v>6.0835999999999998E-3</v>
      </c>
      <c r="S1520" s="25">
        <f t="shared" si="238"/>
        <v>25064</v>
      </c>
    </row>
    <row r="1521" spans="1:19">
      <c r="A1521" s="20" t="s">
        <v>1339</v>
      </c>
      <c r="B1521" s="20" t="s">
        <v>123</v>
      </c>
      <c r="C1521" s="20" t="s">
        <v>708</v>
      </c>
      <c r="D1521" s="20" t="s">
        <v>1776</v>
      </c>
      <c r="E1521" s="20" t="s">
        <v>2588</v>
      </c>
      <c r="F1521" s="20" t="str">
        <f t="shared" si="230"/>
        <v>23304</v>
      </c>
      <c r="G1521" s="20" t="s">
        <v>2665</v>
      </c>
      <c r="H1521" s="23">
        <v>172.16</v>
      </c>
      <c r="I1521" s="24">
        <f t="shared" si="231"/>
        <v>9.9999999999999995E-8</v>
      </c>
      <c r="J1521" s="24">
        <v>1.7399999999999999E-5</v>
      </c>
      <c r="K1521" s="24">
        <f t="shared" si="239"/>
        <v>9.9999999999999995E-7</v>
      </c>
      <c r="L1521" s="23">
        <f t="shared" si="232"/>
        <v>1996</v>
      </c>
      <c r="M1521" s="23">
        <f t="shared" si="233"/>
        <v>1497</v>
      </c>
      <c r="N1521" s="23">
        <v>0</v>
      </c>
      <c r="O1521" s="23">
        <f t="shared" si="234"/>
        <v>-1497</v>
      </c>
      <c r="P1521" s="23">
        <f t="shared" si="235"/>
        <v>1497</v>
      </c>
      <c r="Q1521" s="23">
        <f t="shared" si="236"/>
        <v>0</v>
      </c>
      <c r="R1521" s="24">
        <f t="shared" si="237"/>
        <v>4.0210000000000002E-4</v>
      </c>
      <c r="S1521" s="25">
        <f t="shared" si="238"/>
        <v>1656</v>
      </c>
    </row>
    <row r="1522" spans="1:19">
      <c r="A1522" s="21" t="s">
        <v>1339</v>
      </c>
      <c r="B1522" s="21" t="s">
        <v>123</v>
      </c>
      <c r="C1522" s="21" t="s">
        <v>729</v>
      </c>
      <c r="D1522" s="21" t="s">
        <v>1777</v>
      </c>
      <c r="E1522" s="21" t="s">
        <v>2588</v>
      </c>
      <c r="F1522" s="21" t="str">
        <f t="shared" si="230"/>
        <v>23304</v>
      </c>
      <c r="G1522" s="21" t="s">
        <v>2665</v>
      </c>
      <c r="H1522" s="26">
        <v>73440.91</v>
      </c>
      <c r="I1522" s="27">
        <f t="shared" si="231"/>
        <v>4.5000000000000003E-5</v>
      </c>
      <c r="J1522" s="27">
        <v>2.4899999999999999E-5</v>
      </c>
      <c r="K1522" s="27">
        <f t="shared" si="239"/>
        <v>4.3999999999999999E-5</v>
      </c>
      <c r="L1522" s="26">
        <f t="shared" si="232"/>
        <v>87824</v>
      </c>
      <c r="M1522" s="26">
        <f t="shared" si="233"/>
        <v>65868</v>
      </c>
      <c r="N1522" s="26">
        <v>171859.42</v>
      </c>
      <c r="O1522" s="26">
        <f t="shared" si="234"/>
        <v>105991.42000000001</v>
      </c>
      <c r="P1522" s="26">
        <f t="shared" si="235"/>
        <v>0</v>
      </c>
      <c r="Q1522" s="26">
        <f t="shared" si="236"/>
        <v>105991.42000000001</v>
      </c>
      <c r="R1522" s="24">
        <f t="shared" si="237"/>
        <v>0</v>
      </c>
      <c r="S1522" s="25">
        <f t="shared" si="238"/>
        <v>0</v>
      </c>
    </row>
    <row r="1523" spans="1:19">
      <c r="A1523" s="20" t="s">
        <v>1339</v>
      </c>
      <c r="B1523" s="20" t="s">
        <v>123</v>
      </c>
      <c r="C1523" s="20" t="s">
        <v>697</v>
      </c>
      <c r="D1523" s="20" t="s">
        <v>1778</v>
      </c>
      <c r="E1523" s="20" t="s">
        <v>2588</v>
      </c>
      <c r="F1523" s="20" t="str">
        <f t="shared" si="230"/>
        <v>23304</v>
      </c>
      <c r="G1523" s="20" t="s">
        <v>2665</v>
      </c>
      <c r="H1523" s="23">
        <v>1705629.63</v>
      </c>
      <c r="I1523" s="24">
        <f t="shared" si="231"/>
        <v>1.0455E-3</v>
      </c>
      <c r="J1523" s="24">
        <v>4.3530000000000001E-4</v>
      </c>
      <c r="K1523" s="24">
        <f t="shared" si="239"/>
        <v>1.0150000000000001E-3</v>
      </c>
      <c r="L1523" s="23">
        <f t="shared" si="232"/>
        <v>2025940</v>
      </c>
      <c r="M1523" s="23">
        <f t="shared" si="233"/>
        <v>1519455</v>
      </c>
      <c r="N1523" s="23">
        <v>2867574.88</v>
      </c>
      <c r="O1523" s="23">
        <f t="shared" si="234"/>
        <v>1348119.88</v>
      </c>
      <c r="P1523" s="23">
        <f t="shared" si="235"/>
        <v>0</v>
      </c>
      <c r="Q1523" s="23">
        <f t="shared" si="236"/>
        <v>1348119.88</v>
      </c>
      <c r="R1523" s="24">
        <f t="shared" si="237"/>
        <v>0</v>
      </c>
      <c r="S1523" s="25">
        <f t="shared" si="238"/>
        <v>0</v>
      </c>
    </row>
    <row r="1524" spans="1:19">
      <c r="A1524" s="21" t="s">
        <v>1339</v>
      </c>
      <c r="B1524" s="21" t="s">
        <v>123</v>
      </c>
      <c r="C1524" s="21" t="s">
        <v>733</v>
      </c>
      <c r="D1524" s="21" t="s">
        <v>1779</v>
      </c>
      <c r="E1524" s="21" t="s">
        <v>2588</v>
      </c>
      <c r="F1524" s="21" t="str">
        <f t="shared" si="230"/>
        <v>23304</v>
      </c>
      <c r="G1524" s="21" t="s">
        <v>2665</v>
      </c>
      <c r="H1524" s="26">
        <v>8621.2199999999993</v>
      </c>
      <c r="I1524" s="27">
        <f t="shared" si="231"/>
        <v>5.3000000000000001E-6</v>
      </c>
      <c r="J1524" s="27">
        <v>1.5299999999999999E-5</v>
      </c>
      <c r="K1524" s="27">
        <f t="shared" si="239"/>
        <v>5.8000000000000004E-6</v>
      </c>
      <c r="L1524" s="26">
        <f t="shared" si="232"/>
        <v>11576.8</v>
      </c>
      <c r="M1524" s="26">
        <f t="shared" si="233"/>
        <v>8682.6</v>
      </c>
      <c r="N1524" s="26">
        <v>10169.359999999999</v>
      </c>
      <c r="O1524" s="26">
        <f t="shared" si="234"/>
        <v>1486.7599999999984</v>
      </c>
      <c r="P1524" s="26">
        <f t="shared" si="235"/>
        <v>0</v>
      </c>
      <c r="Q1524" s="26">
        <f t="shared" si="236"/>
        <v>1486.7599999999984</v>
      </c>
      <c r="R1524" s="24">
        <f t="shared" si="237"/>
        <v>0</v>
      </c>
      <c r="S1524" s="25">
        <f t="shared" si="238"/>
        <v>0</v>
      </c>
    </row>
    <row r="1525" spans="1:19">
      <c r="A1525" s="20" t="s">
        <v>1339</v>
      </c>
      <c r="B1525" s="20" t="s">
        <v>123</v>
      </c>
      <c r="C1525" s="20" t="s">
        <v>735</v>
      </c>
      <c r="D1525" s="20" t="s">
        <v>1780</v>
      </c>
      <c r="E1525" s="20" t="s">
        <v>2588</v>
      </c>
      <c r="F1525" s="20" t="str">
        <f t="shared" si="230"/>
        <v>23304</v>
      </c>
      <c r="G1525" s="20" t="s">
        <v>2665</v>
      </c>
      <c r="H1525" s="23">
        <v>13408.43</v>
      </c>
      <c r="I1525" s="24">
        <f t="shared" si="231"/>
        <v>8.1999999999999994E-6</v>
      </c>
      <c r="J1525" s="24">
        <v>2.62E-5</v>
      </c>
      <c r="K1525" s="24">
        <f t="shared" si="239"/>
        <v>9.0999999999999993E-6</v>
      </c>
      <c r="L1525" s="23">
        <f t="shared" si="232"/>
        <v>18163.599999999999</v>
      </c>
      <c r="M1525" s="23">
        <f t="shared" si="233"/>
        <v>13622.7</v>
      </c>
      <c r="N1525" s="23">
        <v>12429.420000000002</v>
      </c>
      <c r="O1525" s="23">
        <f t="shared" si="234"/>
        <v>-1193.2799999999988</v>
      </c>
      <c r="P1525" s="23">
        <f t="shared" si="235"/>
        <v>1193.2799999999988</v>
      </c>
      <c r="Q1525" s="23">
        <f t="shared" si="236"/>
        <v>0</v>
      </c>
      <c r="R1525" s="24">
        <f t="shared" si="237"/>
        <v>3.2049999999999998E-4</v>
      </c>
      <c r="S1525" s="25">
        <f t="shared" si="238"/>
        <v>1320</v>
      </c>
    </row>
    <row r="1526" spans="1:19">
      <c r="A1526" s="21" t="s">
        <v>1339</v>
      </c>
      <c r="B1526" s="21" t="s">
        <v>123</v>
      </c>
      <c r="C1526" s="21" t="s">
        <v>710</v>
      </c>
      <c r="D1526" s="21" t="s">
        <v>1781</v>
      </c>
      <c r="E1526" s="21" t="s">
        <v>2588</v>
      </c>
      <c r="F1526" s="21" t="str">
        <f t="shared" si="230"/>
        <v>23304</v>
      </c>
      <c r="G1526" s="21" t="s">
        <v>2665</v>
      </c>
      <c r="H1526" s="26">
        <v>1384.18</v>
      </c>
      <c r="I1526" s="27">
        <f t="shared" si="231"/>
        <v>7.9999999999999996E-7</v>
      </c>
      <c r="J1526" s="27">
        <v>1.06E-5</v>
      </c>
      <c r="K1526" s="27">
        <f t="shared" si="239"/>
        <v>1.3E-6</v>
      </c>
      <c r="L1526" s="26">
        <f t="shared" si="232"/>
        <v>2594.8000000000002</v>
      </c>
      <c r="M1526" s="26">
        <f t="shared" si="233"/>
        <v>1946.1</v>
      </c>
      <c r="N1526" s="26">
        <v>-415.89</v>
      </c>
      <c r="O1526" s="26">
        <f t="shared" si="234"/>
        <v>-2361.9899999999998</v>
      </c>
      <c r="P1526" s="26">
        <f t="shared" si="235"/>
        <v>2361.9899999999998</v>
      </c>
      <c r="Q1526" s="26">
        <f t="shared" si="236"/>
        <v>0</v>
      </c>
      <c r="R1526" s="24">
        <f t="shared" si="237"/>
        <v>6.3449999999999997E-4</v>
      </c>
      <c r="S1526" s="25">
        <f t="shared" si="238"/>
        <v>2614</v>
      </c>
    </row>
    <row r="1527" spans="1:19">
      <c r="A1527" s="20" t="s">
        <v>1339</v>
      </c>
      <c r="B1527" s="20" t="s">
        <v>123</v>
      </c>
      <c r="C1527" s="20" t="s">
        <v>699</v>
      </c>
      <c r="D1527" s="20" t="s">
        <v>1782</v>
      </c>
      <c r="E1527" s="20" t="s">
        <v>2588</v>
      </c>
      <c r="F1527" s="20" t="str">
        <f t="shared" si="230"/>
        <v>23304</v>
      </c>
      <c r="G1527" s="20" t="s">
        <v>2665</v>
      </c>
      <c r="H1527" s="23">
        <v>22286.59</v>
      </c>
      <c r="I1527" s="24">
        <f t="shared" si="231"/>
        <v>1.3699999999999999E-5</v>
      </c>
      <c r="J1527" s="24">
        <v>3.4E-5</v>
      </c>
      <c r="K1527" s="24">
        <f t="shared" si="239"/>
        <v>1.47E-5</v>
      </c>
      <c r="L1527" s="23">
        <f t="shared" si="232"/>
        <v>29341.200000000001</v>
      </c>
      <c r="M1527" s="23">
        <f t="shared" si="233"/>
        <v>22005.9</v>
      </c>
      <c r="N1527" s="23">
        <v>28002.100000000002</v>
      </c>
      <c r="O1527" s="23">
        <f t="shared" si="234"/>
        <v>5996.2000000000007</v>
      </c>
      <c r="P1527" s="23">
        <f t="shared" si="235"/>
        <v>0</v>
      </c>
      <c r="Q1527" s="23">
        <f t="shared" si="236"/>
        <v>5996.2000000000007</v>
      </c>
      <c r="R1527" s="24">
        <f t="shared" si="237"/>
        <v>0</v>
      </c>
      <c r="S1527" s="25">
        <f t="shared" si="238"/>
        <v>0</v>
      </c>
    </row>
    <row r="1528" spans="1:19">
      <c r="A1528" s="21" t="s">
        <v>1339</v>
      </c>
      <c r="B1528" s="21" t="s">
        <v>123</v>
      </c>
      <c r="C1528" s="21" t="s">
        <v>712</v>
      </c>
      <c r="D1528" s="21" t="s">
        <v>1783</v>
      </c>
      <c r="E1528" s="21" t="s">
        <v>2588</v>
      </c>
      <c r="F1528" s="21" t="str">
        <f t="shared" si="230"/>
        <v>23304</v>
      </c>
      <c r="G1528" s="21" t="s">
        <v>2665</v>
      </c>
      <c r="H1528" s="26">
        <v>12448.25</v>
      </c>
      <c r="I1528" s="27">
        <f t="shared" si="231"/>
        <v>7.6000000000000001E-6</v>
      </c>
      <c r="J1528" s="27">
        <v>4.4100000000000001E-5</v>
      </c>
      <c r="K1528" s="27">
        <f t="shared" si="239"/>
        <v>9.3999999999999998E-6</v>
      </c>
      <c r="L1528" s="26">
        <f t="shared" si="232"/>
        <v>18762.400000000001</v>
      </c>
      <c r="M1528" s="26">
        <f t="shared" si="233"/>
        <v>14071.8</v>
      </c>
      <c r="N1528" s="26">
        <v>5685.28</v>
      </c>
      <c r="O1528" s="26">
        <f t="shared" si="234"/>
        <v>-8386.52</v>
      </c>
      <c r="P1528" s="26">
        <f t="shared" si="235"/>
        <v>8386.52</v>
      </c>
      <c r="Q1528" s="26">
        <f t="shared" si="236"/>
        <v>0</v>
      </c>
      <c r="R1528" s="24">
        <f t="shared" si="237"/>
        <v>2.2529E-3</v>
      </c>
      <c r="S1528" s="25">
        <f t="shared" si="238"/>
        <v>9281</v>
      </c>
    </row>
    <row r="1529" spans="1:19">
      <c r="A1529" s="20" t="s">
        <v>1339</v>
      </c>
      <c r="B1529" s="20" t="s">
        <v>123</v>
      </c>
      <c r="C1529" s="20" t="s">
        <v>701</v>
      </c>
      <c r="D1529" s="20" t="s">
        <v>1784</v>
      </c>
      <c r="E1529" s="20" t="s">
        <v>2588</v>
      </c>
      <c r="F1529" s="20" t="str">
        <f t="shared" si="230"/>
        <v>23304</v>
      </c>
      <c r="G1529" s="20" t="s">
        <v>2665</v>
      </c>
      <c r="H1529" s="23">
        <v>5954.3</v>
      </c>
      <c r="I1529" s="24">
        <f t="shared" si="231"/>
        <v>3.5999999999999998E-6</v>
      </c>
      <c r="J1529" s="24">
        <v>3.4400000000000003E-5</v>
      </c>
      <c r="K1529" s="24">
        <f t="shared" si="239"/>
        <v>5.1000000000000003E-6</v>
      </c>
      <c r="L1529" s="23">
        <f t="shared" si="232"/>
        <v>10179.6</v>
      </c>
      <c r="M1529" s="23">
        <f t="shared" si="233"/>
        <v>7634.7</v>
      </c>
      <c r="N1529" s="23">
        <v>5798.8</v>
      </c>
      <c r="O1529" s="23">
        <f t="shared" si="234"/>
        <v>-1835.8999999999996</v>
      </c>
      <c r="P1529" s="23">
        <f t="shared" si="235"/>
        <v>1835.8999999999996</v>
      </c>
      <c r="Q1529" s="23">
        <f t="shared" si="236"/>
        <v>0</v>
      </c>
      <c r="R1529" s="24">
        <f t="shared" si="237"/>
        <v>4.9319999999999995E-4</v>
      </c>
      <c r="S1529" s="25">
        <f t="shared" si="238"/>
        <v>2031</v>
      </c>
    </row>
    <row r="1530" spans="1:19">
      <c r="A1530" s="21" t="s">
        <v>1339</v>
      </c>
      <c r="B1530" s="21" t="s">
        <v>123</v>
      </c>
      <c r="C1530" s="21" t="s">
        <v>714</v>
      </c>
      <c r="D1530" s="21" t="s">
        <v>1785</v>
      </c>
      <c r="E1530" s="21" t="s">
        <v>2588</v>
      </c>
      <c r="F1530" s="21" t="str">
        <f t="shared" si="230"/>
        <v>23304</v>
      </c>
      <c r="G1530" s="21" t="s">
        <v>2665</v>
      </c>
      <c r="H1530" s="26">
        <v>18508.599999999999</v>
      </c>
      <c r="I1530" s="27">
        <f t="shared" si="231"/>
        <v>1.13E-5</v>
      </c>
      <c r="J1530" s="27">
        <v>1.24E-5</v>
      </c>
      <c r="K1530" s="27">
        <f t="shared" si="239"/>
        <v>1.1399999999999999E-5</v>
      </c>
      <c r="L1530" s="26">
        <f t="shared" si="232"/>
        <v>22754.400000000001</v>
      </c>
      <c r="M1530" s="26">
        <f t="shared" si="233"/>
        <v>17065.8</v>
      </c>
      <c r="N1530" s="26">
        <v>7263.42</v>
      </c>
      <c r="O1530" s="26">
        <f t="shared" si="234"/>
        <v>-9802.3799999999992</v>
      </c>
      <c r="P1530" s="26">
        <f t="shared" si="235"/>
        <v>9802.3799999999992</v>
      </c>
      <c r="Q1530" s="26">
        <f t="shared" si="236"/>
        <v>0</v>
      </c>
      <c r="R1530" s="24">
        <f t="shared" si="237"/>
        <v>2.6332E-3</v>
      </c>
      <c r="S1530" s="25">
        <f t="shared" si="238"/>
        <v>10848</v>
      </c>
    </row>
    <row r="1531" spans="1:19">
      <c r="A1531" s="20" t="s">
        <v>1339</v>
      </c>
      <c r="B1531" s="20" t="s">
        <v>123</v>
      </c>
      <c r="C1531" s="20" t="s">
        <v>741</v>
      </c>
      <c r="D1531" s="20" t="s">
        <v>1786</v>
      </c>
      <c r="E1531" s="20" t="s">
        <v>2588</v>
      </c>
      <c r="F1531" s="20" t="str">
        <f t="shared" si="230"/>
        <v>23304</v>
      </c>
      <c r="G1531" s="20" t="s">
        <v>2665</v>
      </c>
      <c r="H1531" s="23">
        <v>812.79</v>
      </c>
      <c r="I1531" s="24">
        <f t="shared" si="231"/>
        <v>4.9999999999999998E-7</v>
      </c>
      <c r="J1531" s="24">
        <v>2.65E-5</v>
      </c>
      <c r="K1531" s="24">
        <f t="shared" si="239"/>
        <v>1.7999999999999999E-6</v>
      </c>
      <c r="L1531" s="23">
        <f t="shared" si="232"/>
        <v>3592.8</v>
      </c>
      <c r="M1531" s="23">
        <f t="shared" si="233"/>
        <v>2694.6</v>
      </c>
      <c r="N1531" s="23">
        <v>2785.83</v>
      </c>
      <c r="O1531" s="23">
        <f t="shared" si="234"/>
        <v>91.230000000000018</v>
      </c>
      <c r="P1531" s="23">
        <f t="shared" si="235"/>
        <v>0</v>
      </c>
      <c r="Q1531" s="23">
        <f t="shared" si="236"/>
        <v>91.230000000000018</v>
      </c>
      <c r="R1531" s="24">
        <f t="shared" si="237"/>
        <v>0</v>
      </c>
      <c r="S1531" s="25">
        <f t="shared" si="238"/>
        <v>0</v>
      </c>
    </row>
    <row r="1532" spans="1:19">
      <c r="A1532" s="21" t="s">
        <v>1339</v>
      </c>
      <c r="B1532" s="21" t="s">
        <v>123</v>
      </c>
      <c r="C1532" s="21" t="s">
        <v>1339</v>
      </c>
      <c r="D1532" s="21" t="s">
        <v>1787</v>
      </c>
      <c r="E1532" s="21" t="s">
        <v>2588</v>
      </c>
      <c r="F1532" s="21" t="str">
        <f t="shared" si="230"/>
        <v>23304</v>
      </c>
      <c r="G1532" s="21" t="s">
        <v>2665</v>
      </c>
      <c r="H1532" s="26">
        <v>5039.4799999999996</v>
      </c>
      <c r="I1532" s="27">
        <f t="shared" si="231"/>
        <v>3.1E-6</v>
      </c>
      <c r="J1532" s="27">
        <v>1.5299999999999999E-5</v>
      </c>
      <c r="K1532" s="27">
        <f t="shared" si="239"/>
        <v>3.7000000000000002E-6</v>
      </c>
      <c r="L1532" s="26">
        <f t="shared" si="232"/>
        <v>7385.2</v>
      </c>
      <c r="M1532" s="26">
        <f t="shared" si="233"/>
        <v>5538.9</v>
      </c>
      <c r="N1532" s="26">
        <v>4066.0600000000004</v>
      </c>
      <c r="O1532" s="26">
        <f t="shared" si="234"/>
        <v>-1472.8399999999992</v>
      </c>
      <c r="P1532" s="26">
        <f t="shared" si="235"/>
        <v>1472.8399999999992</v>
      </c>
      <c r="Q1532" s="26">
        <f t="shared" si="236"/>
        <v>0</v>
      </c>
      <c r="R1532" s="24">
        <f t="shared" si="237"/>
        <v>3.9560000000000002E-4</v>
      </c>
      <c r="S1532" s="25">
        <f t="shared" si="238"/>
        <v>1629</v>
      </c>
    </row>
    <row r="1533" spans="1:19">
      <c r="A1533" s="20" t="s">
        <v>1339</v>
      </c>
      <c r="B1533" s="20" t="s">
        <v>123</v>
      </c>
      <c r="C1533" s="20" t="s">
        <v>1114</v>
      </c>
      <c r="D1533" s="20" t="s">
        <v>1788</v>
      </c>
      <c r="E1533" s="20" t="s">
        <v>2588</v>
      </c>
      <c r="F1533" s="20" t="str">
        <f t="shared" si="230"/>
        <v>23304</v>
      </c>
      <c r="G1533" s="20" t="s">
        <v>2665</v>
      </c>
      <c r="H1533" s="23">
        <v>11302.58</v>
      </c>
      <c r="I1533" s="24">
        <f t="shared" si="231"/>
        <v>6.9E-6</v>
      </c>
      <c r="J1533" s="24">
        <v>4.9200000000000003E-5</v>
      </c>
      <c r="K1533" s="24">
        <f t="shared" si="239"/>
        <v>9.0000000000000002E-6</v>
      </c>
      <c r="L1533" s="23">
        <f t="shared" si="232"/>
        <v>17964</v>
      </c>
      <c r="M1533" s="23">
        <f t="shared" si="233"/>
        <v>13473</v>
      </c>
      <c r="N1533" s="23">
        <v>6703.52</v>
      </c>
      <c r="O1533" s="23">
        <f t="shared" si="234"/>
        <v>-6769.48</v>
      </c>
      <c r="P1533" s="23">
        <f t="shared" si="235"/>
        <v>6769.48</v>
      </c>
      <c r="Q1533" s="23">
        <f t="shared" si="236"/>
        <v>0</v>
      </c>
      <c r="R1533" s="24">
        <f t="shared" si="237"/>
        <v>1.8185E-3</v>
      </c>
      <c r="S1533" s="25">
        <f t="shared" si="238"/>
        <v>7492</v>
      </c>
    </row>
    <row r="1534" spans="1:19">
      <c r="A1534" s="21" t="s">
        <v>1339</v>
      </c>
      <c r="B1534" s="21" t="s">
        <v>123</v>
      </c>
      <c r="C1534" s="21" t="s">
        <v>1148</v>
      </c>
      <c r="D1534" s="21" t="s">
        <v>1789</v>
      </c>
      <c r="E1534" s="21" t="s">
        <v>2588</v>
      </c>
      <c r="F1534" s="21" t="str">
        <f t="shared" si="230"/>
        <v>23304</v>
      </c>
      <c r="G1534" s="21" t="s">
        <v>2665</v>
      </c>
      <c r="H1534" s="26">
        <v>38677.769999999997</v>
      </c>
      <c r="I1534" s="27">
        <f t="shared" si="231"/>
        <v>2.37E-5</v>
      </c>
      <c r="J1534" s="27">
        <v>1.8499999999999999E-5</v>
      </c>
      <c r="K1534" s="27">
        <f t="shared" si="239"/>
        <v>2.34E-5</v>
      </c>
      <c r="L1534" s="26">
        <f t="shared" si="232"/>
        <v>46706.400000000001</v>
      </c>
      <c r="M1534" s="26">
        <f t="shared" si="233"/>
        <v>35029.800000000003</v>
      </c>
      <c r="N1534" s="26">
        <v>8377.58</v>
      </c>
      <c r="O1534" s="26">
        <f t="shared" si="234"/>
        <v>-26652.22</v>
      </c>
      <c r="P1534" s="26">
        <f t="shared" si="235"/>
        <v>26652.22</v>
      </c>
      <c r="Q1534" s="26">
        <f t="shared" si="236"/>
        <v>0</v>
      </c>
      <c r="R1534" s="24">
        <f t="shared" si="237"/>
        <v>7.1596000000000003E-3</v>
      </c>
      <c r="S1534" s="25">
        <f t="shared" si="238"/>
        <v>29497</v>
      </c>
    </row>
    <row r="1535" spans="1:19">
      <c r="A1535" s="20" t="s">
        <v>1339</v>
      </c>
      <c r="B1535" s="20" t="s">
        <v>123</v>
      </c>
      <c r="C1535" s="20" t="s">
        <v>1343</v>
      </c>
      <c r="D1535" s="20" t="s">
        <v>1790</v>
      </c>
      <c r="E1535" s="20" t="s">
        <v>2588</v>
      </c>
      <c r="F1535" s="20" t="str">
        <f t="shared" si="230"/>
        <v>23304</v>
      </c>
      <c r="G1535" s="20" t="s">
        <v>2665</v>
      </c>
      <c r="H1535" s="23">
        <v>80079.990000000005</v>
      </c>
      <c r="I1535" s="24">
        <f t="shared" si="231"/>
        <v>4.9100000000000001E-5</v>
      </c>
      <c r="J1535" s="24">
        <v>1.5220000000000001E-4</v>
      </c>
      <c r="K1535" s="24">
        <f t="shared" si="239"/>
        <v>5.4299999999999998E-5</v>
      </c>
      <c r="L1535" s="23">
        <f t="shared" si="232"/>
        <v>108382.8</v>
      </c>
      <c r="M1535" s="23">
        <f t="shared" si="233"/>
        <v>81287.100000000006</v>
      </c>
      <c r="N1535" s="23">
        <v>124399.7</v>
      </c>
      <c r="O1535" s="23">
        <f t="shared" si="234"/>
        <v>43112.599999999991</v>
      </c>
      <c r="P1535" s="23">
        <f t="shared" si="235"/>
        <v>0</v>
      </c>
      <c r="Q1535" s="23">
        <f t="shared" si="236"/>
        <v>43112.599999999991</v>
      </c>
      <c r="R1535" s="24">
        <f t="shared" si="237"/>
        <v>0</v>
      </c>
      <c r="S1535" s="25">
        <f t="shared" si="238"/>
        <v>0</v>
      </c>
    </row>
    <row r="1536" spans="1:19">
      <c r="A1536" s="21" t="s">
        <v>1339</v>
      </c>
      <c r="B1536" s="21" t="s">
        <v>123</v>
      </c>
      <c r="C1536" s="21" t="s">
        <v>1116</v>
      </c>
      <c r="D1536" s="21" t="s">
        <v>1791</v>
      </c>
      <c r="E1536" s="21" t="s">
        <v>2588</v>
      </c>
      <c r="F1536" s="21" t="str">
        <f t="shared" si="230"/>
        <v>23304</v>
      </c>
      <c r="G1536" s="21" t="s">
        <v>2665</v>
      </c>
      <c r="H1536" s="26">
        <v>18591.099999999999</v>
      </c>
      <c r="I1536" s="27">
        <f t="shared" si="231"/>
        <v>1.1399999999999999E-5</v>
      </c>
      <c r="J1536" s="27">
        <v>7.3000000000000004E-6</v>
      </c>
      <c r="K1536" s="27">
        <f t="shared" si="239"/>
        <v>1.1199999999999999E-5</v>
      </c>
      <c r="L1536" s="26">
        <f t="shared" si="232"/>
        <v>22355.200000000001</v>
      </c>
      <c r="M1536" s="26">
        <f t="shared" si="233"/>
        <v>16766.400000000001</v>
      </c>
      <c r="N1536" s="26">
        <v>37755.21</v>
      </c>
      <c r="O1536" s="26">
        <f t="shared" si="234"/>
        <v>20988.809999999998</v>
      </c>
      <c r="P1536" s="26">
        <f t="shared" si="235"/>
        <v>0</v>
      </c>
      <c r="Q1536" s="26">
        <f t="shared" si="236"/>
        <v>20988.809999999998</v>
      </c>
      <c r="R1536" s="24">
        <f t="shared" si="237"/>
        <v>0</v>
      </c>
      <c r="S1536" s="25">
        <f t="shared" si="238"/>
        <v>0</v>
      </c>
    </row>
    <row r="1537" spans="1:19">
      <c r="A1537" s="20" t="s">
        <v>1339</v>
      </c>
      <c r="B1537" s="20" t="s">
        <v>123</v>
      </c>
      <c r="C1537" s="20" t="s">
        <v>1236</v>
      </c>
      <c r="D1537" s="20" t="s">
        <v>1792</v>
      </c>
      <c r="E1537" s="20" t="s">
        <v>2588</v>
      </c>
      <c r="F1537" s="20" t="str">
        <f t="shared" si="230"/>
        <v>23304</v>
      </c>
      <c r="G1537" s="20" t="s">
        <v>2665</v>
      </c>
      <c r="H1537" s="23">
        <v>5787.42</v>
      </c>
      <c r="I1537" s="24">
        <f t="shared" si="231"/>
        <v>3.4999999999999999E-6</v>
      </c>
      <c r="J1537" s="24">
        <v>2.65E-5</v>
      </c>
      <c r="K1537" s="24">
        <f t="shared" si="239"/>
        <v>4.6999999999999999E-6</v>
      </c>
      <c r="L1537" s="23">
        <f t="shared" si="232"/>
        <v>9381.2000000000007</v>
      </c>
      <c r="M1537" s="23">
        <f t="shared" si="233"/>
        <v>7035.9</v>
      </c>
      <c r="N1537" s="23">
        <v>28.340000000000032</v>
      </c>
      <c r="O1537" s="23">
        <f t="shared" si="234"/>
        <v>-7007.5599999999995</v>
      </c>
      <c r="P1537" s="23">
        <f t="shared" si="235"/>
        <v>7007.5599999999995</v>
      </c>
      <c r="Q1537" s="23">
        <f t="shared" si="236"/>
        <v>0</v>
      </c>
      <c r="R1537" s="24">
        <f t="shared" si="237"/>
        <v>1.8824E-3</v>
      </c>
      <c r="S1537" s="25">
        <f t="shared" si="238"/>
        <v>7755</v>
      </c>
    </row>
    <row r="1538" spans="1:19">
      <c r="A1538" s="21" t="s">
        <v>1339</v>
      </c>
      <c r="B1538" s="21" t="s">
        <v>172</v>
      </c>
      <c r="C1538" s="21" t="s">
        <v>90</v>
      </c>
      <c r="D1538" s="21" t="s">
        <v>1793</v>
      </c>
      <c r="E1538" s="21" t="s">
        <v>2588</v>
      </c>
      <c r="F1538" s="21" t="str">
        <f t="shared" si="230"/>
        <v>23306</v>
      </c>
      <c r="G1538" s="21" t="s">
        <v>2666</v>
      </c>
      <c r="H1538" s="26">
        <v>3408.06</v>
      </c>
      <c r="I1538" s="27">
        <f t="shared" si="231"/>
        <v>2.0999999999999998E-6</v>
      </c>
      <c r="J1538" s="27">
        <v>1.47E-5</v>
      </c>
      <c r="K1538" s="27">
        <f t="shared" si="239"/>
        <v>2.7E-6</v>
      </c>
      <c r="L1538" s="26">
        <f t="shared" si="232"/>
        <v>5389.2</v>
      </c>
      <c r="M1538" s="26">
        <f t="shared" si="233"/>
        <v>4041.9</v>
      </c>
      <c r="N1538" s="26">
        <v>43206.71</v>
      </c>
      <c r="O1538" s="26">
        <f t="shared" si="234"/>
        <v>39164.81</v>
      </c>
      <c r="P1538" s="26">
        <f t="shared" si="235"/>
        <v>0</v>
      </c>
      <c r="Q1538" s="26">
        <f t="shared" si="236"/>
        <v>39164.81</v>
      </c>
      <c r="R1538" s="24">
        <f t="shared" si="237"/>
        <v>0</v>
      </c>
      <c r="S1538" s="25">
        <f t="shared" si="238"/>
        <v>0</v>
      </c>
    </row>
    <row r="1539" spans="1:19">
      <c r="A1539" s="20" t="s">
        <v>1339</v>
      </c>
      <c r="B1539" s="20" t="s">
        <v>172</v>
      </c>
      <c r="C1539" s="20" t="s">
        <v>17</v>
      </c>
      <c r="D1539" s="20" t="s">
        <v>1794</v>
      </c>
      <c r="E1539" s="20" t="s">
        <v>2588</v>
      </c>
      <c r="F1539" s="20" t="str">
        <f t="shared" si="230"/>
        <v>23306</v>
      </c>
      <c r="G1539" s="20" t="s">
        <v>2666</v>
      </c>
      <c r="H1539" s="23">
        <v>304380.5</v>
      </c>
      <c r="I1539" s="24">
        <f t="shared" si="231"/>
        <v>1.8660000000000001E-4</v>
      </c>
      <c r="J1539" s="24">
        <v>5.0899999999999997E-5</v>
      </c>
      <c r="K1539" s="24">
        <f t="shared" si="239"/>
        <v>1.7980000000000001E-4</v>
      </c>
      <c r="L1539" s="23">
        <f t="shared" si="232"/>
        <v>358880.8</v>
      </c>
      <c r="M1539" s="23">
        <f t="shared" si="233"/>
        <v>269160.59999999998</v>
      </c>
      <c r="N1539" s="23">
        <v>246012.16999999998</v>
      </c>
      <c r="O1539" s="23">
        <f t="shared" si="234"/>
        <v>-23148.429999999993</v>
      </c>
      <c r="P1539" s="23">
        <f t="shared" si="235"/>
        <v>23148.429999999993</v>
      </c>
      <c r="Q1539" s="23">
        <f t="shared" si="236"/>
        <v>0</v>
      </c>
      <c r="R1539" s="24">
        <f t="shared" si="237"/>
        <v>6.2183000000000004E-3</v>
      </c>
      <c r="S1539" s="25">
        <f t="shared" si="238"/>
        <v>25619</v>
      </c>
    </row>
    <row r="1540" spans="1:19">
      <c r="A1540" s="21" t="s">
        <v>1339</v>
      </c>
      <c r="B1540" s="21" t="s">
        <v>172</v>
      </c>
      <c r="C1540" s="21" t="s">
        <v>19</v>
      </c>
      <c r="D1540" s="21" t="s">
        <v>1795</v>
      </c>
      <c r="E1540" s="21" t="s">
        <v>2588</v>
      </c>
      <c r="F1540" s="21" t="str">
        <f t="shared" si="230"/>
        <v>23306</v>
      </c>
      <c r="G1540" s="21" t="s">
        <v>2666</v>
      </c>
      <c r="H1540" s="26">
        <v>19633.099999999999</v>
      </c>
      <c r="I1540" s="27">
        <f t="shared" si="231"/>
        <v>1.2E-5</v>
      </c>
      <c r="J1540" s="27">
        <v>9.1600000000000004E-5</v>
      </c>
      <c r="K1540" s="27">
        <f t="shared" si="239"/>
        <v>1.5999999999999999E-5</v>
      </c>
      <c r="L1540" s="26">
        <f t="shared" si="232"/>
        <v>31936</v>
      </c>
      <c r="M1540" s="26">
        <f t="shared" si="233"/>
        <v>23952</v>
      </c>
      <c r="N1540" s="26">
        <v>21208.15</v>
      </c>
      <c r="O1540" s="26">
        <f t="shared" si="234"/>
        <v>-2743.8499999999985</v>
      </c>
      <c r="P1540" s="26">
        <f t="shared" si="235"/>
        <v>2743.8499999999985</v>
      </c>
      <c r="Q1540" s="26">
        <f t="shared" si="236"/>
        <v>0</v>
      </c>
      <c r="R1540" s="24">
        <f t="shared" si="237"/>
        <v>7.3709999999999997E-4</v>
      </c>
      <c r="S1540" s="25">
        <f t="shared" si="238"/>
        <v>3036</v>
      </c>
    </row>
    <row r="1541" spans="1:19">
      <c r="A1541" s="20" t="s">
        <v>1339</v>
      </c>
      <c r="B1541" s="20" t="s">
        <v>172</v>
      </c>
      <c r="C1541" s="20" t="s">
        <v>6</v>
      </c>
      <c r="D1541" s="20" t="s">
        <v>1796</v>
      </c>
      <c r="E1541" s="20" t="s">
        <v>2588</v>
      </c>
      <c r="F1541" s="20" t="str">
        <f t="shared" si="230"/>
        <v>23306</v>
      </c>
      <c r="G1541" s="20" t="s">
        <v>2666</v>
      </c>
      <c r="H1541" s="23">
        <v>76424.179999999993</v>
      </c>
      <c r="I1541" s="24">
        <f t="shared" si="231"/>
        <v>4.6799999999999999E-5</v>
      </c>
      <c r="J1541" s="24">
        <v>9.1399999999999999E-5</v>
      </c>
      <c r="K1541" s="24">
        <f t="shared" si="239"/>
        <v>4.8999999999999998E-5</v>
      </c>
      <c r="L1541" s="23">
        <f t="shared" si="232"/>
        <v>97804</v>
      </c>
      <c r="M1541" s="23">
        <f t="shared" si="233"/>
        <v>73353</v>
      </c>
      <c r="N1541" s="23">
        <v>626.47999999999593</v>
      </c>
      <c r="O1541" s="23">
        <f t="shared" si="234"/>
        <v>-72726.52</v>
      </c>
      <c r="P1541" s="23">
        <f t="shared" si="235"/>
        <v>72726.52</v>
      </c>
      <c r="Q1541" s="23">
        <f t="shared" si="236"/>
        <v>0</v>
      </c>
      <c r="R1541" s="24">
        <f t="shared" si="237"/>
        <v>1.9536399999999999E-2</v>
      </c>
      <c r="S1541" s="25">
        <f t="shared" si="238"/>
        <v>80489</v>
      </c>
    </row>
    <row r="1542" spans="1:19">
      <c r="A1542" s="21" t="s">
        <v>1339</v>
      </c>
      <c r="B1542" s="21" t="s">
        <v>172</v>
      </c>
      <c r="C1542" s="21" t="s">
        <v>160</v>
      </c>
      <c r="D1542" s="21" t="s">
        <v>1797</v>
      </c>
      <c r="E1542" s="21" t="s">
        <v>2588</v>
      </c>
      <c r="F1542" s="21" t="str">
        <f t="shared" si="230"/>
        <v>23306</v>
      </c>
      <c r="G1542" s="21" t="s">
        <v>2666</v>
      </c>
      <c r="H1542" s="26">
        <v>22050.77</v>
      </c>
      <c r="I1542" s="27">
        <f t="shared" si="231"/>
        <v>1.3499999999999999E-5</v>
      </c>
      <c r="J1542" s="27">
        <v>3.7400000000000001E-5</v>
      </c>
      <c r="K1542" s="27">
        <f t="shared" si="239"/>
        <v>1.47E-5</v>
      </c>
      <c r="L1542" s="26">
        <f t="shared" si="232"/>
        <v>29341.200000000001</v>
      </c>
      <c r="M1542" s="26">
        <f t="shared" si="233"/>
        <v>22005.9</v>
      </c>
      <c r="N1542" s="26">
        <v>37641.39</v>
      </c>
      <c r="O1542" s="26">
        <f t="shared" si="234"/>
        <v>15635.489999999998</v>
      </c>
      <c r="P1542" s="26">
        <f t="shared" si="235"/>
        <v>0</v>
      </c>
      <c r="Q1542" s="26">
        <f t="shared" si="236"/>
        <v>15635.489999999998</v>
      </c>
      <c r="R1542" s="24">
        <f t="shared" si="237"/>
        <v>0</v>
      </c>
      <c r="S1542" s="25">
        <f t="shared" si="238"/>
        <v>0</v>
      </c>
    </row>
    <row r="1543" spans="1:19">
      <c r="A1543" s="20" t="s">
        <v>1339</v>
      </c>
      <c r="B1543" s="20" t="s">
        <v>172</v>
      </c>
      <c r="C1543" s="20" t="s">
        <v>31</v>
      </c>
      <c r="D1543" s="20" t="s">
        <v>1439</v>
      </c>
      <c r="E1543" s="20" t="s">
        <v>2588</v>
      </c>
      <c r="F1543" s="20" t="str">
        <f t="shared" si="230"/>
        <v>23306</v>
      </c>
      <c r="G1543" s="20" t="s">
        <v>2666</v>
      </c>
      <c r="H1543" s="23">
        <v>1069.21</v>
      </c>
      <c r="I1543" s="24">
        <f t="shared" si="231"/>
        <v>6.9999999999999997E-7</v>
      </c>
      <c r="J1543" s="24">
        <v>9.2100000000000003E-5</v>
      </c>
      <c r="K1543" s="24">
        <f t="shared" si="239"/>
        <v>5.3000000000000001E-6</v>
      </c>
      <c r="L1543" s="23">
        <f t="shared" si="232"/>
        <v>10578.8</v>
      </c>
      <c r="M1543" s="23">
        <f t="shared" si="233"/>
        <v>7934.1</v>
      </c>
      <c r="N1543" s="23">
        <v>2706.62</v>
      </c>
      <c r="O1543" s="23">
        <f t="shared" si="234"/>
        <v>-5227.4800000000005</v>
      </c>
      <c r="P1543" s="23">
        <f t="shared" si="235"/>
        <v>5227.4800000000005</v>
      </c>
      <c r="Q1543" s="23">
        <f t="shared" si="236"/>
        <v>0</v>
      </c>
      <c r="R1543" s="24">
        <f t="shared" si="237"/>
        <v>1.4043E-3</v>
      </c>
      <c r="S1543" s="25">
        <f t="shared" si="238"/>
        <v>5785</v>
      </c>
    </row>
    <row r="1544" spans="1:19">
      <c r="A1544" s="21" t="s">
        <v>1339</v>
      </c>
      <c r="B1544" s="21" t="s">
        <v>172</v>
      </c>
      <c r="C1544" s="21" t="s">
        <v>245</v>
      </c>
      <c r="D1544" s="21" t="s">
        <v>1798</v>
      </c>
      <c r="E1544" s="21" t="s">
        <v>2588</v>
      </c>
      <c r="F1544" s="21" t="str">
        <f t="shared" si="230"/>
        <v>23306</v>
      </c>
      <c r="G1544" s="21" t="s">
        <v>2666</v>
      </c>
      <c r="H1544" s="26">
        <v>13951.44</v>
      </c>
      <c r="I1544" s="27">
        <f t="shared" si="231"/>
        <v>8.6000000000000007E-6</v>
      </c>
      <c r="J1544" s="27">
        <v>1.0459999999999999E-4</v>
      </c>
      <c r="K1544" s="27">
        <f t="shared" si="239"/>
        <v>1.34E-5</v>
      </c>
      <c r="L1544" s="26">
        <f t="shared" si="232"/>
        <v>26746.400000000001</v>
      </c>
      <c r="M1544" s="26">
        <f t="shared" si="233"/>
        <v>20059.8</v>
      </c>
      <c r="N1544" s="26">
        <v>15354.66</v>
      </c>
      <c r="O1544" s="26">
        <f t="shared" si="234"/>
        <v>-4705.1399999999994</v>
      </c>
      <c r="P1544" s="26">
        <f t="shared" si="235"/>
        <v>4705.1399999999994</v>
      </c>
      <c r="Q1544" s="26">
        <f t="shared" si="236"/>
        <v>0</v>
      </c>
      <c r="R1544" s="24">
        <f t="shared" si="237"/>
        <v>1.2639000000000001E-3</v>
      </c>
      <c r="S1544" s="25">
        <f t="shared" si="238"/>
        <v>5207</v>
      </c>
    </row>
    <row r="1545" spans="1:19">
      <c r="A1545" s="20" t="s">
        <v>1339</v>
      </c>
      <c r="B1545" s="20" t="s">
        <v>172</v>
      </c>
      <c r="C1545" s="20" t="s">
        <v>33</v>
      </c>
      <c r="D1545" s="20" t="s">
        <v>1799</v>
      </c>
      <c r="E1545" s="20" t="s">
        <v>2588</v>
      </c>
      <c r="F1545" s="20" t="str">
        <f t="shared" si="230"/>
        <v>23306</v>
      </c>
      <c r="G1545" s="20" t="s">
        <v>2666</v>
      </c>
      <c r="H1545" s="23">
        <v>5421905.3300000001</v>
      </c>
      <c r="I1545" s="24">
        <f t="shared" si="231"/>
        <v>3.3233E-3</v>
      </c>
      <c r="J1545" s="24">
        <v>1.5425E-3</v>
      </c>
      <c r="K1545" s="24">
        <f t="shared" si="239"/>
        <v>3.2342999999999998E-3</v>
      </c>
      <c r="L1545" s="23">
        <f t="shared" si="232"/>
        <v>6455662.7999999998</v>
      </c>
      <c r="M1545" s="23">
        <f t="shared" si="233"/>
        <v>4841747.0999999996</v>
      </c>
      <c r="N1545" s="23">
        <v>4180570.8899999997</v>
      </c>
      <c r="O1545" s="23">
        <f t="shared" si="234"/>
        <v>-661176.21</v>
      </c>
      <c r="P1545" s="23">
        <f t="shared" si="235"/>
        <v>661176.21</v>
      </c>
      <c r="Q1545" s="23">
        <f t="shared" si="236"/>
        <v>0</v>
      </c>
      <c r="R1545" s="24">
        <f t="shared" si="237"/>
        <v>0.17761109999999999</v>
      </c>
      <c r="S1545" s="25">
        <f t="shared" si="238"/>
        <v>731757</v>
      </c>
    </row>
    <row r="1546" spans="1:19">
      <c r="A1546" s="21" t="s">
        <v>1339</v>
      </c>
      <c r="B1546" s="21" t="s">
        <v>172</v>
      </c>
      <c r="C1546" s="21" t="s">
        <v>35</v>
      </c>
      <c r="D1546" s="21" t="s">
        <v>120</v>
      </c>
      <c r="E1546" s="21" t="s">
        <v>2588</v>
      </c>
      <c r="F1546" s="21" t="str">
        <f t="shared" si="230"/>
        <v>23306</v>
      </c>
      <c r="G1546" s="21" t="s">
        <v>2666</v>
      </c>
      <c r="H1546" s="26">
        <v>128366.35</v>
      </c>
      <c r="I1546" s="27">
        <f t="shared" si="231"/>
        <v>7.8700000000000002E-5</v>
      </c>
      <c r="J1546" s="27">
        <v>8.6799999999999996E-5</v>
      </c>
      <c r="K1546" s="27">
        <f t="shared" si="239"/>
        <v>7.9099999999999998E-5</v>
      </c>
      <c r="L1546" s="26">
        <f t="shared" si="232"/>
        <v>157883.6</v>
      </c>
      <c r="M1546" s="26">
        <f t="shared" si="233"/>
        <v>118412.7</v>
      </c>
      <c r="N1546" s="26">
        <v>1483.2300000000018</v>
      </c>
      <c r="O1546" s="26">
        <f t="shared" si="234"/>
        <v>-116929.47</v>
      </c>
      <c r="P1546" s="26">
        <f t="shared" si="235"/>
        <v>116929.47</v>
      </c>
      <c r="Q1546" s="26">
        <f t="shared" si="236"/>
        <v>0</v>
      </c>
      <c r="R1546" s="24">
        <f t="shared" si="237"/>
        <v>3.1410599999999997E-2</v>
      </c>
      <c r="S1546" s="25">
        <f t="shared" si="238"/>
        <v>129411</v>
      </c>
    </row>
    <row r="1547" spans="1:19">
      <c r="A1547" s="20" t="s">
        <v>1339</v>
      </c>
      <c r="B1547" s="20" t="s">
        <v>172</v>
      </c>
      <c r="C1547" s="20" t="s">
        <v>100</v>
      </c>
      <c r="D1547" s="20" t="s">
        <v>1800</v>
      </c>
      <c r="E1547" s="20" t="s">
        <v>2588</v>
      </c>
      <c r="F1547" s="20" t="str">
        <f t="shared" si="230"/>
        <v>23306</v>
      </c>
      <c r="G1547" s="20" t="s">
        <v>2666</v>
      </c>
      <c r="H1547" s="23">
        <v>1049651.98</v>
      </c>
      <c r="I1547" s="24">
        <f t="shared" si="231"/>
        <v>6.4340000000000003E-4</v>
      </c>
      <c r="J1547" s="24">
        <v>7.1960000000000004E-4</v>
      </c>
      <c r="K1547" s="24">
        <f t="shared" si="239"/>
        <v>6.4720000000000001E-4</v>
      </c>
      <c r="L1547" s="23">
        <f t="shared" si="232"/>
        <v>1291811.2</v>
      </c>
      <c r="M1547" s="23">
        <f t="shared" si="233"/>
        <v>968858.4</v>
      </c>
      <c r="N1547" s="23">
        <v>1043694.22</v>
      </c>
      <c r="O1547" s="23">
        <f t="shared" si="234"/>
        <v>74835.819999999949</v>
      </c>
      <c r="P1547" s="23">
        <f t="shared" si="235"/>
        <v>0</v>
      </c>
      <c r="Q1547" s="23">
        <f t="shared" si="236"/>
        <v>74835.819999999949</v>
      </c>
      <c r="R1547" s="24">
        <f t="shared" si="237"/>
        <v>0</v>
      </c>
      <c r="S1547" s="25">
        <f t="shared" si="238"/>
        <v>0</v>
      </c>
    </row>
    <row r="1548" spans="1:19">
      <c r="A1548" s="21" t="s">
        <v>1339</v>
      </c>
      <c r="B1548" s="21" t="s">
        <v>172</v>
      </c>
      <c r="C1548" s="21" t="s">
        <v>41</v>
      </c>
      <c r="D1548" s="21" t="s">
        <v>1801</v>
      </c>
      <c r="E1548" s="21" t="s">
        <v>2588</v>
      </c>
      <c r="F1548" s="21" t="str">
        <f t="shared" si="230"/>
        <v>23306</v>
      </c>
      <c r="G1548" s="21" t="s">
        <v>2666</v>
      </c>
      <c r="H1548" s="26">
        <v>6287.26</v>
      </c>
      <c r="I1548" s="27">
        <f t="shared" si="231"/>
        <v>3.8999999999999999E-6</v>
      </c>
      <c r="J1548" s="27">
        <v>5.4700000000000001E-5</v>
      </c>
      <c r="K1548" s="27">
        <f t="shared" si="239"/>
        <v>6.3999999999999997E-6</v>
      </c>
      <c r="L1548" s="26">
        <f t="shared" si="232"/>
        <v>12774.4</v>
      </c>
      <c r="M1548" s="26">
        <f t="shared" si="233"/>
        <v>9580.7999999999993</v>
      </c>
      <c r="N1548" s="26">
        <v>72608.650000000009</v>
      </c>
      <c r="O1548" s="26">
        <f t="shared" si="234"/>
        <v>63027.850000000006</v>
      </c>
      <c r="P1548" s="26">
        <f t="shared" si="235"/>
        <v>0</v>
      </c>
      <c r="Q1548" s="26">
        <f t="shared" si="236"/>
        <v>63027.850000000006</v>
      </c>
      <c r="R1548" s="24">
        <f t="shared" si="237"/>
        <v>0</v>
      </c>
      <c r="S1548" s="25">
        <f t="shared" si="238"/>
        <v>0</v>
      </c>
    </row>
    <row r="1549" spans="1:19">
      <c r="A1549" s="20" t="s">
        <v>1339</v>
      </c>
      <c r="B1549" s="20" t="s">
        <v>172</v>
      </c>
      <c r="C1549" s="20" t="s">
        <v>253</v>
      </c>
      <c r="D1549" s="20" t="s">
        <v>1802</v>
      </c>
      <c r="E1549" s="20" t="s">
        <v>2588</v>
      </c>
      <c r="F1549" s="20" t="str">
        <f t="shared" si="230"/>
        <v>23306</v>
      </c>
      <c r="G1549" s="20" t="s">
        <v>2666</v>
      </c>
      <c r="H1549" s="23">
        <v>467045.24</v>
      </c>
      <c r="I1549" s="24">
        <f t="shared" si="231"/>
        <v>2.8630000000000002E-4</v>
      </c>
      <c r="J1549" s="24">
        <v>2.586E-4</v>
      </c>
      <c r="K1549" s="24">
        <f t="shared" si="239"/>
        <v>2.8489999999999999E-4</v>
      </c>
      <c r="L1549" s="23">
        <f t="shared" si="232"/>
        <v>568660.4</v>
      </c>
      <c r="M1549" s="23">
        <f t="shared" si="233"/>
        <v>426495.3</v>
      </c>
      <c r="N1549" s="23">
        <v>429862.65</v>
      </c>
      <c r="O1549" s="23">
        <f t="shared" si="234"/>
        <v>3367.3500000000349</v>
      </c>
      <c r="P1549" s="23">
        <f t="shared" si="235"/>
        <v>0</v>
      </c>
      <c r="Q1549" s="23">
        <f t="shared" si="236"/>
        <v>3367.3500000000349</v>
      </c>
      <c r="R1549" s="24">
        <f t="shared" si="237"/>
        <v>0</v>
      </c>
      <c r="S1549" s="25">
        <f t="shared" si="238"/>
        <v>0</v>
      </c>
    </row>
    <row r="1550" spans="1:19">
      <c r="A1550" s="21" t="s">
        <v>1339</v>
      </c>
      <c r="B1550" s="21" t="s">
        <v>172</v>
      </c>
      <c r="C1550" s="21" t="s">
        <v>102</v>
      </c>
      <c r="D1550" s="21" t="s">
        <v>1803</v>
      </c>
      <c r="E1550" s="21" t="s">
        <v>2588</v>
      </c>
      <c r="F1550" s="21" t="str">
        <f t="shared" ref="F1550:F1613" si="240">CONCATENATE(A1550,B1550)</f>
        <v>23306</v>
      </c>
      <c r="G1550" s="21" t="s">
        <v>2666</v>
      </c>
      <c r="H1550" s="26">
        <v>78641.460000000006</v>
      </c>
      <c r="I1550" s="27">
        <f t="shared" ref="I1550:I1613" si="241">ROUND(H1550/$H$2315, 7)</f>
        <v>4.8199999999999999E-5</v>
      </c>
      <c r="J1550" s="27">
        <v>8.4699999999999999E-5</v>
      </c>
      <c r="K1550" s="27">
        <f t="shared" si="239"/>
        <v>5.0000000000000002E-5</v>
      </c>
      <c r="L1550" s="26">
        <f t="shared" ref="L1550:L1613" si="242">ROUND(1996000000*K1550, 2)</f>
        <v>99800</v>
      </c>
      <c r="M1550" s="26">
        <f t="shared" ref="M1550:M1613" si="243">ROUND(L1550*0.75, 2)</f>
        <v>74850</v>
      </c>
      <c r="N1550" s="26">
        <v>108776.82</v>
      </c>
      <c r="O1550" s="26">
        <f t="shared" ref="O1550:O1613" si="244">N1550-M1550</f>
        <v>33926.820000000007</v>
      </c>
      <c r="P1550" s="26">
        <f t="shared" ref="P1550:P1613" si="245">IF(M1550-N1550&gt;0,M1550-N1550,0)</f>
        <v>0</v>
      </c>
      <c r="Q1550" s="26">
        <f t="shared" ref="Q1550:Q1613" si="246">IF(M1550-N1550&lt;0,N1550-M1550,0)</f>
        <v>33926.820000000007</v>
      </c>
      <c r="R1550" s="24">
        <f t="shared" ref="R1550:R1613" si="247">ROUND(P1550/$P$2315*100, 7)</f>
        <v>0</v>
      </c>
      <c r="S1550" s="25">
        <f t="shared" ref="S1550:S1613" si="248">ROUNDDOWN(412000000*R1550/100, 0)</f>
        <v>0</v>
      </c>
    </row>
    <row r="1551" spans="1:19">
      <c r="A1551" s="20" t="s">
        <v>1339</v>
      </c>
      <c r="B1551" s="20" t="s">
        <v>172</v>
      </c>
      <c r="C1551" s="20" t="s">
        <v>181</v>
      </c>
      <c r="D1551" s="20" t="s">
        <v>1804</v>
      </c>
      <c r="E1551" s="20" t="s">
        <v>2588</v>
      </c>
      <c r="F1551" s="20" t="str">
        <f t="shared" si="240"/>
        <v>23306</v>
      </c>
      <c r="G1551" s="20" t="s">
        <v>2666</v>
      </c>
      <c r="H1551" s="23">
        <v>55947.07</v>
      </c>
      <c r="I1551" s="24">
        <f t="shared" si="241"/>
        <v>3.43E-5</v>
      </c>
      <c r="J1551" s="24">
        <v>1.0060000000000001E-4</v>
      </c>
      <c r="K1551" s="24">
        <f t="shared" ref="K1551:K1614" si="249">ROUND(ROUND(I1551*0.95, 10)+ROUND(J1551*0.05, 10), 7)</f>
        <v>3.7599999999999999E-5</v>
      </c>
      <c r="L1551" s="23">
        <f t="shared" si="242"/>
        <v>75049.600000000006</v>
      </c>
      <c r="M1551" s="23">
        <f t="shared" si="243"/>
        <v>56287.199999999997</v>
      </c>
      <c r="N1551" s="23">
        <v>95097.84</v>
      </c>
      <c r="O1551" s="23">
        <f t="shared" si="244"/>
        <v>38810.639999999999</v>
      </c>
      <c r="P1551" s="23">
        <f t="shared" si="245"/>
        <v>0</v>
      </c>
      <c r="Q1551" s="23">
        <f t="shared" si="246"/>
        <v>38810.639999999999</v>
      </c>
      <c r="R1551" s="24">
        <f t="shared" si="247"/>
        <v>0</v>
      </c>
      <c r="S1551" s="25">
        <f t="shared" si="248"/>
        <v>0</v>
      </c>
    </row>
    <row r="1552" spans="1:19">
      <c r="A1552" s="21" t="s">
        <v>1339</v>
      </c>
      <c r="B1552" s="21" t="s">
        <v>172</v>
      </c>
      <c r="C1552" s="21" t="s">
        <v>126</v>
      </c>
      <c r="D1552" s="21" t="s">
        <v>1805</v>
      </c>
      <c r="E1552" s="21" t="s">
        <v>2588</v>
      </c>
      <c r="F1552" s="21" t="str">
        <f t="shared" si="240"/>
        <v>23306</v>
      </c>
      <c r="G1552" s="21" t="s">
        <v>2666</v>
      </c>
      <c r="H1552" s="26">
        <v>112383.9</v>
      </c>
      <c r="I1552" s="27">
        <f t="shared" si="241"/>
        <v>6.8899999999999994E-5</v>
      </c>
      <c r="J1552" s="27">
        <v>1.9249999999999999E-4</v>
      </c>
      <c r="K1552" s="27">
        <f t="shared" si="249"/>
        <v>7.5099999999999996E-5</v>
      </c>
      <c r="L1552" s="26">
        <f t="shared" si="242"/>
        <v>149899.6</v>
      </c>
      <c r="M1552" s="26">
        <f t="shared" si="243"/>
        <v>112424.7</v>
      </c>
      <c r="N1552" s="26">
        <v>61832.729999999996</v>
      </c>
      <c r="O1552" s="26">
        <f t="shared" si="244"/>
        <v>-50591.97</v>
      </c>
      <c r="P1552" s="26">
        <f t="shared" si="245"/>
        <v>50591.97</v>
      </c>
      <c r="Q1552" s="26">
        <f t="shared" si="246"/>
        <v>0</v>
      </c>
      <c r="R1552" s="24">
        <f t="shared" si="247"/>
        <v>1.35905E-2</v>
      </c>
      <c r="S1552" s="25">
        <f t="shared" si="248"/>
        <v>55992</v>
      </c>
    </row>
    <row r="1553" spans="1:19">
      <c r="A1553" s="20" t="s">
        <v>1339</v>
      </c>
      <c r="B1553" s="20" t="s">
        <v>172</v>
      </c>
      <c r="C1553" s="20" t="s">
        <v>51</v>
      </c>
      <c r="D1553" s="20" t="s">
        <v>1806</v>
      </c>
      <c r="E1553" s="20" t="s">
        <v>2588</v>
      </c>
      <c r="F1553" s="20" t="str">
        <f t="shared" si="240"/>
        <v>23306</v>
      </c>
      <c r="G1553" s="20" t="s">
        <v>2666</v>
      </c>
      <c r="H1553" s="23">
        <v>55841.19</v>
      </c>
      <c r="I1553" s="24">
        <f t="shared" si="241"/>
        <v>3.4199999999999998E-5</v>
      </c>
      <c r="J1553" s="24">
        <v>1.8230000000000001E-4</v>
      </c>
      <c r="K1553" s="24">
        <f t="shared" si="249"/>
        <v>4.1600000000000002E-5</v>
      </c>
      <c r="L1553" s="23">
        <f t="shared" si="242"/>
        <v>83033.600000000006</v>
      </c>
      <c r="M1553" s="23">
        <f t="shared" si="243"/>
        <v>62275.199999999997</v>
      </c>
      <c r="N1553" s="23">
        <v>63008.31</v>
      </c>
      <c r="O1553" s="23">
        <f t="shared" si="244"/>
        <v>733.11000000000058</v>
      </c>
      <c r="P1553" s="23">
        <f t="shared" si="245"/>
        <v>0</v>
      </c>
      <c r="Q1553" s="23">
        <f t="shared" si="246"/>
        <v>733.11000000000058</v>
      </c>
      <c r="R1553" s="24">
        <f t="shared" si="247"/>
        <v>0</v>
      </c>
      <c r="S1553" s="25">
        <f t="shared" si="248"/>
        <v>0</v>
      </c>
    </row>
    <row r="1554" spans="1:19">
      <c r="A1554" s="21" t="s">
        <v>1339</v>
      </c>
      <c r="B1554" s="21" t="s">
        <v>172</v>
      </c>
      <c r="C1554" s="21" t="s">
        <v>267</v>
      </c>
      <c r="D1554" s="21" t="s">
        <v>1807</v>
      </c>
      <c r="E1554" s="21" t="s">
        <v>2588</v>
      </c>
      <c r="F1554" s="21" t="str">
        <f t="shared" si="240"/>
        <v>23306</v>
      </c>
      <c r="G1554" s="21" t="s">
        <v>2666</v>
      </c>
      <c r="H1554" s="26">
        <v>40238.86</v>
      </c>
      <c r="I1554" s="27">
        <f t="shared" si="241"/>
        <v>2.4700000000000001E-5</v>
      </c>
      <c r="J1554" s="27">
        <v>1.5919999999999999E-4</v>
      </c>
      <c r="K1554" s="27">
        <f t="shared" si="249"/>
        <v>3.1399999999999998E-5</v>
      </c>
      <c r="L1554" s="26">
        <f t="shared" si="242"/>
        <v>62674.400000000001</v>
      </c>
      <c r="M1554" s="26">
        <f t="shared" si="243"/>
        <v>47005.8</v>
      </c>
      <c r="N1554" s="26">
        <v>30024.95</v>
      </c>
      <c r="O1554" s="26">
        <f t="shared" si="244"/>
        <v>-16980.850000000002</v>
      </c>
      <c r="P1554" s="26">
        <f t="shared" si="245"/>
        <v>16980.850000000002</v>
      </c>
      <c r="Q1554" s="26">
        <f t="shared" si="246"/>
        <v>0</v>
      </c>
      <c r="R1554" s="24">
        <f t="shared" si="247"/>
        <v>4.5614999999999996E-3</v>
      </c>
      <c r="S1554" s="25">
        <f t="shared" si="248"/>
        <v>18793</v>
      </c>
    </row>
    <row r="1555" spans="1:19">
      <c r="A1555" s="20" t="s">
        <v>1339</v>
      </c>
      <c r="B1555" s="20" t="s">
        <v>172</v>
      </c>
      <c r="C1555" s="20" t="s">
        <v>128</v>
      </c>
      <c r="D1555" s="20" t="s">
        <v>1808</v>
      </c>
      <c r="E1555" s="20" t="s">
        <v>2588</v>
      </c>
      <c r="F1555" s="20" t="str">
        <f t="shared" si="240"/>
        <v>23306</v>
      </c>
      <c r="G1555" s="20" t="s">
        <v>2666</v>
      </c>
      <c r="H1555" s="23">
        <v>17429.11</v>
      </c>
      <c r="I1555" s="24">
        <f t="shared" si="241"/>
        <v>1.0699999999999999E-5</v>
      </c>
      <c r="J1555" s="24">
        <v>5.0599999999999997E-5</v>
      </c>
      <c r="K1555" s="24">
        <f t="shared" si="249"/>
        <v>1.27E-5</v>
      </c>
      <c r="L1555" s="23">
        <f t="shared" si="242"/>
        <v>25349.200000000001</v>
      </c>
      <c r="M1555" s="23">
        <f t="shared" si="243"/>
        <v>19011.900000000001</v>
      </c>
      <c r="N1555" s="23">
        <v>30094.95</v>
      </c>
      <c r="O1555" s="23">
        <f t="shared" si="244"/>
        <v>11083.05</v>
      </c>
      <c r="P1555" s="23">
        <f t="shared" si="245"/>
        <v>0</v>
      </c>
      <c r="Q1555" s="23">
        <f t="shared" si="246"/>
        <v>11083.05</v>
      </c>
      <c r="R1555" s="24">
        <f t="shared" si="247"/>
        <v>0</v>
      </c>
      <c r="S1555" s="25">
        <f t="shared" si="248"/>
        <v>0</v>
      </c>
    </row>
    <row r="1556" spans="1:19">
      <c r="A1556" s="21" t="s">
        <v>1339</v>
      </c>
      <c r="B1556" s="21" t="s">
        <v>172</v>
      </c>
      <c r="C1556" s="21" t="s">
        <v>270</v>
      </c>
      <c r="D1556" s="21" t="s">
        <v>1809</v>
      </c>
      <c r="E1556" s="21" t="s">
        <v>2588</v>
      </c>
      <c r="F1556" s="21" t="str">
        <f t="shared" si="240"/>
        <v>23306</v>
      </c>
      <c r="G1556" s="21" t="s">
        <v>2666</v>
      </c>
      <c r="H1556" s="26">
        <v>273643.05</v>
      </c>
      <c r="I1556" s="27">
        <f t="shared" si="241"/>
        <v>1.6770000000000001E-4</v>
      </c>
      <c r="J1556" s="27">
        <v>2.206E-4</v>
      </c>
      <c r="K1556" s="27">
        <f t="shared" si="249"/>
        <v>1.7029999999999999E-4</v>
      </c>
      <c r="L1556" s="26">
        <f t="shared" si="242"/>
        <v>339918.8</v>
      </c>
      <c r="M1556" s="26">
        <f t="shared" si="243"/>
        <v>254939.1</v>
      </c>
      <c r="N1556" s="26">
        <v>10393.44</v>
      </c>
      <c r="O1556" s="26">
        <f t="shared" si="244"/>
        <v>-244545.66</v>
      </c>
      <c r="P1556" s="26">
        <f t="shared" si="245"/>
        <v>244545.66</v>
      </c>
      <c r="Q1556" s="26">
        <f t="shared" si="246"/>
        <v>0</v>
      </c>
      <c r="R1556" s="24">
        <f t="shared" si="247"/>
        <v>6.5692E-2</v>
      </c>
      <c r="S1556" s="25">
        <f t="shared" si="248"/>
        <v>270651</v>
      </c>
    </row>
    <row r="1557" spans="1:19">
      <c r="A1557" s="20" t="s">
        <v>1339</v>
      </c>
      <c r="B1557" s="20" t="s">
        <v>172</v>
      </c>
      <c r="C1557" s="20" t="s">
        <v>57</v>
      </c>
      <c r="D1557" s="20" t="s">
        <v>1810</v>
      </c>
      <c r="E1557" s="20" t="s">
        <v>2588</v>
      </c>
      <c r="F1557" s="20" t="str">
        <f t="shared" si="240"/>
        <v>23306</v>
      </c>
      <c r="G1557" s="20" t="s">
        <v>2666</v>
      </c>
      <c r="H1557" s="23">
        <v>48546.84</v>
      </c>
      <c r="I1557" s="24">
        <f t="shared" si="241"/>
        <v>2.9799999999999999E-5</v>
      </c>
      <c r="J1557" s="24">
        <v>5.9599999999999999E-5</v>
      </c>
      <c r="K1557" s="24">
        <f t="shared" si="249"/>
        <v>3.1300000000000002E-5</v>
      </c>
      <c r="L1557" s="23">
        <f t="shared" si="242"/>
        <v>62474.8</v>
      </c>
      <c r="M1557" s="23">
        <f t="shared" si="243"/>
        <v>46856.1</v>
      </c>
      <c r="N1557" s="23">
        <v>77304.430000000008</v>
      </c>
      <c r="O1557" s="23">
        <f t="shared" si="244"/>
        <v>30448.330000000009</v>
      </c>
      <c r="P1557" s="23">
        <f t="shared" si="245"/>
        <v>0</v>
      </c>
      <c r="Q1557" s="23">
        <f t="shared" si="246"/>
        <v>30448.330000000009</v>
      </c>
      <c r="R1557" s="24">
        <f t="shared" si="247"/>
        <v>0</v>
      </c>
      <c r="S1557" s="25">
        <f t="shared" si="248"/>
        <v>0</v>
      </c>
    </row>
    <row r="1558" spans="1:19">
      <c r="A1558" s="21" t="s">
        <v>1339</v>
      </c>
      <c r="B1558" s="21" t="s">
        <v>172</v>
      </c>
      <c r="C1558" s="21" t="s">
        <v>134</v>
      </c>
      <c r="D1558" s="21" t="s">
        <v>1811</v>
      </c>
      <c r="E1558" s="21" t="s">
        <v>2588</v>
      </c>
      <c r="F1558" s="21" t="str">
        <f t="shared" si="240"/>
        <v>23306</v>
      </c>
      <c r="G1558" s="21" t="s">
        <v>2666</v>
      </c>
      <c r="H1558" s="26">
        <v>12447.27</v>
      </c>
      <c r="I1558" s="27">
        <f t="shared" si="241"/>
        <v>7.6000000000000001E-6</v>
      </c>
      <c r="J1558" s="27">
        <v>6.8700000000000003E-5</v>
      </c>
      <c r="K1558" s="27">
        <f t="shared" si="249"/>
        <v>1.0699999999999999E-5</v>
      </c>
      <c r="L1558" s="26">
        <f t="shared" si="242"/>
        <v>21357.200000000001</v>
      </c>
      <c r="M1558" s="26">
        <f t="shared" si="243"/>
        <v>16017.9</v>
      </c>
      <c r="N1558" s="26">
        <v>3958.6200000000003</v>
      </c>
      <c r="O1558" s="26">
        <f t="shared" si="244"/>
        <v>-12059.279999999999</v>
      </c>
      <c r="P1558" s="26">
        <f t="shared" si="245"/>
        <v>12059.279999999999</v>
      </c>
      <c r="Q1558" s="26">
        <f t="shared" si="246"/>
        <v>0</v>
      </c>
      <c r="R1558" s="24">
        <f t="shared" si="247"/>
        <v>3.2395000000000002E-3</v>
      </c>
      <c r="S1558" s="25">
        <f t="shared" si="248"/>
        <v>13346</v>
      </c>
    </row>
    <row r="1559" spans="1:19">
      <c r="A1559" s="20" t="s">
        <v>1339</v>
      </c>
      <c r="B1559" s="20" t="s">
        <v>172</v>
      </c>
      <c r="C1559" s="20" t="s">
        <v>73</v>
      </c>
      <c r="D1559" s="20" t="s">
        <v>1812</v>
      </c>
      <c r="E1559" s="20" t="s">
        <v>2588</v>
      </c>
      <c r="F1559" s="20" t="str">
        <f t="shared" si="240"/>
        <v>23306</v>
      </c>
      <c r="G1559" s="20" t="s">
        <v>2666</v>
      </c>
      <c r="H1559" s="23">
        <v>322841.81</v>
      </c>
      <c r="I1559" s="24">
        <f t="shared" si="241"/>
        <v>1.9790000000000001E-4</v>
      </c>
      <c r="J1559" s="24">
        <v>3.3560000000000003E-4</v>
      </c>
      <c r="K1559" s="24">
        <f t="shared" si="249"/>
        <v>2.0479999999999999E-4</v>
      </c>
      <c r="L1559" s="23">
        <f t="shared" si="242"/>
        <v>408780.79999999999</v>
      </c>
      <c r="M1559" s="23">
        <f t="shared" si="243"/>
        <v>306585.59999999998</v>
      </c>
      <c r="N1559" s="23">
        <v>381059.6</v>
      </c>
      <c r="O1559" s="23">
        <f t="shared" si="244"/>
        <v>74474</v>
      </c>
      <c r="P1559" s="23">
        <f t="shared" si="245"/>
        <v>0</v>
      </c>
      <c r="Q1559" s="23">
        <f t="shared" si="246"/>
        <v>74474</v>
      </c>
      <c r="R1559" s="24">
        <f t="shared" si="247"/>
        <v>0</v>
      </c>
      <c r="S1559" s="25">
        <f t="shared" si="248"/>
        <v>0</v>
      </c>
    </row>
    <row r="1560" spans="1:19">
      <c r="A1560" s="21" t="s">
        <v>1339</v>
      </c>
      <c r="B1560" s="21" t="s">
        <v>172</v>
      </c>
      <c r="C1560" s="21" t="s">
        <v>205</v>
      </c>
      <c r="D1560" s="21" t="s">
        <v>1813</v>
      </c>
      <c r="E1560" s="21" t="s">
        <v>2588</v>
      </c>
      <c r="F1560" s="21" t="str">
        <f t="shared" si="240"/>
        <v>23306</v>
      </c>
      <c r="G1560" s="21" t="s">
        <v>2666</v>
      </c>
      <c r="H1560" s="26">
        <v>111657.17</v>
      </c>
      <c r="I1560" s="27">
        <f t="shared" si="241"/>
        <v>6.8399999999999996E-5</v>
      </c>
      <c r="J1560" s="27">
        <v>1.6870000000000001E-4</v>
      </c>
      <c r="K1560" s="27">
        <f t="shared" si="249"/>
        <v>7.3399999999999995E-5</v>
      </c>
      <c r="L1560" s="26">
        <f t="shared" si="242"/>
        <v>146506.4</v>
      </c>
      <c r="M1560" s="26">
        <f t="shared" si="243"/>
        <v>109879.8</v>
      </c>
      <c r="N1560" s="26">
        <v>90642.37</v>
      </c>
      <c r="O1560" s="26">
        <f t="shared" si="244"/>
        <v>-19237.430000000008</v>
      </c>
      <c r="P1560" s="26">
        <f t="shared" si="245"/>
        <v>19237.430000000008</v>
      </c>
      <c r="Q1560" s="26">
        <f t="shared" si="246"/>
        <v>0</v>
      </c>
      <c r="R1560" s="24">
        <f t="shared" si="247"/>
        <v>5.1676999999999999E-3</v>
      </c>
      <c r="S1560" s="25">
        <f t="shared" si="248"/>
        <v>21290</v>
      </c>
    </row>
    <row r="1561" spans="1:19">
      <c r="A1561" s="20" t="s">
        <v>1339</v>
      </c>
      <c r="B1561" s="20" t="s">
        <v>172</v>
      </c>
      <c r="C1561" s="20" t="s">
        <v>79</v>
      </c>
      <c r="D1561" s="20" t="s">
        <v>1814</v>
      </c>
      <c r="E1561" s="20" t="s">
        <v>2588</v>
      </c>
      <c r="F1561" s="20" t="str">
        <f t="shared" si="240"/>
        <v>23306</v>
      </c>
      <c r="G1561" s="20" t="s">
        <v>2666</v>
      </c>
      <c r="H1561" s="23">
        <v>583085.05000000005</v>
      </c>
      <c r="I1561" s="24">
        <f t="shared" si="241"/>
        <v>3.5740000000000001E-4</v>
      </c>
      <c r="J1561" s="24">
        <v>1.2769999999999999E-4</v>
      </c>
      <c r="K1561" s="24">
        <f t="shared" si="249"/>
        <v>3.4590000000000001E-4</v>
      </c>
      <c r="L1561" s="23">
        <f t="shared" si="242"/>
        <v>690416.4</v>
      </c>
      <c r="M1561" s="23">
        <f t="shared" si="243"/>
        <v>517812.3</v>
      </c>
      <c r="N1561" s="23">
        <v>218647.18</v>
      </c>
      <c r="O1561" s="23">
        <f t="shared" si="244"/>
        <v>-299165.12</v>
      </c>
      <c r="P1561" s="23">
        <f t="shared" si="245"/>
        <v>299165.12</v>
      </c>
      <c r="Q1561" s="23">
        <f t="shared" si="246"/>
        <v>0</v>
      </c>
      <c r="R1561" s="24">
        <f t="shared" si="247"/>
        <v>8.0364400000000002E-2</v>
      </c>
      <c r="S1561" s="25">
        <f t="shared" si="248"/>
        <v>331101</v>
      </c>
    </row>
    <row r="1562" spans="1:19">
      <c r="A1562" s="21" t="s">
        <v>1339</v>
      </c>
      <c r="B1562" s="21" t="s">
        <v>172</v>
      </c>
      <c r="C1562" s="21" t="s">
        <v>142</v>
      </c>
      <c r="D1562" s="21" t="s">
        <v>1815</v>
      </c>
      <c r="E1562" s="21" t="s">
        <v>2588</v>
      </c>
      <c r="F1562" s="21" t="str">
        <f t="shared" si="240"/>
        <v>23306</v>
      </c>
      <c r="G1562" s="21" t="s">
        <v>2666</v>
      </c>
      <c r="H1562" s="26">
        <v>164719.20000000001</v>
      </c>
      <c r="I1562" s="27">
        <f t="shared" si="241"/>
        <v>1.01E-4</v>
      </c>
      <c r="J1562" s="27">
        <v>2.231E-4</v>
      </c>
      <c r="K1562" s="27">
        <f t="shared" si="249"/>
        <v>1.071E-4</v>
      </c>
      <c r="L1562" s="26">
        <f t="shared" si="242"/>
        <v>213771.6</v>
      </c>
      <c r="M1562" s="26">
        <f t="shared" si="243"/>
        <v>160328.70000000001</v>
      </c>
      <c r="N1562" s="26">
        <v>265857.34999999998</v>
      </c>
      <c r="O1562" s="26">
        <f t="shared" si="244"/>
        <v>105528.64999999997</v>
      </c>
      <c r="P1562" s="26">
        <f t="shared" si="245"/>
        <v>0</v>
      </c>
      <c r="Q1562" s="26">
        <f t="shared" si="246"/>
        <v>105528.64999999997</v>
      </c>
      <c r="R1562" s="24">
        <f t="shared" si="247"/>
        <v>0</v>
      </c>
      <c r="S1562" s="25">
        <f t="shared" si="248"/>
        <v>0</v>
      </c>
    </row>
    <row r="1563" spans="1:19">
      <c r="A1563" s="20" t="s">
        <v>1339</v>
      </c>
      <c r="B1563" s="20" t="s">
        <v>172</v>
      </c>
      <c r="C1563" s="20" t="s">
        <v>150</v>
      </c>
      <c r="D1563" s="20" t="s">
        <v>1816</v>
      </c>
      <c r="E1563" s="20" t="s">
        <v>2588</v>
      </c>
      <c r="F1563" s="20" t="str">
        <f t="shared" si="240"/>
        <v>23306</v>
      </c>
      <c r="G1563" s="20" t="s">
        <v>2666</v>
      </c>
      <c r="H1563" s="23">
        <v>533286.97</v>
      </c>
      <c r="I1563" s="24">
        <f t="shared" si="241"/>
        <v>3.2689999999999998E-4</v>
      </c>
      <c r="J1563" s="24">
        <v>8.9499999999999994E-5</v>
      </c>
      <c r="K1563" s="24">
        <f t="shared" si="249"/>
        <v>3.1500000000000001E-4</v>
      </c>
      <c r="L1563" s="23">
        <f t="shared" si="242"/>
        <v>628740</v>
      </c>
      <c r="M1563" s="23">
        <f t="shared" si="243"/>
        <v>471555</v>
      </c>
      <c r="N1563" s="23">
        <v>347360.24</v>
      </c>
      <c r="O1563" s="23">
        <f t="shared" si="244"/>
        <v>-124194.76000000001</v>
      </c>
      <c r="P1563" s="23">
        <f t="shared" si="245"/>
        <v>124194.76000000001</v>
      </c>
      <c r="Q1563" s="23">
        <f t="shared" si="246"/>
        <v>0</v>
      </c>
      <c r="R1563" s="24">
        <f t="shared" si="247"/>
        <v>3.3362299999999998E-2</v>
      </c>
      <c r="S1563" s="25">
        <f t="shared" si="248"/>
        <v>137452</v>
      </c>
    </row>
    <row r="1564" spans="1:19">
      <c r="A1564" s="21" t="s">
        <v>1339</v>
      </c>
      <c r="B1564" s="21" t="s">
        <v>172</v>
      </c>
      <c r="C1564" s="21" t="s">
        <v>154</v>
      </c>
      <c r="D1564" s="21" t="s">
        <v>1817</v>
      </c>
      <c r="E1564" s="21" t="s">
        <v>2588</v>
      </c>
      <c r="F1564" s="21" t="str">
        <f t="shared" si="240"/>
        <v>23306</v>
      </c>
      <c r="G1564" s="21" t="s">
        <v>2666</v>
      </c>
      <c r="H1564" s="26">
        <v>16665.919999999998</v>
      </c>
      <c r="I1564" s="27">
        <f t="shared" si="241"/>
        <v>1.0200000000000001E-5</v>
      </c>
      <c r="J1564" s="27">
        <v>5.52E-5</v>
      </c>
      <c r="K1564" s="27">
        <f t="shared" si="249"/>
        <v>1.2500000000000001E-5</v>
      </c>
      <c r="L1564" s="26">
        <f t="shared" si="242"/>
        <v>24950</v>
      </c>
      <c r="M1564" s="26">
        <f t="shared" si="243"/>
        <v>18712.5</v>
      </c>
      <c r="N1564" s="26">
        <v>5470.67</v>
      </c>
      <c r="O1564" s="26">
        <f t="shared" si="244"/>
        <v>-13241.83</v>
      </c>
      <c r="P1564" s="26">
        <f t="shared" si="245"/>
        <v>13241.83</v>
      </c>
      <c r="Q1564" s="26">
        <f t="shared" si="246"/>
        <v>0</v>
      </c>
      <c r="R1564" s="24">
        <f t="shared" si="247"/>
        <v>3.5571000000000001E-3</v>
      </c>
      <c r="S1564" s="25">
        <f t="shared" si="248"/>
        <v>14655</v>
      </c>
    </row>
    <row r="1565" spans="1:19">
      <c r="A1565" s="20" t="s">
        <v>1339</v>
      </c>
      <c r="B1565" s="20" t="s">
        <v>172</v>
      </c>
      <c r="C1565" s="20" t="s">
        <v>725</v>
      </c>
      <c r="D1565" s="20" t="s">
        <v>1818</v>
      </c>
      <c r="E1565" s="20" t="s">
        <v>2588</v>
      </c>
      <c r="F1565" s="20" t="str">
        <f t="shared" si="240"/>
        <v>23306</v>
      </c>
      <c r="G1565" s="20" t="s">
        <v>2666</v>
      </c>
      <c r="H1565" s="23">
        <v>206470.42</v>
      </c>
      <c r="I1565" s="24">
        <f t="shared" si="241"/>
        <v>1.2659999999999999E-4</v>
      </c>
      <c r="J1565" s="24">
        <v>7.3700000000000002E-5</v>
      </c>
      <c r="K1565" s="24">
        <f t="shared" si="249"/>
        <v>1.2400000000000001E-4</v>
      </c>
      <c r="L1565" s="23">
        <f t="shared" si="242"/>
        <v>247504</v>
      </c>
      <c r="M1565" s="23">
        <f t="shared" si="243"/>
        <v>185628</v>
      </c>
      <c r="N1565" s="23">
        <v>237235.65999999997</v>
      </c>
      <c r="O1565" s="23">
        <f t="shared" si="244"/>
        <v>51607.659999999974</v>
      </c>
      <c r="P1565" s="23">
        <f t="shared" si="245"/>
        <v>0</v>
      </c>
      <c r="Q1565" s="23">
        <f t="shared" si="246"/>
        <v>51607.659999999974</v>
      </c>
      <c r="R1565" s="24">
        <f t="shared" si="247"/>
        <v>0</v>
      </c>
      <c r="S1565" s="25">
        <f t="shared" si="248"/>
        <v>0</v>
      </c>
    </row>
    <row r="1566" spans="1:19">
      <c r="A1566" s="21" t="s">
        <v>1339</v>
      </c>
      <c r="B1566" s="21" t="s">
        <v>172</v>
      </c>
      <c r="C1566" s="21" t="s">
        <v>731</v>
      </c>
      <c r="D1566" s="21" t="s">
        <v>1819</v>
      </c>
      <c r="E1566" s="21" t="s">
        <v>2588</v>
      </c>
      <c r="F1566" s="21" t="str">
        <f t="shared" si="240"/>
        <v>23306</v>
      </c>
      <c r="G1566" s="21" t="s">
        <v>2666</v>
      </c>
      <c r="H1566" s="26">
        <v>52584.23</v>
      </c>
      <c r="I1566" s="27">
        <f t="shared" si="241"/>
        <v>3.2199999999999997E-5</v>
      </c>
      <c r="J1566" s="27">
        <v>3.26E-5</v>
      </c>
      <c r="K1566" s="27">
        <f t="shared" si="249"/>
        <v>3.2199999999999997E-5</v>
      </c>
      <c r="L1566" s="26">
        <f t="shared" si="242"/>
        <v>64271.199999999997</v>
      </c>
      <c r="M1566" s="26">
        <f t="shared" si="243"/>
        <v>48203.4</v>
      </c>
      <c r="N1566" s="26">
        <v>207650.22999999998</v>
      </c>
      <c r="O1566" s="26">
        <f t="shared" si="244"/>
        <v>159446.82999999999</v>
      </c>
      <c r="P1566" s="26">
        <f t="shared" si="245"/>
        <v>0</v>
      </c>
      <c r="Q1566" s="26">
        <f t="shared" si="246"/>
        <v>159446.82999999999</v>
      </c>
      <c r="R1566" s="24">
        <f t="shared" si="247"/>
        <v>0</v>
      </c>
      <c r="S1566" s="25">
        <f t="shared" si="248"/>
        <v>0</v>
      </c>
    </row>
    <row r="1567" spans="1:19">
      <c r="A1567" s="20" t="s">
        <v>1339</v>
      </c>
      <c r="B1567" s="20" t="s">
        <v>172</v>
      </c>
      <c r="C1567" s="20" t="s">
        <v>737</v>
      </c>
      <c r="D1567" s="20" t="s">
        <v>1820</v>
      </c>
      <c r="E1567" s="20" t="s">
        <v>2588</v>
      </c>
      <c r="F1567" s="20" t="str">
        <f t="shared" si="240"/>
        <v>23306</v>
      </c>
      <c r="G1567" s="20" t="s">
        <v>2666</v>
      </c>
      <c r="H1567" s="23">
        <v>16269.09</v>
      </c>
      <c r="I1567" s="24">
        <f t="shared" si="241"/>
        <v>1.0000000000000001E-5</v>
      </c>
      <c r="J1567" s="24">
        <v>2.87E-5</v>
      </c>
      <c r="K1567" s="24">
        <f t="shared" si="249"/>
        <v>1.0900000000000001E-5</v>
      </c>
      <c r="L1567" s="23">
        <f t="shared" si="242"/>
        <v>21756.400000000001</v>
      </c>
      <c r="M1567" s="23">
        <f t="shared" si="243"/>
        <v>16317.3</v>
      </c>
      <c r="N1567" s="23">
        <v>10405.57</v>
      </c>
      <c r="O1567" s="23">
        <f t="shared" si="244"/>
        <v>-5911.73</v>
      </c>
      <c r="P1567" s="23">
        <f t="shared" si="245"/>
        <v>5911.73</v>
      </c>
      <c r="Q1567" s="23">
        <f t="shared" si="246"/>
        <v>0</v>
      </c>
      <c r="R1567" s="24">
        <f t="shared" si="247"/>
        <v>1.5881000000000001E-3</v>
      </c>
      <c r="S1567" s="25">
        <f t="shared" si="248"/>
        <v>6542</v>
      </c>
    </row>
    <row r="1568" spans="1:19">
      <c r="A1568" s="21" t="s">
        <v>1339</v>
      </c>
      <c r="B1568" s="21" t="s">
        <v>172</v>
      </c>
      <c r="C1568" s="21" t="s">
        <v>739</v>
      </c>
      <c r="D1568" s="21" t="s">
        <v>1821</v>
      </c>
      <c r="E1568" s="21" t="s">
        <v>2588</v>
      </c>
      <c r="F1568" s="21" t="str">
        <f t="shared" si="240"/>
        <v>23306</v>
      </c>
      <c r="G1568" s="21" t="s">
        <v>2666</v>
      </c>
      <c r="H1568" s="26">
        <v>230897.01</v>
      </c>
      <c r="I1568" s="27">
        <f t="shared" si="241"/>
        <v>1.415E-4</v>
      </c>
      <c r="J1568" s="27">
        <v>9.8800000000000003E-5</v>
      </c>
      <c r="K1568" s="27">
        <f t="shared" si="249"/>
        <v>1.394E-4</v>
      </c>
      <c r="L1568" s="26">
        <f t="shared" si="242"/>
        <v>278242.40000000002</v>
      </c>
      <c r="M1568" s="26">
        <f t="shared" si="243"/>
        <v>208681.8</v>
      </c>
      <c r="N1568" s="26">
        <v>528912.76</v>
      </c>
      <c r="O1568" s="26">
        <f t="shared" si="244"/>
        <v>320230.96000000002</v>
      </c>
      <c r="P1568" s="26">
        <f t="shared" si="245"/>
        <v>0</v>
      </c>
      <c r="Q1568" s="26">
        <f t="shared" si="246"/>
        <v>320230.96000000002</v>
      </c>
      <c r="R1568" s="24">
        <f t="shared" si="247"/>
        <v>0</v>
      </c>
      <c r="S1568" s="25">
        <f t="shared" si="248"/>
        <v>0</v>
      </c>
    </row>
    <row r="1569" spans="1:19">
      <c r="A1569" s="20" t="s">
        <v>1339</v>
      </c>
      <c r="B1569" s="20" t="s">
        <v>172</v>
      </c>
      <c r="C1569" s="20" t="s">
        <v>703</v>
      </c>
      <c r="D1569" s="20" t="s">
        <v>1822</v>
      </c>
      <c r="E1569" s="20" t="s">
        <v>2588</v>
      </c>
      <c r="F1569" s="20" t="str">
        <f t="shared" si="240"/>
        <v>23306</v>
      </c>
      <c r="G1569" s="20" t="s">
        <v>2666</v>
      </c>
      <c r="H1569" s="23">
        <v>59895.64</v>
      </c>
      <c r="I1569" s="24">
        <f t="shared" si="241"/>
        <v>3.6699999999999998E-5</v>
      </c>
      <c r="J1569" s="24">
        <v>9.1000000000000003E-5</v>
      </c>
      <c r="K1569" s="24">
        <f t="shared" si="249"/>
        <v>3.9400000000000002E-5</v>
      </c>
      <c r="L1569" s="23">
        <f t="shared" si="242"/>
        <v>78642.399999999994</v>
      </c>
      <c r="M1569" s="23">
        <f t="shared" si="243"/>
        <v>58981.8</v>
      </c>
      <c r="N1569" s="23">
        <v>54398.78</v>
      </c>
      <c r="O1569" s="23">
        <f t="shared" si="244"/>
        <v>-4583.0200000000041</v>
      </c>
      <c r="P1569" s="23">
        <f t="shared" si="245"/>
        <v>4583.0200000000041</v>
      </c>
      <c r="Q1569" s="23">
        <f t="shared" si="246"/>
        <v>0</v>
      </c>
      <c r="R1569" s="24">
        <f t="shared" si="247"/>
        <v>1.2310999999999999E-3</v>
      </c>
      <c r="S1569" s="25">
        <f t="shared" si="248"/>
        <v>5072</v>
      </c>
    </row>
    <row r="1570" spans="1:19">
      <c r="A1570" s="21" t="s">
        <v>1339</v>
      </c>
      <c r="B1570" s="21" t="s">
        <v>172</v>
      </c>
      <c r="C1570" s="21" t="s">
        <v>1307</v>
      </c>
      <c r="D1570" s="21" t="s">
        <v>1823</v>
      </c>
      <c r="E1570" s="21" t="s">
        <v>2588</v>
      </c>
      <c r="F1570" s="21" t="str">
        <f t="shared" si="240"/>
        <v>23306</v>
      </c>
      <c r="G1570" s="21" t="s">
        <v>2666</v>
      </c>
      <c r="H1570" s="26">
        <v>225357.36</v>
      </c>
      <c r="I1570" s="27">
        <f t="shared" si="241"/>
        <v>1.381E-4</v>
      </c>
      <c r="J1570" s="27">
        <v>8.8800000000000004E-5</v>
      </c>
      <c r="K1570" s="27">
        <f t="shared" si="249"/>
        <v>1.3559999999999999E-4</v>
      </c>
      <c r="L1570" s="26">
        <f t="shared" si="242"/>
        <v>270657.59999999998</v>
      </c>
      <c r="M1570" s="26">
        <f t="shared" si="243"/>
        <v>202993.2</v>
      </c>
      <c r="N1570" s="26">
        <v>153310.14000000001</v>
      </c>
      <c r="O1570" s="26">
        <f t="shared" si="244"/>
        <v>-49683.06</v>
      </c>
      <c r="P1570" s="26">
        <f t="shared" si="245"/>
        <v>49683.06</v>
      </c>
      <c r="Q1570" s="26">
        <f t="shared" si="246"/>
        <v>0</v>
      </c>
      <c r="R1570" s="24">
        <f t="shared" si="247"/>
        <v>1.33463E-2</v>
      </c>
      <c r="S1570" s="25">
        <f t="shared" si="248"/>
        <v>54986</v>
      </c>
    </row>
    <row r="1571" spans="1:19">
      <c r="A1571" s="20" t="s">
        <v>1339</v>
      </c>
      <c r="B1571" s="20" t="s">
        <v>172</v>
      </c>
      <c r="C1571" s="20" t="s">
        <v>1146</v>
      </c>
      <c r="D1571" s="20" t="s">
        <v>1824</v>
      </c>
      <c r="E1571" s="20" t="s">
        <v>2588</v>
      </c>
      <c r="F1571" s="20" t="str">
        <f t="shared" si="240"/>
        <v>23306</v>
      </c>
      <c r="G1571" s="20" t="s">
        <v>2666</v>
      </c>
      <c r="H1571" s="23">
        <v>22015.57</v>
      </c>
      <c r="I1571" s="24">
        <f t="shared" si="241"/>
        <v>1.3499999999999999E-5</v>
      </c>
      <c r="J1571" s="24">
        <v>3.3200000000000001E-5</v>
      </c>
      <c r="K1571" s="24">
        <f t="shared" si="249"/>
        <v>1.45E-5</v>
      </c>
      <c r="L1571" s="23">
        <f t="shared" si="242"/>
        <v>28942</v>
      </c>
      <c r="M1571" s="23">
        <f t="shared" si="243"/>
        <v>21706.5</v>
      </c>
      <c r="N1571" s="23">
        <v>112778.82999999999</v>
      </c>
      <c r="O1571" s="23">
        <f t="shared" si="244"/>
        <v>91072.329999999987</v>
      </c>
      <c r="P1571" s="23">
        <f t="shared" si="245"/>
        <v>0</v>
      </c>
      <c r="Q1571" s="23">
        <f t="shared" si="246"/>
        <v>91072.329999999987</v>
      </c>
      <c r="R1571" s="24">
        <f t="shared" si="247"/>
        <v>0</v>
      </c>
      <c r="S1571" s="25">
        <f t="shared" si="248"/>
        <v>0</v>
      </c>
    </row>
    <row r="1572" spans="1:19">
      <c r="A1572" s="21" t="s">
        <v>1339</v>
      </c>
      <c r="B1572" s="21" t="s">
        <v>172</v>
      </c>
      <c r="C1572" s="21" t="s">
        <v>1234</v>
      </c>
      <c r="D1572" s="21" t="s">
        <v>1825</v>
      </c>
      <c r="E1572" s="21" t="s">
        <v>2588</v>
      </c>
      <c r="F1572" s="21" t="str">
        <f t="shared" si="240"/>
        <v>23306</v>
      </c>
      <c r="G1572" s="21" t="s">
        <v>2666</v>
      </c>
      <c r="H1572" s="26">
        <v>31008.06</v>
      </c>
      <c r="I1572" s="27">
        <f t="shared" si="241"/>
        <v>1.9000000000000001E-5</v>
      </c>
      <c r="J1572" s="27">
        <v>3.4700000000000003E-5</v>
      </c>
      <c r="K1572" s="27">
        <f t="shared" si="249"/>
        <v>1.98E-5</v>
      </c>
      <c r="L1572" s="26">
        <f t="shared" si="242"/>
        <v>39520.800000000003</v>
      </c>
      <c r="M1572" s="26">
        <f t="shared" si="243"/>
        <v>29640.6</v>
      </c>
      <c r="N1572" s="26">
        <v>25993.06</v>
      </c>
      <c r="O1572" s="26">
        <f t="shared" si="244"/>
        <v>-3647.5399999999972</v>
      </c>
      <c r="P1572" s="26">
        <f t="shared" si="245"/>
        <v>3647.5399999999972</v>
      </c>
      <c r="Q1572" s="26">
        <f t="shared" si="246"/>
        <v>0</v>
      </c>
      <c r="R1572" s="24">
        <f t="shared" si="247"/>
        <v>9.7980000000000007E-4</v>
      </c>
      <c r="S1572" s="25">
        <f t="shared" si="248"/>
        <v>4036</v>
      </c>
    </row>
    <row r="1573" spans="1:19">
      <c r="A1573" s="20" t="s">
        <v>1339</v>
      </c>
      <c r="B1573" s="20" t="s">
        <v>172</v>
      </c>
      <c r="C1573" s="20" t="s">
        <v>1309</v>
      </c>
      <c r="D1573" s="20" t="s">
        <v>1826</v>
      </c>
      <c r="E1573" s="20" t="s">
        <v>2588</v>
      </c>
      <c r="F1573" s="20" t="str">
        <f t="shared" si="240"/>
        <v>23306</v>
      </c>
      <c r="G1573" s="20" t="s">
        <v>2666</v>
      </c>
      <c r="H1573" s="23">
        <v>17537.669999999998</v>
      </c>
      <c r="I1573" s="24">
        <f t="shared" si="241"/>
        <v>1.0699999999999999E-5</v>
      </c>
      <c r="J1573" s="24">
        <v>5.1400000000000003E-5</v>
      </c>
      <c r="K1573" s="24">
        <f t="shared" si="249"/>
        <v>1.27E-5</v>
      </c>
      <c r="L1573" s="23">
        <f t="shared" si="242"/>
        <v>25349.200000000001</v>
      </c>
      <c r="M1573" s="23">
        <f t="shared" si="243"/>
        <v>19011.900000000001</v>
      </c>
      <c r="N1573" s="23">
        <v>15739.61</v>
      </c>
      <c r="O1573" s="23">
        <f t="shared" si="244"/>
        <v>-3272.2900000000009</v>
      </c>
      <c r="P1573" s="23">
        <f t="shared" si="245"/>
        <v>3272.2900000000009</v>
      </c>
      <c r="Q1573" s="23">
        <f t="shared" si="246"/>
        <v>0</v>
      </c>
      <c r="R1573" s="24">
        <f t="shared" si="247"/>
        <v>8.7900000000000001E-4</v>
      </c>
      <c r="S1573" s="25">
        <f t="shared" si="248"/>
        <v>3621</v>
      </c>
    </row>
    <row r="1574" spans="1:19">
      <c r="A1574" s="21" t="s">
        <v>1339</v>
      </c>
      <c r="B1574" s="21" t="s">
        <v>172</v>
      </c>
      <c r="C1574" s="21" t="s">
        <v>1150</v>
      </c>
      <c r="D1574" s="21" t="s">
        <v>1827</v>
      </c>
      <c r="E1574" s="21" t="s">
        <v>2588</v>
      </c>
      <c r="F1574" s="21" t="str">
        <f t="shared" si="240"/>
        <v>23306</v>
      </c>
      <c r="G1574" s="21" t="s">
        <v>2666</v>
      </c>
      <c r="H1574" s="26">
        <v>756425.17</v>
      </c>
      <c r="I1574" s="27">
        <f t="shared" si="241"/>
        <v>4.6359999999999999E-4</v>
      </c>
      <c r="J1574" s="27">
        <v>3.2479999999999998E-4</v>
      </c>
      <c r="K1574" s="27">
        <f t="shared" si="249"/>
        <v>4.5669999999999999E-4</v>
      </c>
      <c r="L1574" s="26">
        <f t="shared" si="242"/>
        <v>911573.2</v>
      </c>
      <c r="M1574" s="26">
        <f t="shared" si="243"/>
        <v>683679.9</v>
      </c>
      <c r="N1574" s="26">
        <v>806807.58</v>
      </c>
      <c r="O1574" s="26">
        <f t="shared" si="244"/>
        <v>123127.67999999993</v>
      </c>
      <c r="P1574" s="26">
        <f t="shared" si="245"/>
        <v>0</v>
      </c>
      <c r="Q1574" s="26">
        <f t="shared" si="246"/>
        <v>123127.67999999993</v>
      </c>
      <c r="R1574" s="24">
        <f t="shared" si="247"/>
        <v>0</v>
      </c>
      <c r="S1574" s="25">
        <f t="shared" si="248"/>
        <v>0</v>
      </c>
    </row>
    <row r="1575" spans="1:19">
      <c r="A1575" s="20" t="s">
        <v>1339</v>
      </c>
      <c r="B1575" s="20" t="s">
        <v>172</v>
      </c>
      <c r="C1575" s="20" t="s">
        <v>1152</v>
      </c>
      <c r="D1575" s="20" t="s">
        <v>1828</v>
      </c>
      <c r="E1575" s="20" t="s">
        <v>2588</v>
      </c>
      <c r="F1575" s="20" t="str">
        <f t="shared" si="240"/>
        <v>23306</v>
      </c>
      <c r="G1575" s="20" t="s">
        <v>2666</v>
      </c>
      <c r="H1575" s="23">
        <v>50362.2</v>
      </c>
      <c r="I1575" s="24">
        <f t="shared" si="241"/>
        <v>3.0899999999999999E-5</v>
      </c>
      <c r="J1575" s="24">
        <v>1.3410000000000001E-4</v>
      </c>
      <c r="K1575" s="24">
        <f t="shared" si="249"/>
        <v>3.6100000000000003E-5</v>
      </c>
      <c r="L1575" s="23">
        <f t="shared" si="242"/>
        <v>72055.600000000006</v>
      </c>
      <c r="M1575" s="23">
        <f t="shared" si="243"/>
        <v>54041.7</v>
      </c>
      <c r="N1575" s="23">
        <v>29275.789999999997</v>
      </c>
      <c r="O1575" s="23">
        <f t="shared" si="244"/>
        <v>-24765.91</v>
      </c>
      <c r="P1575" s="23">
        <f t="shared" si="245"/>
        <v>24765.91</v>
      </c>
      <c r="Q1575" s="23">
        <f t="shared" si="246"/>
        <v>0</v>
      </c>
      <c r="R1575" s="24">
        <f t="shared" si="247"/>
        <v>6.6528000000000004E-3</v>
      </c>
      <c r="S1575" s="25">
        <f t="shared" si="248"/>
        <v>27409</v>
      </c>
    </row>
    <row r="1576" spans="1:19">
      <c r="A1576" s="21" t="s">
        <v>1146</v>
      </c>
      <c r="B1576" s="21" t="s">
        <v>14</v>
      </c>
      <c r="C1576" s="21" t="s">
        <v>19</v>
      </c>
      <c r="D1576" s="21" t="s">
        <v>1829</v>
      </c>
      <c r="E1576" s="21" t="s">
        <v>2589</v>
      </c>
      <c r="F1576" s="21" t="str">
        <f t="shared" si="240"/>
        <v>23501</v>
      </c>
      <c r="G1576" s="21" t="s">
        <v>2667</v>
      </c>
      <c r="H1576" s="26">
        <v>14291.25</v>
      </c>
      <c r="I1576" s="27">
        <f t="shared" si="241"/>
        <v>8.8000000000000004E-6</v>
      </c>
      <c r="J1576" s="27">
        <v>7.86E-5</v>
      </c>
      <c r="K1576" s="27">
        <f t="shared" si="249"/>
        <v>1.2300000000000001E-5</v>
      </c>
      <c r="L1576" s="26">
        <f t="shared" si="242"/>
        <v>24550.799999999999</v>
      </c>
      <c r="M1576" s="26">
        <f t="shared" si="243"/>
        <v>18413.099999999999</v>
      </c>
      <c r="N1576" s="26">
        <v>-79.5600000000004</v>
      </c>
      <c r="O1576" s="26">
        <f t="shared" si="244"/>
        <v>-18492.66</v>
      </c>
      <c r="P1576" s="26">
        <f t="shared" si="245"/>
        <v>18492.66</v>
      </c>
      <c r="Q1576" s="26">
        <f t="shared" si="246"/>
        <v>0</v>
      </c>
      <c r="R1576" s="24">
        <f t="shared" si="247"/>
        <v>4.9677000000000002E-3</v>
      </c>
      <c r="S1576" s="25">
        <f t="shared" si="248"/>
        <v>20466</v>
      </c>
    </row>
    <row r="1577" spans="1:19">
      <c r="A1577" s="20" t="s">
        <v>1146</v>
      </c>
      <c r="B1577" s="20" t="s">
        <v>14</v>
      </c>
      <c r="C1577" s="20" t="s">
        <v>21</v>
      </c>
      <c r="D1577" s="20" t="s">
        <v>1830</v>
      </c>
      <c r="E1577" s="20" t="s">
        <v>2589</v>
      </c>
      <c r="F1577" s="20" t="str">
        <f t="shared" si="240"/>
        <v>23501</v>
      </c>
      <c r="G1577" s="20" t="s">
        <v>2667</v>
      </c>
      <c r="H1577" s="23">
        <v>46531.96</v>
      </c>
      <c r="I1577" s="24">
        <f t="shared" si="241"/>
        <v>2.8500000000000002E-5</v>
      </c>
      <c r="J1577" s="24">
        <v>1.9799999999999999E-4</v>
      </c>
      <c r="K1577" s="24">
        <f t="shared" si="249"/>
        <v>3.6999999999999998E-5</v>
      </c>
      <c r="L1577" s="23">
        <f t="shared" si="242"/>
        <v>73852</v>
      </c>
      <c r="M1577" s="23">
        <f t="shared" si="243"/>
        <v>55389</v>
      </c>
      <c r="N1577" s="23">
        <v>37112.92</v>
      </c>
      <c r="O1577" s="23">
        <f t="shared" si="244"/>
        <v>-18276.080000000002</v>
      </c>
      <c r="P1577" s="23">
        <f t="shared" si="245"/>
        <v>18276.080000000002</v>
      </c>
      <c r="Q1577" s="23">
        <f t="shared" si="246"/>
        <v>0</v>
      </c>
      <c r="R1577" s="24">
        <f t="shared" si="247"/>
        <v>4.9094999999999998E-3</v>
      </c>
      <c r="S1577" s="25">
        <f t="shared" si="248"/>
        <v>20227</v>
      </c>
    </row>
    <row r="1578" spans="1:19">
      <c r="A1578" s="21" t="s">
        <v>1146</v>
      </c>
      <c r="B1578" s="21" t="s">
        <v>14</v>
      </c>
      <c r="C1578" s="21" t="s">
        <v>117</v>
      </c>
      <c r="D1578" s="21" t="s">
        <v>1831</v>
      </c>
      <c r="E1578" s="21" t="s">
        <v>2589</v>
      </c>
      <c r="F1578" s="21" t="str">
        <f t="shared" si="240"/>
        <v>23501</v>
      </c>
      <c r="G1578" s="21" t="s">
        <v>2667</v>
      </c>
      <c r="H1578" s="26">
        <v>48581.16</v>
      </c>
      <c r="I1578" s="27">
        <f t="shared" si="241"/>
        <v>2.9799999999999999E-5</v>
      </c>
      <c r="J1578" s="27">
        <v>1.5210000000000001E-4</v>
      </c>
      <c r="K1578" s="27">
        <f t="shared" si="249"/>
        <v>3.5899999999999998E-5</v>
      </c>
      <c r="L1578" s="26">
        <f t="shared" si="242"/>
        <v>71656.399999999994</v>
      </c>
      <c r="M1578" s="26">
        <f t="shared" si="243"/>
        <v>53742.3</v>
      </c>
      <c r="N1578" s="26">
        <v>30312.07</v>
      </c>
      <c r="O1578" s="26">
        <f t="shared" si="244"/>
        <v>-23430.230000000003</v>
      </c>
      <c r="P1578" s="26">
        <f t="shared" si="245"/>
        <v>23430.230000000003</v>
      </c>
      <c r="Q1578" s="26">
        <f t="shared" si="246"/>
        <v>0</v>
      </c>
      <c r="R1578" s="24">
        <f t="shared" si="247"/>
        <v>6.2940000000000001E-3</v>
      </c>
      <c r="S1578" s="25">
        <f t="shared" si="248"/>
        <v>25931</v>
      </c>
    </row>
    <row r="1579" spans="1:19">
      <c r="A1579" s="20" t="s">
        <v>1146</v>
      </c>
      <c r="B1579" s="20" t="s">
        <v>14</v>
      </c>
      <c r="C1579" s="20" t="s">
        <v>37</v>
      </c>
      <c r="D1579" s="20" t="s">
        <v>1832</v>
      </c>
      <c r="E1579" s="20" t="s">
        <v>2589</v>
      </c>
      <c r="F1579" s="20" t="str">
        <f t="shared" si="240"/>
        <v>23501</v>
      </c>
      <c r="G1579" s="20" t="s">
        <v>2667</v>
      </c>
      <c r="H1579" s="23">
        <v>33775.72</v>
      </c>
      <c r="I1579" s="24">
        <f t="shared" si="241"/>
        <v>2.0699999999999998E-5</v>
      </c>
      <c r="J1579" s="24">
        <v>1.17E-4</v>
      </c>
      <c r="K1579" s="24">
        <f t="shared" si="249"/>
        <v>2.55E-5</v>
      </c>
      <c r="L1579" s="23">
        <f t="shared" si="242"/>
        <v>50898</v>
      </c>
      <c r="M1579" s="23">
        <f t="shared" si="243"/>
        <v>38173.5</v>
      </c>
      <c r="N1579" s="23">
        <v>52825.31</v>
      </c>
      <c r="O1579" s="23">
        <f t="shared" si="244"/>
        <v>14651.809999999998</v>
      </c>
      <c r="P1579" s="23">
        <f t="shared" si="245"/>
        <v>0</v>
      </c>
      <c r="Q1579" s="23">
        <f t="shared" si="246"/>
        <v>14651.809999999998</v>
      </c>
      <c r="R1579" s="24">
        <f t="shared" si="247"/>
        <v>0</v>
      </c>
      <c r="S1579" s="25">
        <f t="shared" si="248"/>
        <v>0</v>
      </c>
    </row>
    <row r="1580" spans="1:19">
      <c r="A1580" s="21" t="s">
        <v>1146</v>
      </c>
      <c r="B1580" s="21" t="s">
        <v>14</v>
      </c>
      <c r="C1580" s="21" t="s">
        <v>253</v>
      </c>
      <c r="D1580" s="21" t="s">
        <v>1833</v>
      </c>
      <c r="E1580" s="21" t="s">
        <v>2589</v>
      </c>
      <c r="F1580" s="21" t="str">
        <f t="shared" si="240"/>
        <v>23501</v>
      </c>
      <c r="G1580" s="21" t="s">
        <v>2667</v>
      </c>
      <c r="H1580" s="26">
        <v>13074.5</v>
      </c>
      <c r="I1580" s="27">
        <f t="shared" si="241"/>
        <v>7.9999999999999996E-6</v>
      </c>
      <c r="J1580" s="27">
        <v>1.036E-4</v>
      </c>
      <c r="K1580" s="27">
        <f t="shared" si="249"/>
        <v>1.2799999999999999E-5</v>
      </c>
      <c r="L1580" s="26">
        <f t="shared" si="242"/>
        <v>25548.799999999999</v>
      </c>
      <c r="M1580" s="26">
        <f t="shared" si="243"/>
        <v>19161.599999999999</v>
      </c>
      <c r="N1580" s="26">
        <v>22679.58</v>
      </c>
      <c r="O1580" s="26">
        <f t="shared" si="244"/>
        <v>3517.9800000000032</v>
      </c>
      <c r="P1580" s="26">
        <f t="shared" si="245"/>
        <v>0</v>
      </c>
      <c r="Q1580" s="26">
        <f t="shared" si="246"/>
        <v>3517.9800000000032</v>
      </c>
      <c r="R1580" s="24">
        <f t="shared" si="247"/>
        <v>0</v>
      </c>
      <c r="S1580" s="25">
        <f t="shared" si="248"/>
        <v>0</v>
      </c>
    </row>
    <row r="1581" spans="1:19">
      <c r="A1581" s="20" t="s">
        <v>1146</v>
      </c>
      <c r="B1581" s="20" t="s">
        <v>14</v>
      </c>
      <c r="C1581" s="20" t="s">
        <v>102</v>
      </c>
      <c r="D1581" s="20" t="s">
        <v>1834</v>
      </c>
      <c r="E1581" s="20" t="s">
        <v>2589</v>
      </c>
      <c r="F1581" s="20" t="str">
        <f t="shared" si="240"/>
        <v>23501</v>
      </c>
      <c r="G1581" s="20" t="s">
        <v>2667</v>
      </c>
      <c r="H1581" s="23">
        <v>31966.51</v>
      </c>
      <c r="I1581" s="24">
        <f t="shared" si="241"/>
        <v>1.9599999999999999E-5</v>
      </c>
      <c r="J1581" s="24">
        <v>2.6069999999999999E-4</v>
      </c>
      <c r="K1581" s="24">
        <f t="shared" si="249"/>
        <v>3.1699999999999998E-5</v>
      </c>
      <c r="L1581" s="23">
        <f t="shared" si="242"/>
        <v>63273.2</v>
      </c>
      <c r="M1581" s="23">
        <f t="shared" si="243"/>
        <v>47454.9</v>
      </c>
      <c r="N1581" s="23">
        <v>29768.75</v>
      </c>
      <c r="O1581" s="23">
        <f t="shared" si="244"/>
        <v>-17686.150000000001</v>
      </c>
      <c r="P1581" s="23">
        <f t="shared" si="245"/>
        <v>17686.150000000001</v>
      </c>
      <c r="Q1581" s="23">
        <f t="shared" si="246"/>
        <v>0</v>
      </c>
      <c r="R1581" s="24">
        <f t="shared" si="247"/>
        <v>4.751E-3</v>
      </c>
      <c r="S1581" s="25">
        <f t="shared" si="248"/>
        <v>19574</v>
      </c>
    </row>
    <row r="1582" spans="1:19">
      <c r="A1582" s="21" t="s">
        <v>1146</v>
      </c>
      <c r="B1582" s="21" t="s">
        <v>14</v>
      </c>
      <c r="C1582" s="21" t="s">
        <v>195</v>
      </c>
      <c r="D1582" s="21" t="s">
        <v>1835</v>
      </c>
      <c r="E1582" s="21" t="s">
        <v>2589</v>
      </c>
      <c r="F1582" s="21" t="str">
        <f t="shared" si="240"/>
        <v>23501</v>
      </c>
      <c r="G1582" s="21" t="s">
        <v>2667</v>
      </c>
      <c r="H1582" s="26">
        <v>1790058.86</v>
      </c>
      <c r="I1582" s="27">
        <f t="shared" si="241"/>
        <v>1.0972E-3</v>
      </c>
      <c r="J1582" s="27">
        <v>1.1838E-3</v>
      </c>
      <c r="K1582" s="27">
        <f t="shared" si="249"/>
        <v>1.1015E-3</v>
      </c>
      <c r="L1582" s="26">
        <f t="shared" si="242"/>
        <v>2198594</v>
      </c>
      <c r="M1582" s="26">
        <f t="shared" si="243"/>
        <v>1648945.5</v>
      </c>
      <c r="N1582" s="26">
        <v>1183928.79</v>
      </c>
      <c r="O1582" s="26">
        <f t="shared" si="244"/>
        <v>-465016.70999999996</v>
      </c>
      <c r="P1582" s="26">
        <f t="shared" si="245"/>
        <v>465016.70999999996</v>
      </c>
      <c r="Q1582" s="26">
        <f t="shared" si="246"/>
        <v>0</v>
      </c>
      <c r="R1582" s="24">
        <f t="shared" si="247"/>
        <v>0.1249169</v>
      </c>
      <c r="S1582" s="25">
        <f t="shared" si="248"/>
        <v>514657</v>
      </c>
    </row>
    <row r="1583" spans="1:19">
      <c r="A1583" s="20" t="s">
        <v>1146</v>
      </c>
      <c r="B1583" s="20" t="s">
        <v>14</v>
      </c>
      <c r="C1583" s="20" t="s">
        <v>108</v>
      </c>
      <c r="D1583" s="20" t="s">
        <v>1836</v>
      </c>
      <c r="E1583" s="20" t="s">
        <v>2589</v>
      </c>
      <c r="F1583" s="20" t="str">
        <f t="shared" si="240"/>
        <v>23501</v>
      </c>
      <c r="G1583" s="20" t="s">
        <v>2667</v>
      </c>
      <c r="H1583" s="23">
        <v>15468.43</v>
      </c>
      <c r="I1583" s="24">
        <f t="shared" si="241"/>
        <v>9.5000000000000005E-6</v>
      </c>
      <c r="J1583" s="24">
        <v>6.3399999999999996E-5</v>
      </c>
      <c r="K1583" s="24">
        <f t="shared" si="249"/>
        <v>1.22E-5</v>
      </c>
      <c r="L1583" s="23">
        <f t="shared" si="242"/>
        <v>24351.200000000001</v>
      </c>
      <c r="M1583" s="23">
        <f t="shared" si="243"/>
        <v>18263.400000000001</v>
      </c>
      <c r="N1583" s="23">
        <v>-4656.16</v>
      </c>
      <c r="O1583" s="23">
        <f t="shared" si="244"/>
        <v>-22919.56</v>
      </c>
      <c r="P1583" s="23">
        <f t="shared" si="245"/>
        <v>22919.56</v>
      </c>
      <c r="Q1583" s="23">
        <f t="shared" si="246"/>
        <v>0</v>
      </c>
      <c r="R1583" s="24">
        <f t="shared" si="247"/>
        <v>6.1568999999999999E-3</v>
      </c>
      <c r="S1583" s="25">
        <f t="shared" si="248"/>
        <v>25366</v>
      </c>
    </row>
    <row r="1584" spans="1:19">
      <c r="A1584" s="21" t="s">
        <v>1146</v>
      </c>
      <c r="B1584" s="21" t="s">
        <v>14</v>
      </c>
      <c r="C1584" s="21" t="s">
        <v>302</v>
      </c>
      <c r="D1584" s="21" t="s">
        <v>1837</v>
      </c>
      <c r="E1584" s="21" t="s">
        <v>2589</v>
      </c>
      <c r="F1584" s="21" t="str">
        <f t="shared" si="240"/>
        <v>23501</v>
      </c>
      <c r="G1584" s="21" t="s">
        <v>2667</v>
      </c>
      <c r="H1584" s="26">
        <v>2661.18</v>
      </c>
      <c r="I1584" s="27">
        <f t="shared" si="241"/>
        <v>1.5999999999999999E-6</v>
      </c>
      <c r="J1584" s="27">
        <v>4.1900000000000002E-5</v>
      </c>
      <c r="K1584" s="27">
        <f t="shared" si="249"/>
        <v>3.5999999999999998E-6</v>
      </c>
      <c r="L1584" s="26">
        <f t="shared" si="242"/>
        <v>7185.6</v>
      </c>
      <c r="M1584" s="26">
        <f t="shared" si="243"/>
        <v>5389.2</v>
      </c>
      <c r="N1584" s="26">
        <v>1223.8400000000001</v>
      </c>
      <c r="O1584" s="26">
        <f t="shared" si="244"/>
        <v>-4165.3599999999997</v>
      </c>
      <c r="P1584" s="26">
        <f t="shared" si="245"/>
        <v>4165.3599999999997</v>
      </c>
      <c r="Q1584" s="26">
        <f t="shared" si="246"/>
        <v>0</v>
      </c>
      <c r="R1584" s="24">
        <f t="shared" si="247"/>
        <v>1.1188999999999999E-3</v>
      </c>
      <c r="S1584" s="25">
        <f t="shared" si="248"/>
        <v>4609</v>
      </c>
    </row>
    <row r="1585" spans="1:19">
      <c r="A1585" s="20" t="s">
        <v>1146</v>
      </c>
      <c r="B1585" s="20" t="s">
        <v>14</v>
      </c>
      <c r="C1585" s="20" t="s">
        <v>304</v>
      </c>
      <c r="D1585" s="20" t="s">
        <v>1838</v>
      </c>
      <c r="E1585" s="20" t="s">
        <v>2589</v>
      </c>
      <c r="F1585" s="20" t="str">
        <f t="shared" si="240"/>
        <v>23501</v>
      </c>
      <c r="G1585" s="20" t="s">
        <v>2667</v>
      </c>
      <c r="H1585" s="23">
        <v>30966.77</v>
      </c>
      <c r="I1585" s="24">
        <f t="shared" si="241"/>
        <v>1.9000000000000001E-5</v>
      </c>
      <c r="J1585" s="24">
        <v>1.673E-4</v>
      </c>
      <c r="K1585" s="24">
        <f t="shared" si="249"/>
        <v>2.6400000000000001E-5</v>
      </c>
      <c r="L1585" s="23">
        <f t="shared" si="242"/>
        <v>52694.400000000001</v>
      </c>
      <c r="M1585" s="23">
        <f t="shared" si="243"/>
        <v>39520.800000000003</v>
      </c>
      <c r="N1585" s="23">
        <v>36846.980000000003</v>
      </c>
      <c r="O1585" s="23">
        <f t="shared" si="244"/>
        <v>-2673.8199999999997</v>
      </c>
      <c r="P1585" s="23">
        <f t="shared" si="245"/>
        <v>2673.8199999999997</v>
      </c>
      <c r="Q1585" s="23">
        <f t="shared" si="246"/>
        <v>0</v>
      </c>
      <c r="R1585" s="24">
        <f t="shared" si="247"/>
        <v>7.1829999999999995E-4</v>
      </c>
      <c r="S1585" s="25">
        <f t="shared" si="248"/>
        <v>2959</v>
      </c>
    </row>
    <row r="1586" spans="1:19">
      <c r="A1586" s="21" t="s">
        <v>1146</v>
      </c>
      <c r="B1586" s="21" t="s">
        <v>14</v>
      </c>
      <c r="C1586" s="21" t="s">
        <v>324</v>
      </c>
      <c r="D1586" s="21" t="s">
        <v>1839</v>
      </c>
      <c r="E1586" s="21" t="s">
        <v>2589</v>
      </c>
      <c r="F1586" s="21" t="str">
        <f t="shared" si="240"/>
        <v>23501</v>
      </c>
      <c r="G1586" s="21" t="s">
        <v>2667</v>
      </c>
      <c r="H1586" s="26">
        <v>51394.02</v>
      </c>
      <c r="I1586" s="27">
        <f t="shared" si="241"/>
        <v>3.15E-5</v>
      </c>
      <c r="J1586" s="27">
        <v>1.06E-4</v>
      </c>
      <c r="K1586" s="27">
        <f t="shared" si="249"/>
        <v>3.5200000000000002E-5</v>
      </c>
      <c r="L1586" s="26">
        <f t="shared" si="242"/>
        <v>70259.199999999997</v>
      </c>
      <c r="M1586" s="26">
        <f t="shared" si="243"/>
        <v>52694.400000000001</v>
      </c>
      <c r="N1586" s="26">
        <v>52672.800000000003</v>
      </c>
      <c r="O1586" s="26">
        <f t="shared" si="244"/>
        <v>-21.599999999998545</v>
      </c>
      <c r="P1586" s="26">
        <f t="shared" si="245"/>
        <v>21.599999999998545</v>
      </c>
      <c r="Q1586" s="26">
        <f t="shared" si="246"/>
        <v>0</v>
      </c>
      <c r="R1586" s="24">
        <f t="shared" si="247"/>
        <v>5.8000000000000004E-6</v>
      </c>
      <c r="S1586" s="25">
        <f t="shared" si="248"/>
        <v>23</v>
      </c>
    </row>
    <row r="1587" spans="1:19">
      <c r="A1587" s="20" t="s">
        <v>1146</v>
      </c>
      <c r="B1587" s="20" t="s">
        <v>14</v>
      </c>
      <c r="C1587" s="20" t="s">
        <v>326</v>
      </c>
      <c r="D1587" s="20" t="s">
        <v>1840</v>
      </c>
      <c r="E1587" s="20" t="s">
        <v>2589</v>
      </c>
      <c r="F1587" s="20" t="str">
        <f t="shared" si="240"/>
        <v>23501</v>
      </c>
      <c r="G1587" s="20" t="s">
        <v>2667</v>
      </c>
      <c r="H1587" s="23">
        <v>244051.48</v>
      </c>
      <c r="I1587" s="24">
        <f t="shared" si="241"/>
        <v>1.496E-4</v>
      </c>
      <c r="J1587" s="24">
        <v>5.0810000000000004E-4</v>
      </c>
      <c r="K1587" s="24">
        <f t="shared" si="249"/>
        <v>1.6750000000000001E-4</v>
      </c>
      <c r="L1587" s="23">
        <f t="shared" si="242"/>
        <v>334330</v>
      </c>
      <c r="M1587" s="23">
        <f t="shared" si="243"/>
        <v>250747.5</v>
      </c>
      <c r="N1587" s="23">
        <v>328294.74</v>
      </c>
      <c r="O1587" s="23">
        <f t="shared" si="244"/>
        <v>77547.239999999991</v>
      </c>
      <c r="P1587" s="23">
        <f t="shared" si="245"/>
        <v>0</v>
      </c>
      <c r="Q1587" s="23">
        <f t="shared" si="246"/>
        <v>77547.239999999991</v>
      </c>
      <c r="R1587" s="24">
        <f t="shared" si="247"/>
        <v>0</v>
      </c>
      <c r="S1587" s="25">
        <f t="shared" si="248"/>
        <v>0</v>
      </c>
    </row>
    <row r="1588" spans="1:19">
      <c r="A1588" s="21" t="s">
        <v>1146</v>
      </c>
      <c r="B1588" s="21" t="s">
        <v>14</v>
      </c>
      <c r="C1588" s="21" t="s">
        <v>823</v>
      </c>
      <c r="D1588" s="21" t="s">
        <v>1841</v>
      </c>
      <c r="E1588" s="21" t="s">
        <v>2589</v>
      </c>
      <c r="F1588" s="21" t="str">
        <f t="shared" si="240"/>
        <v>23501</v>
      </c>
      <c r="G1588" s="21" t="s">
        <v>2667</v>
      </c>
      <c r="H1588" s="26">
        <v>64220.63</v>
      </c>
      <c r="I1588" s="27">
        <f t="shared" si="241"/>
        <v>3.9400000000000002E-5</v>
      </c>
      <c r="J1588" s="27">
        <v>1.2750000000000001E-4</v>
      </c>
      <c r="K1588" s="27">
        <f t="shared" si="249"/>
        <v>4.3800000000000001E-5</v>
      </c>
      <c r="L1588" s="26">
        <f t="shared" si="242"/>
        <v>87424.8</v>
      </c>
      <c r="M1588" s="26">
        <f t="shared" si="243"/>
        <v>65568.600000000006</v>
      </c>
      <c r="N1588" s="26">
        <v>18310.02</v>
      </c>
      <c r="O1588" s="26">
        <f t="shared" si="244"/>
        <v>-47258.58</v>
      </c>
      <c r="P1588" s="26">
        <f t="shared" si="245"/>
        <v>47258.58</v>
      </c>
      <c r="Q1588" s="26">
        <f t="shared" si="246"/>
        <v>0</v>
      </c>
      <c r="R1588" s="24">
        <f t="shared" si="247"/>
        <v>1.2695E-2</v>
      </c>
      <c r="S1588" s="25">
        <f t="shared" si="248"/>
        <v>52303</v>
      </c>
    </row>
    <row r="1589" spans="1:19">
      <c r="A1589" s="20" t="s">
        <v>1146</v>
      </c>
      <c r="B1589" s="20" t="s">
        <v>114</v>
      </c>
      <c r="C1589" s="20" t="s">
        <v>130</v>
      </c>
      <c r="D1589" s="20" t="s">
        <v>1842</v>
      </c>
      <c r="E1589" s="20" t="s">
        <v>2589</v>
      </c>
      <c r="F1589" s="20" t="str">
        <f t="shared" si="240"/>
        <v>23503</v>
      </c>
      <c r="G1589" s="20" t="s">
        <v>2668</v>
      </c>
      <c r="H1589" s="23">
        <v>20730.080000000002</v>
      </c>
      <c r="I1589" s="24">
        <f t="shared" si="241"/>
        <v>1.27E-5</v>
      </c>
      <c r="J1589" s="24">
        <v>1.2860000000000001E-4</v>
      </c>
      <c r="K1589" s="24">
        <f t="shared" si="249"/>
        <v>1.8499999999999999E-5</v>
      </c>
      <c r="L1589" s="23">
        <f t="shared" si="242"/>
        <v>36926</v>
      </c>
      <c r="M1589" s="23">
        <f t="shared" si="243"/>
        <v>27694.5</v>
      </c>
      <c r="N1589" s="23">
        <v>531550.29</v>
      </c>
      <c r="O1589" s="23">
        <f t="shared" si="244"/>
        <v>503855.79000000004</v>
      </c>
      <c r="P1589" s="23">
        <f t="shared" si="245"/>
        <v>0</v>
      </c>
      <c r="Q1589" s="23">
        <f t="shared" si="246"/>
        <v>503855.79000000004</v>
      </c>
      <c r="R1589" s="24">
        <f t="shared" si="247"/>
        <v>0</v>
      </c>
      <c r="S1589" s="25">
        <f t="shared" si="248"/>
        <v>0</v>
      </c>
    </row>
    <row r="1590" spans="1:19">
      <c r="A1590" s="21" t="s">
        <v>1146</v>
      </c>
      <c r="B1590" s="21" t="s">
        <v>114</v>
      </c>
      <c r="C1590" s="21" t="s">
        <v>112</v>
      </c>
      <c r="D1590" s="21" t="s">
        <v>1843</v>
      </c>
      <c r="E1590" s="21" t="s">
        <v>2589</v>
      </c>
      <c r="F1590" s="21" t="str">
        <f t="shared" si="240"/>
        <v>23503</v>
      </c>
      <c r="G1590" s="21" t="s">
        <v>2668</v>
      </c>
      <c r="H1590" s="26">
        <v>2938973.27</v>
      </c>
      <c r="I1590" s="27">
        <f t="shared" si="241"/>
        <v>1.8014000000000001E-3</v>
      </c>
      <c r="J1590" s="27">
        <v>3.5236E-3</v>
      </c>
      <c r="K1590" s="27">
        <f t="shared" si="249"/>
        <v>1.8875000000000001E-3</v>
      </c>
      <c r="L1590" s="26">
        <f t="shared" si="242"/>
        <v>3767450</v>
      </c>
      <c r="M1590" s="26">
        <f t="shared" si="243"/>
        <v>2825587.5</v>
      </c>
      <c r="N1590" s="26">
        <v>4244068.67</v>
      </c>
      <c r="O1590" s="26">
        <f t="shared" si="244"/>
        <v>1418481.17</v>
      </c>
      <c r="P1590" s="26">
        <f t="shared" si="245"/>
        <v>0</v>
      </c>
      <c r="Q1590" s="26">
        <f t="shared" si="246"/>
        <v>1418481.17</v>
      </c>
      <c r="R1590" s="24">
        <f t="shared" si="247"/>
        <v>0</v>
      </c>
      <c r="S1590" s="25">
        <f t="shared" si="248"/>
        <v>0</v>
      </c>
    </row>
    <row r="1591" spans="1:19">
      <c r="A1591" s="20" t="s">
        <v>1146</v>
      </c>
      <c r="B1591" s="20" t="s">
        <v>114</v>
      </c>
      <c r="C1591" s="20" t="s">
        <v>227</v>
      </c>
      <c r="D1591" s="20" t="s">
        <v>1844</v>
      </c>
      <c r="E1591" s="20" t="s">
        <v>2589</v>
      </c>
      <c r="F1591" s="20" t="str">
        <f t="shared" si="240"/>
        <v>23503</v>
      </c>
      <c r="G1591" s="20" t="s">
        <v>2668</v>
      </c>
      <c r="H1591" s="23">
        <v>145545.95000000001</v>
      </c>
      <c r="I1591" s="24">
        <f t="shared" si="241"/>
        <v>8.92E-5</v>
      </c>
      <c r="J1591" s="24">
        <v>2.7769999999999997E-4</v>
      </c>
      <c r="K1591" s="24">
        <f t="shared" si="249"/>
        <v>9.8599999999999998E-5</v>
      </c>
      <c r="L1591" s="23">
        <f t="shared" si="242"/>
        <v>196805.6</v>
      </c>
      <c r="M1591" s="23">
        <f t="shared" si="243"/>
        <v>147604.20000000001</v>
      </c>
      <c r="N1591" s="23">
        <v>105809.35</v>
      </c>
      <c r="O1591" s="23">
        <f t="shared" si="244"/>
        <v>-41794.850000000006</v>
      </c>
      <c r="P1591" s="23">
        <f t="shared" si="245"/>
        <v>41794.850000000006</v>
      </c>
      <c r="Q1591" s="23">
        <f t="shared" si="246"/>
        <v>0</v>
      </c>
      <c r="R1591" s="24">
        <f t="shared" si="247"/>
        <v>1.1227300000000001E-2</v>
      </c>
      <c r="S1591" s="25">
        <f t="shared" si="248"/>
        <v>46256</v>
      </c>
    </row>
    <row r="1592" spans="1:19">
      <c r="A1592" s="21" t="s">
        <v>1146</v>
      </c>
      <c r="B1592" s="21" t="s">
        <v>114</v>
      </c>
      <c r="C1592" s="21" t="s">
        <v>187</v>
      </c>
      <c r="D1592" s="21" t="s">
        <v>1845</v>
      </c>
      <c r="E1592" s="21" t="s">
        <v>2589</v>
      </c>
      <c r="F1592" s="21" t="str">
        <f t="shared" si="240"/>
        <v>23503</v>
      </c>
      <c r="G1592" s="21" t="s">
        <v>2668</v>
      </c>
      <c r="H1592" s="26">
        <v>22404.81</v>
      </c>
      <c r="I1592" s="27">
        <f t="shared" si="241"/>
        <v>1.3699999999999999E-5</v>
      </c>
      <c r="J1592" s="27">
        <v>1.4980000000000001E-4</v>
      </c>
      <c r="K1592" s="27">
        <f t="shared" si="249"/>
        <v>2.05E-5</v>
      </c>
      <c r="L1592" s="26">
        <f t="shared" si="242"/>
        <v>40918</v>
      </c>
      <c r="M1592" s="26">
        <f t="shared" si="243"/>
        <v>30688.5</v>
      </c>
      <c r="N1592" s="26">
        <v>26492.5</v>
      </c>
      <c r="O1592" s="26">
        <f t="shared" si="244"/>
        <v>-4196</v>
      </c>
      <c r="P1592" s="26">
        <f t="shared" si="245"/>
        <v>4196</v>
      </c>
      <c r="Q1592" s="26">
        <f t="shared" si="246"/>
        <v>0</v>
      </c>
      <c r="R1592" s="24">
        <f t="shared" si="247"/>
        <v>1.1272000000000001E-3</v>
      </c>
      <c r="S1592" s="25">
        <f t="shared" si="248"/>
        <v>4644</v>
      </c>
    </row>
    <row r="1593" spans="1:19">
      <c r="A1593" s="20" t="s">
        <v>1146</v>
      </c>
      <c r="B1593" s="20" t="s">
        <v>114</v>
      </c>
      <c r="C1593" s="20" t="s">
        <v>168</v>
      </c>
      <c r="D1593" s="20" t="s">
        <v>1846</v>
      </c>
      <c r="E1593" s="20" t="s">
        <v>2589</v>
      </c>
      <c r="F1593" s="20" t="str">
        <f t="shared" si="240"/>
        <v>23503</v>
      </c>
      <c r="G1593" s="20" t="s">
        <v>2668</v>
      </c>
      <c r="H1593" s="23">
        <v>8090.86</v>
      </c>
      <c r="I1593" s="24">
        <f t="shared" si="241"/>
        <v>5.0000000000000004E-6</v>
      </c>
      <c r="J1593" s="24">
        <v>3.1099999999999997E-5</v>
      </c>
      <c r="K1593" s="24">
        <f t="shared" si="249"/>
        <v>6.2999999999999998E-6</v>
      </c>
      <c r="L1593" s="23">
        <f t="shared" si="242"/>
        <v>12574.8</v>
      </c>
      <c r="M1593" s="23">
        <f t="shared" si="243"/>
        <v>9431.1</v>
      </c>
      <c r="N1593" s="23">
        <v>5288.5</v>
      </c>
      <c r="O1593" s="23">
        <f t="shared" si="244"/>
        <v>-4142.6000000000004</v>
      </c>
      <c r="P1593" s="23">
        <f t="shared" si="245"/>
        <v>4142.6000000000004</v>
      </c>
      <c r="Q1593" s="23">
        <f t="shared" si="246"/>
        <v>0</v>
      </c>
      <c r="R1593" s="24">
        <f t="shared" si="247"/>
        <v>1.1127999999999999E-3</v>
      </c>
      <c r="S1593" s="25">
        <f t="shared" si="248"/>
        <v>4584</v>
      </c>
    </row>
    <row r="1594" spans="1:19">
      <c r="A1594" s="21" t="s">
        <v>1146</v>
      </c>
      <c r="B1594" s="21" t="s">
        <v>114</v>
      </c>
      <c r="C1594" s="21" t="s">
        <v>318</v>
      </c>
      <c r="D1594" s="21" t="s">
        <v>1847</v>
      </c>
      <c r="E1594" s="21" t="s">
        <v>2589</v>
      </c>
      <c r="F1594" s="21" t="str">
        <f t="shared" si="240"/>
        <v>23503</v>
      </c>
      <c r="G1594" s="21" t="s">
        <v>2668</v>
      </c>
      <c r="H1594" s="26">
        <v>70270.259999999995</v>
      </c>
      <c r="I1594" s="27">
        <f t="shared" si="241"/>
        <v>4.3099999999999997E-5</v>
      </c>
      <c r="J1594" s="27">
        <v>2.7930000000000001E-4</v>
      </c>
      <c r="K1594" s="27">
        <f t="shared" si="249"/>
        <v>5.49E-5</v>
      </c>
      <c r="L1594" s="26">
        <f t="shared" si="242"/>
        <v>109580.4</v>
      </c>
      <c r="M1594" s="26">
        <f t="shared" si="243"/>
        <v>82185.3</v>
      </c>
      <c r="N1594" s="26">
        <v>80116.56</v>
      </c>
      <c r="O1594" s="26">
        <f t="shared" si="244"/>
        <v>-2068.7400000000052</v>
      </c>
      <c r="P1594" s="26">
        <f t="shared" si="245"/>
        <v>2068.7400000000052</v>
      </c>
      <c r="Q1594" s="26">
        <f t="shared" si="246"/>
        <v>0</v>
      </c>
      <c r="R1594" s="24">
        <f t="shared" si="247"/>
        <v>5.5570000000000001E-4</v>
      </c>
      <c r="S1594" s="25">
        <f t="shared" si="248"/>
        <v>2289</v>
      </c>
    </row>
    <row r="1595" spans="1:19">
      <c r="A1595" s="20" t="s">
        <v>1146</v>
      </c>
      <c r="B1595" s="20" t="s">
        <v>114</v>
      </c>
      <c r="C1595" s="20" t="s">
        <v>158</v>
      </c>
      <c r="D1595" s="20" t="s">
        <v>1848</v>
      </c>
      <c r="E1595" s="20" t="s">
        <v>2589</v>
      </c>
      <c r="F1595" s="20" t="str">
        <f t="shared" si="240"/>
        <v>23503</v>
      </c>
      <c r="G1595" s="20" t="s">
        <v>2668</v>
      </c>
      <c r="H1595" s="23">
        <v>150195.29999999999</v>
      </c>
      <c r="I1595" s="24">
        <f t="shared" si="241"/>
        <v>9.2100000000000003E-5</v>
      </c>
      <c r="J1595" s="24">
        <v>5.0239999999999996E-4</v>
      </c>
      <c r="K1595" s="24">
        <f t="shared" si="249"/>
        <v>1.126E-4</v>
      </c>
      <c r="L1595" s="23">
        <f t="shared" si="242"/>
        <v>224749.6</v>
      </c>
      <c r="M1595" s="23">
        <f t="shared" si="243"/>
        <v>168562.2</v>
      </c>
      <c r="N1595" s="23">
        <v>129240.07</v>
      </c>
      <c r="O1595" s="23">
        <f t="shared" si="244"/>
        <v>-39322.130000000005</v>
      </c>
      <c r="P1595" s="23">
        <f t="shared" si="245"/>
        <v>39322.130000000005</v>
      </c>
      <c r="Q1595" s="23">
        <f t="shared" si="246"/>
        <v>0</v>
      </c>
      <c r="R1595" s="24">
        <f t="shared" si="247"/>
        <v>1.0563100000000001E-2</v>
      </c>
      <c r="S1595" s="25">
        <f t="shared" si="248"/>
        <v>43519</v>
      </c>
    </row>
    <row r="1596" spans="1:19">
      <c r="A1596" s="21" t="s">
        <v>1146</v>
      </c>
      <c r="B1596" s="21" t="s">
        <v>114</v>
      </c>
      <c r="C1596" s="21" t="s">
        <v>338</v>
      </c>
      <c r="D1596" s="21" t="s">
        <v>1849</v>
      </c>
      <c r="E1596" s="21" t="s">
        <v>2589</v>
      </c>
      <c r="F1596" s="21" t="str">
        <f t="shared" si="240"/>
        <v>23503</v>
      </c>
      <c r="G1596" s="21" t="s">
        <v>2668</v>
      </c>
      <c r="H1596" s="26">
        <v>26287.08</v>
      </c>
      <c r="I1596" s="27">
        <f t="shared" si="241"/>
        <v>1.6099999999999998E-5</v>
      </c>
      <c r="J1596" s="27">
        <v>1.0459999999999999E-4</v>
      </c>
      <c r="K1596" s="27">
        <f t="shared" si="249"/>
        <v>2.05E-5</v>
      </c>
      <c r="L1596" s="26">
        <f t="shared" si="242"/>
        <v>40918</v>
      </c>
      <c r="M1596" s="26">
        <f t="shared" si="243"/>
        <v>30688.5</v>
      </c>
      <c r="N1596" s="26">
        <v>83600.689999999988</v>
      </c>
      <c r="O1596" s="26">
        <f t="shared" si="244"/>
        <v>52912.189999999988</v>
      </c>
      <c r="P1596" s="26">
        <f t="shared" si="245"/>
        <v>0</v>
      </c>
      <c r="Q1596" s="26">
        <f t="shared" si="246"/>
        <v>52912.189999999988</v>
      </c>
      <c r="R1596" s="24">
        <f t="shared" si="247"/>
        <v>0</v>
      </c>
      <c r="S1596" s="25">
        <f t="shared" si="248"/>
        <v>0</v>
      </c>
    </row>
    <row r="1597" spans="1:19">
      <c r="A1597" s="20" t="s">
        <v>1146</v>
      </c>
      <c r="B1597" s="20" t="s">
        <v>114</v>
      </c>
      <c r="C1597" s="20" t="s">
        <v>1107</v>
      </c>
      <c r="D1597" s="20" t="s">
        <v>1850</v>
      </c>
      <c r="E1597" s="20" t="s">
        <v>2589</v>
      </c>
      <c r="F1597" s="20" t="str">
        <f t="shared" si="240"/>
        <v>23503</v>
      </c>
      <c r="G1597" s="20" t="s">
        <v>2668</v>
      </c>
      <c r="H1597" s="23">
        <v>310715.95</v>
      </c>
      <c r="I1597" s="24">
        <f t="shared" si="241"/>
        <v>1.905E-4</v>
      </c>
      <c r="J1597" s="24">
        <v>4.5029999999999999E-4</v>
      </c>
      <c r="K1597" s="24">
        <f t="shared" si="249"/>
        <v>2.0350000000000001E-4</v>
      </c>
      <c r="L1597" s="23">
        <f t="shared" si="242"/>
        <v>406186</v>
      </c>
      <c r="M1597" s="23">
        <f t="shared" si="243"/>
        <v>304639.5</v>
      </c>
      <c r="N1597" s="23">
        <v>147348.91</v>
      </c>
      <c r="O1597" s="23">
        <f t="shared" si="244"/>
        <v>-157290.59</v>
      </c>
      <c r="P1597" s="23">
        <f t="shared" si="245"/>
        <v>157290.59</v>
      </c>
      <c r="Q1597" s="23">
        <f t="shared" si="246"/>
        <v>0</v>
      </c>
      <c r="R1597" s="24">
        <f t="shared" si="247"/>
        <v>4.22528E-2</v>
      </c>
      <c r="S1597" s="25">
        <f t="shared" si="248"/>
        <v>174081</v>
      </c>
    </row>
    <row r="1598" spans="1:19">
      <c r="A1598" s="21" t="s">
        <v>1146</v>
      </c>
      <c r="B1598" s="21" t="s">
        <v>114</v>
      </c>
      <c r="C1598" s="21" t="s">
        <v>927</v>
      </c>
      <c r="D1598" s="21" t="s">
        <v>1636</v>
      </c>
      <c r="E1598" s="21" t="s">
        <v>2589</v>
      </c>
      <c r="F1598" s="21" t="str">
        <f t="shared" si="240"/>
        <v>23503</v>
      </c>
      <c r="G1598" s="21" t="s">
        <v>2668</v>
      </c>
      <c r="H1598" s="26">
        <v>41591.620000000003</v>
      </c>
      <c r="I1598" s="27">
        <f t="shared" si="241"/>
        <v>2.55E-5</v>
      </c>
      <c r="J1598" s="27">
        <v>1.175E-4</v>
      </c>
      <c r="K1598" s="27">
        <f t="shared" si="249"/>
        <v>3.01E-5</v>
      </c>
      <c r="L1598" s="26">
        <f t="shared" si="242"/>
        <v>60079.6</v>
      </c>
      <c r="M1598" s="26">
        <f t="shared" si="243"/>
        <v>45059.7</v>
      </c>
      <c r="N1598" s="26">
        <v>29005.100000000002</v>
      </c>
      <c r="O1598" s="26">
        <f t="shared" si="244"/>
        <v>-16054.599999999995</v>
      </c>
      <c r="P1598" s="26">
        <f t="shared" si="245"/>
        <v>16054.599999999995</v>
      </c>
      <c r="Q1598" s="26">
        <f t="shared" si="246"/>
        <v>0</v>
      </c>
      <c r="R1598" s="24">
        <f t="shared" si="247"/>
        <v>4.3127E-3</v>
      </c>
      <c r="S1598" s="25">
        <f t="shared" si="248"/>
        <v>17768</v>
      </c>
    </row>
    <row r="1599" spans="1:19">
      <c r="A1599" s="20" t="s">
        <v>1146</v>
      </c>
      <c r="B1599" s="20" t="s">
        <v>114</v>
      </c>
      <c r="C1599" s="20" t="s">
        <v>869</v>
      </c>
      <c r="D1599" s="20" t="s">
        <v>1851</v>
      </c>
      <c r="E1599" s="20" t="s">
        <v>2589</v>
      </c>
      <c r="F1599" s="20" t="str">
        <f t="shared" si="240"/>
        <v>23503</v>
      </c>
      <c r="G1599" s="20" t="s">
        <v>2668</v>
      </c>
      <c r="H1599" s="23">
        <v>47058.15</v>
      </c>
      <c r="I1599" s="24">
        <f t="shared" si="241"/>
        <v>2.8799999999999999E-5</v>
      </c>
      <c r="J1599" s="24">
        <v>6.7600000000000003E-5</v>
      </c>
      <c r="K1599" s="24">
        <f t="shared" si="249"/>
        <v>3.0700000000000001E-5</v>
      </c>
      <c r="L1599" s="23">
        <f t="shared" si="242"/>
        <v>61277.2</v>
      </c>
      <c r="M1599" s="23">
        <f t="shared" si="243"/>
        <v>45957.9</v>
      </c>
      <c r="N1599" s="23">
        <v>4206.9499999999989</v>
      </c>
      <c r="O1599" s="23">
        <f t="shared" si="244"/>
        <v>-41750.950000000004</v>
      </c>
      <c r="P1599" s="23">
        <f t="shared" si="245"/>
        <v>41750.950000000004</v>
      </c>
      <c r="Q1599" s="23">
        <f t="shared" si="246"/>
        <v>0</v>
      </c>
      <c r="R1599" s="24">
        <f t="shared" si="247"/>
        <v>1.12155E-2</v>
      </c>
      <c r="S1599" s="25">
        <f t="shared" si="248"/>
        <v>46207</v>
      </c>
    </row>
    <row r="1600" spans="1:19">
      <c r="A1600" s="21" t="s">
        <v>1146</v>
      </c>
      <c r="B1600" s="21" t="s">
        <v>114</v>
      </c>
      <c r="C1600" s="21" t="s">
        <v>929</v>
      </c>
      <c r="D1600" s="21" t="s">
        <v>1852</v>
      </c>
      <c r="E1600" s="21" t="s">
        <v>2589</v>
      </c>
      <c r="F1600" s="21" t="str">
        <f t="shared" si="240"/>
        <v>23503</v>
      </c>
      <c r="G1600" s="21" t="s">
        <v>2668</v>
      </c>
      <c r="H1600" s="26">
        <v>200360.17</v>
      </c>
      <c r="I1600" s="27">
        <f t="shared" si="241"/>
        <v>1.228E-4</v>
      </c>
      <c r="J1600" s="27">
        <v>2.9710000000000001E-4</v>
      </c>
      <c r="K1600" s="27">
        <f t="shared" si="249"/>
        <v>1.315E-4</v>
      </c>
      <c r="L1600" s="26">
        <f t="shared" si="242"/>
        <v>262474</v>
      </c>
      <c r="M1600" s="26">
        <f t="shared" si="243"/>
        <v>196855.5</v>
      </c>
      <c r="N1600" s="26">
        <v>184899.21</v>
      </c>
      <c r="O1600" s="26">
        <f t="shared" si="244"/>
        <v>-11956.290000000008</v>
      </c>
      <c r="P1600" s="26">
        <f t="shared" si="245"/>
        <v>11956.290000000008</v>
      </c>
      <c r="Q1600" s="26">
        <f t="shared" si="246"/>
        <v>0</v>
      </c>
      <c r="R1600" s="24">
        <f t="shared" si="247"/>
        <v>3.2117999999999999E-3</v>
      </c>
      <c r="S1600" s="25">
        <f t="shared" si="248"/>
        <v>13232</v>
      </c>
    </row>
    <row r="1601" spans="1:19">
      <c r="A1601" s="20" t="s">
        <v>1146</v>
      </c>
      <c r="B1601" s="20" t="s">
        <v>123</v>
      </c>
      <c r="C1601" s="20" t="s">
        <v>174</v>
      </c>
      <c r="D1601" s="20" t="s">
        <v>1853</v>
      </c>
      <c r="E1601" s="20" t="s">
        <v>2589</v>
      </c>
      <c r="F1601" s="20" t="str">
        <f t="shared" si="240"/>
        <v>23504</v>
      </c>
      <c r="G1601" s="20" t="s">
        <v>2669</v>
      </c>
      <c r="H1601" s="23">
        <v>49283.71</v>
      </c>
      <c r="I1601" s="24">
        <f t="shared" si="241"/>
        <v>3.0199999999999999E-5</v>
      </c>
      <c r="J1601" s="24">
        <v>4.5599999999999997E-5</v>
      </c>
      <c r="K1601" s="24">
        <f t="shared" si="249"/>
        <v>3.1000000000000001E-5</v>
      </c>
      <c r="L1601" s="23">
        <f t="shared" si="242"/>
        <v>61876</v>
      </c>
      <c r="M1601" s="23">
        <f t="shared" si="243"/>
        <v>46407</v>
      </c>
      <c r="N1601" s="23">
        <v>28342.39</v>
      </c>
      <c r="O1601" s="23">
        <f t="shared" si="244"/>
        <v>-18064.61</v>
      </c>
      <c r="P1601" s="23">
        <f t="shared" si="245"/>
        <v>18064.61</v>
      </c>
      <c r="Q1601" s="23">
        <f t="shared" si="246"/>
        <v>0</v>
      </c>
      <c r="R1601" s="24">
        <f t="shared" si="247"/>
        <v>4.8526999999999997E-3</v>
      </c>
      <c r="S1601" s="25">
        <f t="shared" si="248"/>
        <v>19993</v>
      </c>
    </row>
    <row r="1602" spans="1:19">
      <c r="A1602" s="21" t="s">
        <v>1146</v>
      </c>
      <c r="B1602" s="21" t="s">
        <v>123</v>
      </c>
      <c r="C1602" s="21" t="s">
        <v>29</v>
      </c>
      <c r="D1602" s="21" t="s">
        <v>1854</v>
      </c>
      <c r="E1602" s="21" t="s">
        <v>2589</v>
      </c>
      <c r="F1602" s="21" t="str">
        <f t="shared" si="240"/>
        <v>23504</v>
      </c>
      <c r="G1602" s="21" t="s">
        <v>2669</v>
      </c>
      <c r="H1602" s="26">
        <v>75937.210000000006</v>
      </c>
      <c r="I1602" s="27">
        <f t="shared" si="241"/>
        <v>4.6499999999999999E-5</v>
      </c>
      <c r="J1602" s="27">
        <v>1.3070000000000001E-4</v>
      </c>
      <c r="K1602" s="27">
        <f t="shared" si="249"/>
        <v>5.0699999999999999E-5</v>
      </c>
      <c r="L1602" s="26">
        <f t="shared" si="242"/>
        <v>101197.2</v>
      </c>
      <c r="M1602" s="26">
        <f t="shared" si="243"/>
        <v>75897.899999999994</v>
      </c>
      <c r="N1602" s="26">
        <v>53688.89</v>
      </c>
      <c r="O1602" s="26">
        <f t="shared" si="244"/>
        <v>-22209.009999999995</v>
      </c>
      <c r="P1602" s="26">
        <f t="shared" si="245"/>
        <v>22209.009999999995</v>
      </c>
      <c r="Q1602" s="26">
        <f t="shared" si="246"/>
        <v>0</v>
      </c>
      <c r="R1602" s="24">
        <f t="shared" si="247"/>
        <v>5.9659999999999999E-3</v>
      </c>
      <c r="S1602" s="25">
        <f t="shared" si="248"/>
        <v>24579</v>
      </c>
    </row>
    <row r="1603" spans="1:19">
      <c r="A1603" s="20" t="s">
        <v>1146</v>
      </c>
      <c r="B1603" s="20" t="s">
        <v>123</v>
      </c>
      <c r="C1603" s="20" t="s">
        <v>45</v>
      </c>
      <c r="D1603" s="20" t="s">
        <v>1855</v>
      </c>
      <c r="E1603" s="20" t="s">
        <v>2589</v>
      </c>
      <c r="F1603" s="20" t="str">
        <f t="shared" si="240"/>
        <v>23504</v>
      </c>
      <c r="G1603" s="20" t="s">
        <v>2669</v>
      </c>
      <c r="H1603" s="23">
        <v>183452.84</v>
      </c>
      <c r="I1603" s="24">
        <f t="shared" si="241"/>
        <v>1.1239999999999999E-4</v>
      </c>
      <c r="J1603" s="24">
        <v>4.8959999999999997E-4</v>
      </c>
      <c r="K1603" s="24">
        <f t="shared" si="249"/>
        <v>1.3129999999999999E-4</v>
      </c>
      <c r="L1603" s="23">
        <f t="shared" si="242"/>
        <v>262074.8</v>
      </c>
      <c r="M1603" s="23">
        <f t="shared" si="243"/>
        <v>196556.1</v>
      </c>
      <c r="N1603" s="23">
        <v>166360.47</v>
      </c>
      <c r="O1603" s="23">
        <f t="shared" si="244"/>
        <v>-30195.630000000005</v>
      </c>
      <c r="P1603" s="23">
        <f t="shared" si="245"/>
        <v>30195.630000000005</v>
      </c>
      <c r="Q1603" s="23">
        <f t="shared" si="246"/>
        <v>0</v>
      </c>
      <c r="R1603" s="24">
        <f t="shared" si="247"/>
        <v>8.1113999999999995E-3</v>
      </c>
      <c r="S1603" s="25">
        <f t="shared" si="248"/>
        <v>33418</v>
      </c>
    </row>
    <row r="1604" spans="1:19">
      <c r="A1604" s="21" t="s">
        <v>1146</v>
      </c>
      <c r="B1604" s="21" t="s">
        <v>123</v>
      </c>
      <c r="C1604" s="21" t="s">
        <v>181</v>
      </c>
      <c r="D1604" s="21" t="s">
        <v>1856</v>
      </c>
      <c r="E1604" s="21" t="s">
        <v>2589</v>
      </c>
      <c r="F1604" s="21" t="str">
        <f t="shared" si="240"/>
        <v>23504</v>
      </c>
      <c r="G1604" s="21" t="s">
        <v>2669</v>
      </c>
      <c r="H1604" s="26">
        <v>39148.68</v>
      </c>
      <c r="I1604" s="27">
        <f t="shared" si="241"/>
        <v>2.4000000000000001E-5</v>
      </c>
      <c r="J1604" s="27">
        <v>1.649E-4</v>
      </c>
      <c r="K1604" s="27">
        <f t="shared" si="249"/>
        <v>3.1000000000000001E-5</v>
      </c>
      <c r="L1604" s="26">
        <f t="shared" si="242"/>
        <v>61876</v>
      </c>
      <c r="M1604" s="26">
        <f t="shared" si="243"/>
        <v>46407</v>
      </c>
      <c r="N1604" s="26">
        <v>25077.530000000002</v>
      </c>
      <c r="O1604" s="26">
        <f t="shared" si="244"/>
        <v>-21329.469999999998</v>
      </c>
      <c r="P1604" s="26">
        <f t="shared" si="245"/>
        <v>21329.469999999998</v>
      </c>
      <c r="Q1604" s="26">
        <f t="shared" si="246"/>
        <v>0</v>
      </c>
      <c r="R1604" s="24">
        <f t="shared" si="247"/>
        <v>5.7296999999999999E-3</v>
      </c>
      <c r="S1604" s="25">
        <f t="shared" si="248"/>
        <v>23606</v>
      </c>
    </row>
    <row r="1605" spans="1:19">
      <c r="A1605" s="20" t="s">
        <v>1146</v>
      </c>
      <c r="B1605" s="20" t="s">
        <v>123</v>
      </c>
      <c r="C1605" s="20" t="s">
        <v>49</v>
      </c>
      <c r="D1605" s="20" t="s">
        <v>1857</v>
      </c>
      <c r="E1605" s="20" t="s">
        <v>2589</v>
      </c>
      <c r="F1605" s="20" t="str">
        <f t="shared" si="240"/>
        <v>23504</v>
      </c>
      <c r="G1605" s="20" t="s">
        <v>2669</v>
      </c>
      <c r="H1605" s="23">
        <v>36172.94</v>
      </c>
      <c r="I1605" s="24">
        <f t="shared" si="241"/>
        <v>2.2200000000000001E-5</v>
      </c>
      <c r="J1605" s="24">
        <v>5.2099999999999999E-5</v>
      </c>
      <c r="K1605" s="24">
        <f t="shared" si="249"/>
        <v>2.37E-5</v>
      </c>
      <c r="L1605" s="23">
        <f t="shared" si="242"/>
        <v>47305.2</v>
      </c>
      <c r="M1605" s="23">
        <f t="shared" si="243"/>
        <v>35478.9</v>
      </c>
      <c r="N1605" s="23">
        <v>79277.289999999994</v>
      </c>
      <c r="O1605" s="23">
        <f t="shared" si="244"/>
        <v>43798.389999999992</v>
      </c>
      <c r="P1605" s="23">
        <f t="shared" si="245"/>
        <v>0</v>
      </c>
      <c r="Q1605" s="23">
        <f t="shared" si="246"/>
        <v>43798.389999999992</v>
      </c>
      <c r="R1605" s="24">
        <f t="shared" si="247"/>
        <v>0</v>
      </c>
      <c r="S1605" s="25">
        <f t="shared" si="248"/>
        <v>0</v>
      </c>
    </row>
    <row r="1606" spans="1:19">
      <c r="A1606" s="21" t="s">
        <v>1146</v>
      </c>
      <c r="B1606" s="21" t="s">
        <v>123</v>
      </c>
      <c r="C1606" s="21" t="s">
        <v>259</v>
      </c>
      <c r="D1606" s="21" t="s">
        <v>1858</v>
      </c>
      <c r="E1606" s="21" t="s">
        <v>2589</v>
      </c>
      <c r="F1606" s="21" t="str">
        <f t="shared" si="240"/>
        <v>23504</v>
      </c>
      <c r="G1606" s="21" t="s">
        <v>2669</v>
      </c>
      <c r="H1606" s="26">
        <v>5133.24</v>
      </c>
      <c r="I1606" s="27">
        <f t="shared" si="241"/>
        <v>3.1E-6</v>
      </c>
      <c r="J1606" s="27">
        <v>2.7699999999999999E-5</v>
      </c>
      <c r="K1606" s="27">
        <f t="shared" si="249"/>
        <v>4.3000000000000003E-6</v>
      </c>
      <c r="L1606" s="26">
        <f t="shared" si="242"/>
        <v>8582.7999999999993</v>
      </c>
      <c r="M1606" s="26">
        <f t="shared" si="243"/>
        <v>6437.1</v>
      </c>
      <c r="N1606" s="26">
        <v>6114.54</v>
      </c>
      <c r="O1606" s="26">
        <f t="shared" si="244"/>
        <v>-322.5600000000004</v>
      </c>
      <c r="P1606" s="26">
        <f t="shared" si="245"/>
        <v>322.5600000000004</v>
      </c>
      <c r="Q1606" s="26">
        <f t="shared" si="246"/>
        <v>0</v>
      </c>
      <c r="R1606" s="24">
        <f t="shared" si="247"/>
        <v>8.6600000000000004E-5</v>
      </c>
      <c r="S1606" s="25">
        <f t="shared" si="248"/>
        <v>356</v>
      </c>
    </row>
    <row r="1607" spans="1:19">
      <c r="A1607" s="20" t="s">
        <v>1146</v>
      </c>
      <c r="B1607" s="20" t="s">
        <v>123</v>
      </c>
      <c r="C1607" s="20" t="s">
        <v>51</v>
      </c>
      <c r="D1607" s="20" t="s">
        <v>1859</v>
      </c>
      <c r="E1607" s="20" t="s">
        <v>2589</v>
      </c>
      <c r="F1607" s="20" t="str">
        <f t="shared" si="240"/>
        <v>23504</v>
      </c>
      <c r="G1607" s="20" t="s">
        <v>2669</v>
      </c>
      <c r="H1607" s="23">
        <v>6684.68</v>
      </c>
      <c r="I1607" s="24">
        <f t="shared" si="241"/>
        <v>4.0999999999999997E-6</v>
      </c>
      <c r="J1607" s="24">
        <v>1.063E-4</v>
      </c>
      <c r="K1607" s="24">
        <f t="shared" si="249"/>
        <v>9.2E-6</v>
      </c>
      <c r="L1607" s="23">
        <f t="shared" si="242"/>
        <v>18363.2</v>
      </c>
      <c r="M1607" s="23">
        <f t="shared" si="243"/>
        <v>13772.4</v>
      </c>
      <c r="N1607" s="23">
        <v>1009.29</v>
      </c>
      <c r="O1607" s="23">
        <f t="shared" si="244"/>
        <v>-12763.11</v>
      </c>
      <c r="P1607" s="23">
        <f t="shared" si="245"/>
        <v>12763.11</v>
      </c>
      <c r="Q1607" s="23">
        <f t="shared" si="246"/>
        <v>0</v>
      </c>
      <c r="R1607" s="24">
        <f t="shared" si="247"/>
        <v>3.4285000000000001E-3</v>
      </c>
      <c r="S1607" s="25">
        <f t="shared" si="248"/>
        <v>14125</v>
      </c>
    </row>
    <row r="1608" spans="1:19">
      <c r="A1608" s="21" t="s">
        <v>1146</v>
      </c>
      <c r="B1608" s="21" t="s">
        <v>123</v>
      </c>
      <c r="C1608" s="21" t="s">
        <v>270</v>
      </c>
      <c r="D1608" s="21" t="s">
        <v>1860</v>
      </c>
      <c r="E1608" s="21" t="s">
        <v>2589</v>
      </c>
      <c r="F1608" s="21" t="str">
        <f t="shared" si="240"/>
        <v>23504</v>
      </c>
      <c r="G1608" s="21" t="s">
        <v>2669</v>
      </c>
      <c r="H1608" s="26">
        <v>77032.87</v>
      </c>
      <c r="I1608" s="27">
        <f t="shared" si="241"/>
        <v>4.7200000000000002E-5</v>
      </c>
      <c r="J1608" s="27">
        <v>3.168E-4</v>
      </c>
      <c r="K1608" s="27">
        <f t="shared" si="249"/>
        <v>6.0699999999999998E-5</v>
      </c>
      <c r="L1608" s="26">
        <f t="shared" si="242"/>
        <v>121157.2</v>
      </c>
      <c r="M1608" s="26">
        <f t="shared" si="243"/>
        <v>90867.9</v>
      </c>
      <c r="N1608" s="26">
        <v>39396.720000000001</v>
      </c>
      <c r="O1608" s="26">
        <f t="shared" si="244"/>
        <v>-51471.179999999993</v>
      </c>
      <c r="P1608" s="26">
        <f t="shared" si="245"/>
        <v>51471.179999999993</v>
      </c>
      <c r="Q1608" s="26">
        <f t="shared" si="246"/>
        <v>0</v>
      </c>
      <c r="R1608" s="24">
        <f t="shared" si="247"/>
        <v>1.38266E-2</v>
      </c>
      <c r="S1608" s="25">
        <f t="shared" si="248"/>
        <v>56965</v>
      </c>
    </row>
    <row r="1609" spans="1:19">
      <c r="A1609" s="20" t="s">
        <v>1146</v>
      </c>
      <c r="B1609" s="20" t="s">
        <v>123</v>
      </c>
      <c r="C1609" s="20" t="s">
        <v>8</v>
      </c>
      <c r="D1609" s="20" t="s">
        <v>1861</v>
      </c>
      <c r="E1609" s="20" t="s">
        <v>2589</v>
      </c>
      <c r="F1609" s="20" t="str">
        <f t="shared" si="240"/>
        <v>23504</v>
      </c>
      <c r="G1609" s="20" t="s">
        <v>2669</v>
      </c>
      <c r="H1609" s="23">
        <v>38092.199999999997</v>
      </c>
      <c r="I1609" s="24">
        <f t="shared" si="241"/>
        <v>2.3300000000000001E-5</v>
      </c>
      <c r="J1609" s="24">
        <v>2.0440000000000001E-4</v>
      </c>
      <c r="K1609" s="24">
        <f t="shared" si="249"/>
        <v>3.2400000000000001E-5</v>
      </c>
      <c r="L1609" s="23">
        <f t="shared" si="242"/>
        <v>64670.400000000001</v>
      </c>
      <c r="M1609" s="23">
        <f t="shared" si="243"/>
        <v>48502.8</v>
      </c>
      <c r="N1609" s="23">
        <v>19559.060000000001</v>
      </c>
      <c r="O1609" s="23">
        <f t="shared" si="244"/>
        <v>-28943.74</v>
      </c>
      <c r="P1609" s="23">
        <f t="shared" si="245"/>
        <v>28943.74</v>
      </c>
      <c r="Q1609" s="23">
        <f t="shared" si="246"/>
        <v>0</v>
      </c>
      <c r="R1609" s="24">
        <f t="shared" si="247"/>
        <v>7.7751000000000001E-3</v>
      </c>
      <c r="S1609" s="25">
        <f t="shared" si="248"/>
        <v>32033</v>
      </c>
    </row>
    <row r="1610" spans="1:19">
      <c r="A1610" s="21" t="s">
        <v>1146</v>
      </c>
      <c r="B1610" s="21" t="s">
        <v>123</v>
      </c>
      <c r="C1610" s="21" t="s">
        <v>205</v>
      </c>
      <c r="D1610" s="21" t="s">
        <v>1862</v>
      </c>
      <c r="E1610" s="21" t="s">
        <v>2589</v>
      </c>
      <c r="F1610" s="21" t="str">
        <f t="shared" si="240"/>
        <v>23504</v>
      </c>
      <c r="G1610" s="21" t="s">
        <v>2669</v>
      </c>
      <c r="H1610" s="26">
        <v>56824.55</v>
      </c>
      <c r="I1610" s="27">
        <f t="shared" si="241"/>
        <v>3.4799999999999999E-5</v>
      </c>
      <c r="J1610" s="27">
        <v>1.1459999999999999E-4</v>
      </c>
      <c r="K1610" s="27">
        <f t="shared" si="249"/>
        <v>3.8800000000000001E-5</v>
      </c>
      <c r="L1610" s="26">
        <f t="shared" si="242"/>
        <v>77444.800000000003</v>
      </c>
      <c r="M1610" s="26">
        <f t="shared" si="243"/>
        <v>58083.6</v>
      </c>
      <c r="N1610" s="26">
        <v>64008.2</v>
      </c>
      <c r="O1610" s="26">
        <f t="shared" si="244"/>
        <v>5924.5999999999985</v>
      </c>
      <c r="P1610" s="26">
        <f t="shared" si="245"/>
        <v>0</v>
      </c>
      <c r="Q1610" s="26">
        <f t="shared" si="246"/>
        <v>5924.5999999999985</v>
      </c>
      <c r="R1610" s="24">
        <f t="shared" si="247"/>
        <v>0</v>
      </c>
      <c r="S1610" s="25">
        <f t="shared" si="248"/>
        <v>0</v>
      </c>
    </row>
    <row r="1611" spans="1:19">
      <c r="A1611" s="20" t="s">
        <v>1146</v>
      </c>
      <c r="B1611" s="20" t="s">
        <v>123</v>
      </c>
      <c r="C1611" s="20" t="s">
        <v>83</v>
      </c>
      <c r="D1611" s="20" t="s">
        <v>1863</v>
      </c>
      <c r="E1611" s="20" t="s">
        <v>2589</v>
      </c>
      <c r="F1611" s="20" t="str">
        <f t="shared" si="240"/>
        <v>23504</v>
      </c>
      <c r="G1611" s="20" t="s">
        <v>2669</v>
      </c>
      <c r="H1611" s="23">
        <v>105142.33</v>
      </c>
      <c r="I1611" s="24">
        <f t="shared" si="241"/>
        <v>6.4399999999999993E-5</v>
      </c>
      <c r="J1611" s="24">
        <v>4.7080000000000001E-4</v>
      </c>
      <c r="K1611" s="24">
        <f t="shared" si="249"/>
        <v>8.4699999999999999E-5</v>
      </c>
      <c r="L1611" s="23">
        <f t="shared" si="242"/>
        <v>169061.2</v>
      </c>
      <c r="M1611" s="23">
        <f t="shared" si="243"/>
        <v>126795.9</v>
      </c>
      <c r="N1611" s="23">
        <v>70395.86</v>
      </c>
      <c r="O1611" s="23">
        <f t="shared" si="244"/>
        <v>-56400.039999999994</v>
      </c>
      <c r="P1611" s="23">
        <f t="shared" si="245"/>
        <v>56400.039999999994</v>
      </c>
      <c r="Q1611" s="23">
        <f t="shared" si="246"/>
        <v>0</v>
      </c>
      <c r="R1611" s="24">
        <f t="shared" si="247"/>
        <v>1.51507E-2</v>
      </c>
      <c r="S1611" s="25">
        <f t="shared" si="248"/>
        <v>62420</v>
      </c>
    </row>
    <row r="1612" spans="1:19">
      <c r="A1612" s="21" t="s">
        <v>1146</v>
      </c>
      <c r="B1612" s="21" t="s">
        <v>123</v>
      </c>
      <c r="C1612" s="21" t="s">
        <v>12</v>
      </c>
      <c r="D1612" s="21" t="s">
        <v>1864</v>
      </c>
      <c r="E1612" s="21" t="s">
        <v>2589</v>
      </c>
      <c r="F1612" s="21" t="str">
        <f t="shared" si="240"/>
        <v>23504</v>
      </c>
      <c r="G1612" s="21" t="s">
        <v>2669</v>
      </c>
      <c r="H1612" s="26">
        <v>27618.31</v>
      </c>
      <c r="I1612" s="27">
        <f t="shared" si="241"/>
        <v>1.6900000000000001E-5</v>
      </c>
      <c r="J1612" s="27">
        <v>2.2340000000000001E-4</v>
      </c>
      <c r="K1612" s="27">
        <f t="shared" si="249"/>
        <v>2.72E-5</v>
      </c>
      <c r="L1612" s="26">
        <f t="shared" si="242"/>
        <v>54291.199999999997</v>
      </c>
      <c r="M1612" s="26">
        <f t="shared" si="243"/>
        <v>40718.400000000001</v>
      </c>
      <c r="N1612" s="26">
        <v>58270.2</v>
      </c>
      <c r="O1612" s="26">
        <f t="shared" si="244"/>
        <v>17551.799999999996</v>
      </c>
      <c r="P1612" s="26">
        <f t="shared" si="245"/>
        <v>0</v>
      </c>
      <c r="Q1612" s="26">
        <f t="shared" si="246"/>
        <v>17551.799999999996</v>
      </c>
      <c r="R1612" s="24">
        <f t="shared" si="247"/>
        <v>0</v>
      </c>
      <c r="S1612" s="25">
        <f t="shared" si="248"/>
        <v>0</v>
      </c>
    </row>
    <row r="1613" spans="1:19">
      <c r="A1613" s="20" t="s">
        <v>1146</v>
      </c>
      <c r="B1613" s="20" t="s">
        <v>123</v>
      </c>
      <c r="C1613" s="20" t="s">
        <v>312</v>
      </c>
      <c r="D1613" s="20" t="s">
        <v>1865</v>
      </c>
      <c r="E1613" s="20" t="s">
        <v>2589</v>
      </c>
      <c r="F1613" s="20" t="str">
        <f t="shared" si="240"/>
        <v>23504</v>
      </c>
      <c r="G1613" s="20" t="s">
        <v>2669</v>
      </c>
      <c r="H1613" s="23">
        <v>11494.88</v>
      </c>
      <c r="I1613" s="24">
        <f t="shared" si="241"/>
        <v>6.9999999999999999E-6</v>
      </c>
      <c r="J1613" s="24">
        <v>3.65E-5</v>
      </c>
      <c r="K1613" s="24">
        <f t="shared" si="249"/>
        <v>8.4999999999999999E-6</v>
      </c>
      <c r="L1613" s="23">
        <f t="shared" si="242"/>
        <v>16966</v>
      </c>
      <c r="M1613" s="23">
        <f t="shared" si="243"/>
        <v>12724.5</v>
      </c>
      <c r="N1613" s="23">
        <v>15015.96</v>
      </c>
      <c r="O1613" s="23">
        <f t="shared" si="244"/>
        <v>2291.4599999999991</v>
      </c>
      <c r="P1613" s="23">
        <f t="shared" si="245"/>
        <v>0</v>
      </c>
      <c r="Q1613" s="23">
        <f t="shared" si="246"/>
        <v>2291.4599999999991</v>
      </c>
      <c r="R1613" s="24">
        <f t="shared" si="247"/>
        <v>0</v>
      </c>
      <c r="S1613" s="25">
        <f t="shared" si="248"/>
        <v>0</v>
      </c>
    </row>
    <row r="1614" spans="1:19">
      <c r="A1614" s="21" t="s">
        <v>1146</v>
      </c>
      <c r="B1614" s="21" t="s">
        <v>123</v>
      </c>
      <c r="C1614" s="21" t="s">
        <v>314</v>
      </c>
      <c r="D1614" s="21" t="s">
        <v>1866</v>
      </c>
      <c r="E1614" s="21" t="s">
        <v>2589</v>
      </c>
      <c r="F1614" s="21" t="str">
        <f t="shared" ref="F1614:F1677" si="250">CONCATENATE(A1614,B1614)</f>
        <v>23504</v>
      </c>
      <c r="G1614" s="21" t="s">
        <v>2669</v>
      </c>
      <c r="H1614" s="26">
        <v>335792.18</v>
      </c>
      <c r="I1614" s="27">
        <f t="shared" ref="I1614:I1677" si="251">ROUND(H1614/$H$2315, 7)</f>
        <v>2.0579999999999999E-4</v>
      </c>
      <c r="J1614" s="27">
        <v>5.1920000000000004E-4</v>
      </c>
      <c r="K1614" s="27">
        <f t="shared" si="249"/>
        <v>2.2149999999999999E-4</v>
      </c>
      <c r="L1614" s="26">
        <f t="shared" ref="L1614:L1677" si="252">ROUND(1996000000*K1614, 2)</f>
        <v>442114</v>
      </c>
      <c r="M1614" s="26">
        <f t="shared" ref="M1614:M1677" si="253">ROUND(L1614*0.75, 2)</f>
        <v>331585.5</v>
      </c>
      <c r="N1614" s="26">
        <v>366195.9</v>
      </c>
      <c r="O1614" s="26">
        <f t="shared" ref="O1614:O1677" si="254">N1614-M1614</f>
        <v>34610.400000000023</v>
      </c>
      <c r="P1614" s="26">
        <f t="shared" ref="P1614:P1677" si="255">IF(M1614-N1614&gt;0,M1614-N1614,0)</f>
        <v>0</v>
      </c>
      <c r="Q1614" s="26">
        <f t="shared" ref="Q1614:Q1677" si="256">IF(M1614-N1614&lt;0,N1614-M1614,0)</f>
        <v>34610.400000000023</v>
      </c>
      <c r="R1614" s="24">
        <f t="shared" ref="R1614:R1677" si="257">ROUND(P1614/$P$2315*100, 7)</f>
        <v>0</v>
      </c>
      <c r="S1614" s="25">
        <f t="shared" ref="S1614:S1677" si="258">ROUNDDOWN(412000000*R1614/100, 0)</f>
        <v>0</v>
      </c>
    </row>
    <row r="1615" spans="1:19">
      <c r="A1615" s="20" t="s">
        <v>1146</v>
      </c>
      <c r="B1615" s="20" t="s">
        <v>123</v>
      </c>
      <c r="C1615" s="20" t="s">
        <v>231</v>
      </c>
      <c r="D1615" s="20" t="s">
        <v>1867</v>
      </c>
      <c r="E1615" s="20" t="s">
        <v>2589</v>
      </c>
      <c r="F1615" s="20" t="str">
        <f t="shared" si="250"/>
        <v>23504</v>
      </c>
      <c r="G1615" s="20" t="s">
        <v>2669</v>
      </c>
      <c r="H1615" s="23">
        <v>112969.78</v>
      </c>
      <c r="I1615" s="24">
        <f t="shared" si="251"/>
        <v>6.9200000000000002E-5</v>
      </c>
      <c r="J1615" s="24">
        <v>3.4939999999999998E-4</v>
      </c>
      <c r="K1615" s="24">
        <f t="shared" ref="K1615:K1678" si="259">ROUND(ROUND(I1615*0.95, 10)+ROUND(J1615*0.05, 10), 7)</f>
        <v>8.3200000000000003E-5</v>
      </c>
      <c r="L1615" s="23">
        <f t="shared" si="252"/>
        <v>166067.20000000001</v>
      </c>
      <c r="M1615" s="23">
        <f t="shared" si="253"/>
        <v>124550.39999999999</v>
      </c>
      <c r="N1615" s="23">
        <v>110418.88</v>
      </c>
      <c r="O1615" s="23">
        <f t="shared" si="254"/>
        <v>-14131.51999999999</v>
      </c>
      <c r="P1615" s="23">
        <f t="shared" si="255"/>
        <v>14131.51999999999</v>
      </c>
      <c r="Q1615" s="23">
        <f t="shared" si="256"/>
        <v>0</v>
      </c>
      <c r="R1615" s="24">
        <f t="shared" si="257"/>
        <v>3.7961000000000002E-3</v>
      </c>
      <c r="S1615" s="25">
        <f t="shared" si="258"/>
        <v>15639</v>
      </c>
    </row>
    <row r="1616" spans="1:19">
      <c r="A1616" s="21" t="s">
        <v>1146</v>
      </c>
      <c r="B1616" s="21" t="s">
        <v>123</v>
      </c>
      <c r="C1616" s="21" t="s">
        <v>330</v>
      </c>
      <c r="D1616" s="21" t="s">
        <v>1868</v>
      </c>
      <c r="E1616" s="21" t="s">
        <v>2589</v>
      </c>
      <c r="F1616" s="21" t="str">
        <f t="shared" si="250"/>
        <v>23504</v>
      </c>
      <c r="G1616" s="21" t="s">
        <v>2669</v>
      </c>
      <c r="H1616" s="26">
        <v>12660.99</v>
      </c>
      <c r="I1616" s="27">
        <f t="shared" si="251"/>
        <v>7.7999999999999999E-6</v>
      </c>
      <c r="J1616" s="27">
        <v>9.3399999999999993E-5</v>
      </c>
      <c r="K1616" s="27">
        <f t="shared" si="259"/>
        <v>1.2099999999999999E-5</v>
      </c>
      <c r="L1616" s="26">
        <f t="shared" si="252"/>
        <v>24151.599999999999</v>
      </c>
      <c r="M1616" s="26">
        <f t="shared" si="253"/>
        <v>18113.7</v>
      </c>
      <c r="N1616" s="26">
        <v>4967.67</v>
      </c>
      <c r="O1616" s="26">
        <f t="shared" si="254"/>
        <v>-13146.03</v>
      </c>
      <c r="P1616" s="26">
        <f t="shared" si="255"/>
        <v>13146.03</v>
      </c>
      <c r="Q1616" s="26">
        <f t="shared" si="256"/>
        <v>0</v>
      </c>
      <c r="R1616" s="24">
        <f t="shared" si="257"/>
        <v>3.5314000000000001E-3</v>
      </c>
      <c r="S1616" s="25">
        <f t="shared" si="258"/>
        <v>14549</v>
      </c>
    </row>
    <row r="1617" spans="1:19">
      <c r="A1617" s="20" t="s">
        <v>1146</v>
      </c>
      <c r="B1617" s="20" t="s">
        <v>123</v>
      </c>
      <c r="C1617" s="20" t="s">
        <v>993</v>
      </c>
      <c r="D1617" s="20" t="s">
        <v>1869</v>
      </c>
      <c r="E1617" s="20" t="s">
        <v>2589</v>
      </c>
      <c r="F1617" s="20" t="str">
        <f t="shared" si="250"/>
        <v>23504</v>
      </c>
      <c r="G1617" s="20" t="s">
        <v>2669</v>
      </c>
      <c r="H1617" s="23">
        <v>45385.83</v>
      </c>
      <c r="I1617" s="24">
        <f t="shared" si="251"/>
        <v>2.7800000000000001E-5</v>
      </c>
      <c r="J1617" s="24">
        <v>1.639E-4</v>
      </c>
      <c r="K1617" s="24">
        <f t="shared" si="259"/>
        <v>3.4600000000000001E-5</v>
      </c>
      <c r="L1617" s="23">
        <f t="shared" si="252"/>
        <v>69061.600000000006</v>
      </c>
      <c r="M1617" s="23">
        <f t="shared" si="253"/>
        <v>51796.2</v>
      </c>
      <c r="N1617" s="23">
        <v>35595.56</v>
      </c>
      <c r="O1617" s="23">
        <f t="shared" si="254"/>
        <v>-16200.64</v>
      </c>
      <c r="P1617" s="23">
        <f t="shared" si="255"/>
        <v>16200.64</v>
      </c>
      <c r="Q1617" s="23">
        <f t="shared" si="256"/>
        <v>0</v>
      </c>
      <c r="R1617" s="24">
        <f t="shared" si="257"/>
        <v>4.352E-3</v>
      </c>
      <c r="S1617" s="25">
        <f t="shared" si="258"/>
        <v>17930</v>
      </c>
    </row>
    <row r="1618" spans="1:19">
      <c r="A1618" s="21" t="s">
        <v>1146</v>
      </c>
      <c r="B1618" s="21" t="s">
        <v>123</v>
      </c>
      <c r="C1618" s="21" t="s">
        <v>861</v>
      </c>
      <c r="D1618" s="21" t="s">
        <v>1870</v>
      </c>
      <c r="E1618" s="21" t="s">
        <v>2589</v>
      </c>
      <c r="F1618" s="21" t="str">
        <f t="shared" si="250"/>
        <v>23504</v>
      </c>
      <c r="G1618" s="21" t="s">
        <v>2669</v>
      </c>
      <c r="H1618" s="26">
        <v>10857.55</v>
      </c>
      <c r="I1618" s="27">
        <f t="shared" si="251"/>
        <v>6.7000000000000002E-6</v>
      </c>
      <c r="J1618" s="27">
        <v>1.63E-5</v>
      </c>
      <c r="K1618" s="27">
        <f t="shared" si="259"/>
        <v>7.1999999999999997E-6</v>
      </c>
      <c r="L1618" s="26">
        <f t="shared" si="252"/>
        <v>14371.2</v>
      </c>
      <c r="M1618" s="26">
        <f t="shared" si="253"/>
        <v>10778.4</v>
      </c>
      <c r="N1618" s="26">
        <v>14514.130000000001</v>
      </c>
      <c r="O1618" s="26">
        <f t="shared" si="254"/>
        <v>3735.7300000000014</v>
      </c>
      <c r="P1618" s="26">
        <f t="shared" si="255"/>
        <v>0</v>
      </c>
      <c r="Q1618" s="26">
        <f t="shared" si="256"/>
        <v>3735.7300000000014</v>
      </c>
      <c r="R1618" s="24">
        <f t="shared" si="257"/>
        <v>0</v>
      </c>
      <c r="S1618" s="25">
        <f t="shared" si="258"/>
        <v>0</v>
      </c>
    </row>
    <row r="1619" spans="1:19">
      <c r="A1619" s="20" t="s">
        <v>1146</v>
      </c>
      <c r="B1619" s="20" t="s">
        <v>123</v>
      </c>
      <c r="C1619" s="20" t="s">
        <v>554</v>
      </c>
      <c r="D1619" s="20" t="s">
        <v>1871</v>
      </c>
      <c r="E1619" s="20" t="s">
        <v>2589</v>
      </c>
      <c r="F1619" s="20" t="str">
        <f t="shared" si="250"/>
        <v>23504</v>
      </c>
      <c r="G1619" s="20" t="s">
        <v>2669</v>
      </c>
      <c r="H1619" s="23">
        <v>48761.2</v>
      </c>
      <c r="I1619" s="24">
        <f t="shared" si="251"/>
        <v>2.9899999999999998E-5</v>
      </c>
      <c r="J1619" s="24">
        <v>2.2919999999999999E-4</v>
      </c>
      <c r="K1619" s="24">
        <f t="shared" si="259"/>
        <v>3.9900000000000001E-5</v>
      </c>
      <c r="L1619" s="23">
        <f t="shared" si="252"/>
        <v>79640.399999999994</v>
      </c>
      <c r="M1619" s="23">
        <f t="shared" si="253"/>
        <v>59730.3</v>
      </c>
      <c r="N1619" s="23">
        <v>59023.38</v>
      </c>
      <c r="O1619" s="23">
        <f t="shared" si="254"/>
        <v>-706.92000000000553</v>
      </c>
      <c r="P1619" s="23">
        <f t="shared" si="255"/>
        <v>706.92000000000553</v>
      </c>
      <c r="Q1619" s="23">
        <f t="shared" si="256"/>
        <v>0</v>
      </c>
      <c r="R1619" s="24">
        <f t="shared" si="257"/>
        <v>1.8990000000000001E-4</v>
      </c>
      <c r="S1619" s="25">
        <f t="shared" si="258"/>
        <v>782</v>
      </c>
    </row>
    <row r="1620" spans="1:19">
      <c r="A1620" s="21" t="s">
        <v>1146</v>
      </c>
      <c r="B1620" s="21" t="s">
        <v>123</v>
      </c>
      <c r="C1620" s="21" t="s">
        <v>865</v>
      </c>
      <c r="D1620" s="21" t="s">
        <v>1872</v>
      </c>
      <c r="E1620" s="21" t="s">
        <v>2589</v>
      </c>
      <c r="F1620" s="21" t="str">
        <f t="shared" si="250"/>
        <v>23504</v>
      </c>
      <c r="G1620" s="21" t="s">
        <v>2669</v>
      </c>
      <c r="H1620" s="26">
        <v>229413.09</v>
      </c>
      <c r="I1620" s="27">
        <f t="shared" si="251"/>
        <v>1.406E-4</v>
      </c>
      <c r="J1620" s="27">
        <v>4.5300000000000001E-4</v>
      </c>
      <c r="K1620" s="27">
        <f t="shared" si="259"/>
        <v>1.562E-4</v>
      </c>
      <c r="L1620" s="26">
        <f t="shared" si="252"/>
        <v>311775.2</v>
      </c>
      <c r="M1620" s="26">
        <f t="shared" si="253"/>
        <v>233831.4</v>
      </c>
      <c r="N1620" s="26">
        <v>276562.66000000003</v>
      </c>
      <c r="O1620" s="26">
        <f t="shared" si="254"/>
        <v>42731.260000000038</v>
      </c>
      <c r="P1620" s="26">
        <f t="shared" si="255"/>
        <v>0</v>
      </c>
      <c r="Q1620" s="26">
        <f t="shared" si="256"/>
        <v>42731.260000000038</v>
      </c>
      <c r="R1620" s="24">
        <f t="shared" si="257"/>
        <v>0</v>
      </c>
      <c r="S1620" s="25">
        <f t="shared" si="258"/>
        <v>0</v>
      </c>
    </row>
    <row r="1621" spans="1:19">
      <c r="A1621" s="20" t="s">
        <v>1146</v>
      </c>
      <c r="B1621" s="20" t="s">
        <v>172</v>
      </c>
      <c r="C1621" s="20" t="s">
        <v>17</v>
      </c>
      <c r="D1621" s="20" t="s">
        <v>1873</v>
      </c>
      <c r="E1621" s="20" t="s">
        <v>2589</v>
      </c>
      <c r="F1621" s="20" t="str">
        <f t="shared" si="250"/>
        <v>23506</v>
      </c>
      <c r="G1621" s="20" t="s">
        <v>2670</v>
      </c>
      <c r="H1621" s="23">
        <v>161431.45000000001</v>
      </c>
      <c r="I1621" s="24">
        <f t="shared" si="251"/>
        <v>9.8900000000000005E-5</v>
      </c>
      <c r="J1621" s="24">
        <v>2.118E-4</v>
      </c>
      <c r="K1621" s="24">
        <f t="shared" si="259"/>
        <v>1.0450000000000001E-4</v>
      </c>
      <c r="L1621" s="23">
        <f t="shared" si="252"/>
        <v>208582</v>
      </c>
      <c r="M1621" s="23">
        <f t="shared" si="253"/>
        <v>156436.5</v>
      </c>
      <c r="N1621" s="23">
        <v>163887.29</v>
      </c>
      <c r="O1621" s="23">
        <f t="shared" si="254"/>
        <v>7450.7900000000081</v>
      </c>
      <c r="P1621" s="23">
        <f t="shared" si="255"/>
        <v>0</v>
      </c>
      <c r="Q1621" s="23">
        <f t="shared" si="256"/>
        <v>7450.7900000000081</v>
      </c>
      <c r="R1621" s="24">
        <f t="shared" si="257"/>
        <v>0</v>
      </c>
      <c r="S1621" s="25">
        <f t="shared" si="258"/>
        <v>0</v>
      </c>
    </row>
    <row r="1622" spans="1:19">
      <c r="A1622" s="21" t="s">
        <v>1146</v>
      </c>
      <c r="B1622" s="21" t="s">
        <v>172</v>
      </c>
      <c r="C1622" s="21" t="s">
        <v>25</v>
      </c>
      <c r="D1622" s="21" t="s">
        <v>1874</v>
      </c>
      <c r="E1622" s="21" t="s">
        <v>2589</v>
      </c>
      <c r="F1622" s="21" t="str">
        <f t="shared" si="250"/>
        <v>23506</v>
      </c>
      <c r="G1622" s="21" t="s">
        <v>2670</v>
      </c>
      <c r="H1622" s="26">
        <v>44675.519999999997</v>
      </c>
      <c r="I1622" s="27">
        <f t="shared" si="251"/>
        <v>2.7399999999999999E-5</v>
      </c>
      <c r="J1622" s="27">
        <v>1.359E-4</v>
      </c>
      <c r="K1622" s="27">
        <f t="shared" si="259"/>
        <v>3.2799999999999998E-5</v>
      </c>
      <c r="L1622" s="26">
        <f t="shared" si="252"/>
        <v>65468.800000000003</v>
      </c>
      <c r="M1622" s="26">
        <f t="shared" si="253"/>
        <v>49101.599999999999</v>
      </c>
      <c r="N1622" s="26">
        <v>47978.37</v>
      </c>
      <c r="O1622" s="26">
        <f t="shared" si="254"/>
        <v>-1123.2299999999959</v>
      </c>
      <c r="P1622" s="26">
        <f t="shared" si="255"/>
        <v>1123.2299999999959</v>
      </c>
      <c r="Q1622" s="26">
        <f t="shared" si="256"/>
        <v>0</v>
      </c>
      <c r="R1622" s="24">
        <f t="shared" si="257"/>
        <v>3.0170000000000002E-4</v>
      </c>
      <c r="S1622" s="25">
        <f t="shared" si="258"/>
        <v>1243</v>
      </c>
    </row>
    <row r="1623" spans="1:19">
      <c r="A1623" s="20" t="s">
        <v>1146</v>
      </c>
      <c r="B1623" s="20" t="s">
        <v>172</v>
      </c>
      <c r="C1623" s="20" t="s">
        <v>160</v>
      </c>
      <c r="D1623" s="20" t="s">
        <v>1875</v>
      </c>
      <c r="E1623" s="20" t="s">
        <v>2589</v>
      </c>
      <c r="F1623" s="20" t="str">
        <f t="shared" si="250"/>
        <v>23506</v>
      </c>
      <c r="G1623" s="20" t="s">
        <v>2670</v>
      </c>
      <c r="H1623" s="23">
        <v>19995.009999999998</v>
      </c>
      <c r="I1623" s="24">
        <f t="shared" si="251"/>
        <v>1.2300000000000001E-5</v>
      </c>
      <c r="J1623" s="24">
        <v>9.1000000000000003E-5</v>
      </c>
      <c r="K1623" s="24">
        <f t="shared" si="259"/>
        <v>1.6200000000000001E-5</v>
      </c>
      <c r="L1623" s="23">
        <f t="shared" si="252"/>
        <v>32335.200000000001</v>
      </c>
      <c r="M1623" s="23">
        <f t="shared" si="253"/>
        <v>24251.4</v>
      </c>
      <c r="N1623" s="23">
        <v>6911.94</v>
      </c>
      <c r="O1623" s="23">
        <f t="shared" si="254"/>
        <v>-17339.460000000003</v>
      </c>
      <c r="P1623" s="23">
        <f t="shared" si="255"/>
        <v>17339.460000000003</v>
      </c>
      <c r="Q1623" s="23">
        <f t="shared" si="256"/>
        <v>0</v>
      </c>
      <c r="R1623" s="24">
        <f t="shared" si="257"/>
        <v>4.6579000000000004E-3</v>
      </c>
      <c r="S1623" s="25">
        <f t="shared" si="258"/>
        <v>19190</v>
      </c>
    </row>
    <row r="1624" spans="1:19">
      <c r="A1624" s="21" t="s">
        <v>1146</v>
      </c>
      <c r="B1624" s="21" t="s">
        <v>172</v>
      </c>
      <c r="C1624" s="21" t="s">
        <v>31</v>
      </c>
      <c r="D1624" s="21" t="s">
        <v>1876</v>
      </c>
      <c r="E1624" s="21" t="s">
        <v>2589</v>
      </c>
      <c r="F1624" s="21" t="str">
        <f t="shared" si="250"/>
        <v>23506</v>
      </c>
      <c r="G1624" s="21" t="s">
        <v>2670</v>
      </c>
      <c r="H1624" s="26">
        <v>113143.85</v>
      </c>
      <c r="I1624" s="27">
        <f t="shared" si="251"/>
        <v>6.9400000000000006E-5</v>
      </c>
      <c r="J1624" s="27">
        <v>4.6900000000000002E-4</v>
      </c>
      <c r="K1624" s="27">
        <f t="shared" si="259"/>
        <v>8.9400000000000005E-5</v>
      </c>
      <c r="L1624" s="26">
        <f t="shared" si="252"/>
        <v>178442.4</v>
      </c>
      <c r="M1624" s="26">
        <f t="shared" si="253"/>
        <v>133831.79999999999</v>
      </c>
      <c r="N1624" s="26">
        <v>188012.71999999997</v>
      </c>
      <c r="O1624" s="26">
        <f t="shared" si="254"/>
        <v>54180.919999999984</v>
      </c>
      <c r="P1624" s="26">
        <f t="shared" si="255"/>
        <v>0</v>
      </c>
      <c r="Q1624" s="26">
        <f t="shared" si="256"/>
        <v>54180.919999999984</v>
      </c>
      <c r="R1624" s="24">
        <f t="shared" si="257"/>
        <v>0</v>
      </c>
      <c r="S1624" s="25">
        <f t="shared" si="258"/>
        <v>0</v>
      </c>
    </row>
    <row r="1625" spans="1:19">
      <c r="A1625" s="20" t="s">
        <v>1146</v>
      </c>
      <c r="B1625" s="20" t="s">
        <v>172</v>
      </c>
      <c r="C1625" s="20" t="s">
        <v>33</v>
      </c>
      <c r="D1625" s="20" t="s">
        <v>1877</v>
      </c>
      <c r="E1625" s="20" t="s">
        <v>2589</v>
      </c>
      <c r="F1625" s="20" t="str">
        <f t="shared" si="250"/>
        <v>23506</v>
      </c>
      <c r="G1625" s="20" t="s">
        <v>2670</v>
      </c>
      <c r="H1625" s="23">
        <v>1473018.4</v>
      </c>
      <c r="I1625" s="24">
        <f t="shared" si="251"/>
        <v>9.0289999999999999E-4</v>
      </c>
      <c r="J1625" s="24">
        <v>6.8150000000000003E-4</v>
      </c>
      <c r="K1625" s="24">
        <f t="shared" si="259"/>
        <v>8.9179999999999999E-4</v>
      </c>
      <c r="L1625" s="23">
        <f t="shared" si="252"/>
        <v>1780032.8</v>
      </c>
      <c r="M1625" s="23">
        <f t="shared" si="253"/>
        <v>1335024.6000000001</v>
      </c>
      <c r="N1625" s="23">
        <v>1418810.0699999998</v>
      </c>
      <c r="O1625" s="23">
        <f t="shared" si="254"/>
        <v>83785.469999999739</v>
      </c>
      <c r="P1625" s="23">
        <f t="shared" si="255"/>
        <v>0</v>
      </c>
      <c r="Q1625" s="23">
        <f t="shared" si="256"/>
        <v>83785.469999999739</v>
      </c>
      <c r="R1625" s="24">
        <f t="shared" si="257"/>
        <v>0</v>
      </c>
      <c r="S1625" s="25">
        <f t="shared" si="258"/>
        <v>0</v>
      </c>
    </row>
    <row r="1626" spans="1:19">
      <c r="A1626" s="21" t="s">
        <v>1146</v>
      </c>
      <c r="B1626" s="21" t="s">
        <v>172</v>
      </c>
      <c r="C1626" s="21" t="s">
        <v>134</v>
      </c>
      <c r="D1626" s="21" t="s">
        <v>1878</v>
      </c>
      <c r="E1626" s="21" t="s">
        <v>2589</v>
      </c>
      <c r="F1626" s="21" t="str">
        <f t="shared" si="250"/>
        <v>23506</v>
      </c>
      <c r="G1626" s="21" t="s">
        <v>2670</v>
      </c>
      <c r="H1626" s="26">
        <v>334075.19</v>
      </c>
      <c r="I1626" s="27">
        <f t="shared" si="251"/>
        <v>2.0479999999999999E-4</v>
      </c>
      <c r="J1626" s="27">
        <v>6.6640000000000004E-4</v>
      </c>
      <c r="K1626" s="27">
        <f t="shared" si="259"/>
        <v>2.2790000000000001E-4</v>
      </c>
      <c r="L1626" s="26">
        <f t="shared" si="252"/>
        <v>454888.4</v>
      </c>
      <c r="M1626" s="26">
        <f t="shared" si="253"/>
        <v>341166.3</v>
      </c>
      <c r="N1626" s="26">
        <v>373605.62</v>
      </c>
      <c r="O1626" s="26">
        <f t="shared" si="254"/>
        <v>32439.320000000007</v>
      </c>
      <c r="P1626" s="26">
        <f t="shared" si="255"/>
        <v>0</v>
      </c>
      <c r="Q1626" s="26">
        <f t="shared" si="256"/>
        <v>32439.320000000007</v>
      </c>
      <c r="R1626" s="24">
        <f t="shared" si="257"/>
        <v>0</v>
      </c>
      <c r="S1626" s="25">
        <f t="shared" si="258"/>
        <v>0</v>
      </c>
    </row>
    <row r="1627" spans="1:19">
      <c r="A1627" s="20" t="s">
        <v>1146</v>
      </c>
      <c r="B1627" s="20" t="s">
        <v>172</v>
      </c>
      <c r="C1627" s="20" t="s">
        <v>197</v>
      </c>
      <c r="D1627" s="20" t="s">
        <v>1879</v>
      </c>
      <c r="E1627" s="20" t="s">
        <v>2589</v>
      </c>
      <c r="F1627" s="20" t="str">
        <f t="shared" si="250"/>
        <v>23506</v>
      </c>
      <c r="G1627" s="20" t="s">
        <v>2670</v>
      </c>
      <c r="H1627" s="23">
        <v>83108.55</v>
      </c>
      <c r="I1627" s="24">
        <f t="shared" si="251"/>
        <v>5.0899999999999997E-5</v>
      </c>
      <c r="J1627" s="24">
        <v>2.0790000000000001E-4</v>
      </c>
      <c r="K1627" s="24">
        <f t="shared" si="259"/>
        <v>5.8799999999999999E-5</v>
      </c>
      <c r="L1627" s="23">
        <f t="shared" si="252"/>
        <v>117364.8</v>
      </c>
      <c r="M1627" s="23">
        <f t="shared" si="253"/>
        <v>88023.6</v>
      </c>
      <c r="N1627" s="23">
        <v>136949</v>
      </c>
      <c r="O1627" s="23">
        <f t="shared" si="254"/>
        <v>48925.399999999994</v>
      </c>
      <c r="P1627" s="23">
        <f t="shared" si="255"/>
        <v>0</v>
      </c>
      <c r="Q1627" s="23">
        <f t="shared" si="256"/>
        <v>48925.399999999994</v>
      </c>
      <c r="R1627" s="24">
        <f t="shared" si="257"/>
        <v>0</v>
      </c>
      <c r="S1627" s="25">
        <f t="shared" si="258"/>
        <v>0</v>
      </c>
    </row>
    <row r="1628" spans="1:19">
      <c r="A1628" s="21" t="s">
        <v>1146</v>
      </c>
      <c r="B1628" s="21" t="s">
        <v>172</v>
      </c>
      <c r="C1628" s="21" t="s">
        <v>282</v>
      </c>
      <c r="D1628" s="21" t="s">
        <v>1880</v>
      </c>
      <c r="E1628" s="21" t="s">
        <v>2589</v>
      </c>
      <c r="F1628" s="21" t="str">
        <f t="shared" si="250"/>
        <v>23506</v>
      </c>
      <c r="G1628" s="21" t="s">
        <v>2670</v>
      </c>
      <c r="H1628" s="26">
        <v>64063.09</v>
      </c>
      <c r="I1628" s="27">
        <f t="shared" si="251"/>
        <v>3.93E-5</v>
      </c>
      <c r="J1628" s="27">
        <v>8.3800000000000004E-5</v>
      </c>
      <c r="K1628" s="27">
        <f t="shared" si="259"/>
        <v>4.1499999999999999E-5</v>
      </c>
      <c r="L1628" s="26">
        <f t="shared" si="252"/>
        <v>82834</v>
      </c>
      <c r="M1628" s="26">
        <f t="shared" si="253"/>
        <v>62125.5</v>
      </c>
      <c r="N1628" s="26">
        <v>43966.65</v>
      </c>
      <c r="O1628" s="26">
        <f t="shared" si="254"/>
        <v>-18158.849999999999</v>
      </c>
      <c r="P1628" s="26">
        <f t="shared" si="255"/>
        <v>18158.849999999999</v>
      </c>
      <c r="Q1628" s="26">
        <f t="shared" si="256"/>
        <v>0</v>
      </c>
      <c r="R1628" s="24">
        <f t="shared" si="257"/>
        <v>4.8780000000000004E-3</v>
      </c>
      <c r="S1628" s="25">
        <f t="shared" si="258"/>
        <v>20097</v>
      </c>
    </row>
    <row r="1629" spans="1:19">
      <c r="A1629" s="20" t="s">
        <v>1146</v>
      </c>
      <c r="B1629" s="20" t="s">
        <v>172</v>
      </c>
      <c r="C1629" s="20" t="s">
        <v>69</v>
      </c>
      <c r="D1629" s="20" t="s">
        <v>1881</v>
      </c>
      <c r="E1629" s="20" t="s">
        <v>2589</v>
      </c>
      <c r="F1629" s="20" t="str">
        <f t="shared" si="250"/>
        <v>23506</v>
      </c>
      <c r="G1629" s="20" t="s">
        <v>2670</v>
      </c>
      <c r="H1629" s="23">
        <v>355467.58</v>
      </c>
      <c r="I1629" s="24">
        <f t="shared" si="251"/>
        <v>2.1790000000000001E-4</v>
      </c>
      <c r="J1629" s="24">
        <v>3.411E-4</v>
      </c>
      <c r="K1629" s="24">
        <f t="shared" si="259"/>
        <v>2.241E-4</v>
      </c>
      <c r="L1629" s="23">
        <f t="shared" si="252"/>
        <v>447303.6</v>
      </c>
      <c r="M1629" s="23">
        <f t="shared" si="253"/>
        <v>335477.7</v>
      </c>
      <c r="N1629" s="23">
        <v>310753.40000000002</v>
      </c>
      <c r="O1629" s="23">
        <f t="shared" si="254"/>
        <v>-24724.299999999988</v>
      </c>
      <c r="P1629" s="23">
        <f t="shared" si="255"/>
        <v>24724.299999999988</v>
      </c>
      <c r="Q1629" s="23">
        <f t="shared" si="256"/>
        <v>0</v>
      </c>
      <c r="R1629" s="24">
        <f t="shared" si="257"/>
        <v>6.6417000000000004E-3</v>
      </c>
      <c r="S1629" s="25">
        <f t="shared" si="258"/>
        <v>27363</v>
      </c>
    </row>
    <row r="1630" spans="1:19">
      <c r="A1630" s="21" t="s">
        <v>1146</v>
      </c>
      <c r="B1630" s="21" t="s">
        <v>172</v>
      </c>
      <c r="C1630" s="21" t="s">
        <v>10</v>
      </c>
      <c r="D1630" s="21" t="s">
        <v>1882</v>
      </c>
      <c r="E1630" s="21" t="s">
        <v>2589</v>
      </c>
      <c r="F1630" s="21" t="str">
        <f t="shared" si="250"/>
        <v>23506</v>
      </c>
      <c r="G1630" s="21" t="s">
        <v>2670</v>
      </c>
      <c r="H1630" s="26">
        <v>2232.44</v>
      </c>
      <c r="I1630" s="27">
        <f t="shared" si="251"/>
        <v>1.3999999999999999E-6</v>
      </c>
      <c r="J1630" s="27">
        <v>1.8700000000000001E-5</v>
      </c>
      <c r="K1630" s="27">
        <f t="shared" si="259"/>
        <v>2.3E-6</v>
      </c>
      <c r="L1630" s="26">
        <f t="shared" si="252"/>
        <v>4590.8</v>
      </c>
      <c r="M1630" s="26">
        <f t="shared" si="253"/>
        <v>3443.1</v>
      </c>
      <c r="N1630" s="26">
        <v>2918.4599999999996</v>
      </c>
      <c r="O1630" s="26">
        <f t="shared" si="254"/>
        <v>-524.64000000000033</v>
      </c>
      <c r="P1630" s="26">
        <f t="shared" si="255"/>
        <v>524.64000000000033</v>
      </c>
      <c r="Q1630" s="26">
        <f t="shared" si="256"/>
        <v>0</v>
      </c>
      <c r="R1630" s="24">
        <f t="shared" si="257"/>
        <v>1.4090000000000001E-4</v>
      </c>
      <c r="S1630" s="25">
        <f t="shared" si="258"/>
        <v>580</v>
      </c>
    </row>
    <row r="1631" spans="1:19">
      <c r="A1631" s="20" t="s">
        <v>1146</v>
      </c>
      <c r="B1631" s="20" t="s">
        <v>172</v>
      </c>
      <c r="C1631" s="20" t="s">
        <v>287</v>
      </c>
      <c r="D1631" s="20" t="s">
        <v>1883</v>
      </c>
      <c r="E1631" s="20" t="s">
        <v>2589</v>
      </c>
      <c r="F1631" s="20" t="str">
        <f t="shared" si="250"/>
        <v>23506</v>
      </c>
      <c r="G1631" s="20" t="s">
        <v>2670</v>
      </c>
      <c r="H1631" s="23">
        <v>1637469.33</v>
      </c>
      <c r="I1631" s="24">
        <f t="shared" si="251"/>
        <v>1.0036999999999999E-3</v>
      </c>
      <c r="J1631" s="24">
        <v>3.2220000000000003E-4</v>
      </c>
      <c r="K1631" s="24">
        <f t="shared" si="259"/>
        <v>9.6960000000000004E-4</v>
      </c>
      <c r="L1631" s="23">
        <f t="shared" si="252"/>
        <v>1935321.6</v>
      </c>
      <c r="M1631" s="23">
        <f t="shared" si="253"/>
        <v>1451491.2</v>
      </c>
      <c r="N1631" s="23">
        <v>598831.87</v>
      </c>
      <c r="O1631" s="23">
        <f t="shared" si="254"/>
        <v>-852659.33</v>
      </c>
      <c r="P1631" s="23">
        <f t="shared" si="255"/>
        <v>852659.33</v>
      </c>
      <c r="Q1631" s="23">
        <f t="shared" si="256"/>
        <v>0</v>
      </c>
      <c r="R1631" s="24">
        <f t="shared" si="257"/>
        <v>0.229049</v>
      </c>
      <c r="S1631" s="25">
        <f t="shared" si="258"/>
        <v>943681</v>
      </c>
    </row>
    <row r="1632" spans="1:19">
      <c r="A1632" s="21" t="s">
        <v>1146</v>
      </c>
      <c r="B1632" s="21" t="s">
        <v>172</v>
      </c>
      <c r="C1632" s="21" t="s">
        <v>79</v>
      </c>
      <c r="D1632" s="21" t="s">
        <v>1884</v>
      </c>
      <c r="E1632" s="21" t="s">
        <v>2589</v>
      </c>
      <c r="F1632" s="21" t="str">
        <f t="shared" si="250"/>
        <v>23506</v>
      </c>
      <c r="G1632" s="21" t="s">
        <v>2670</v>
      </c>
      <c r="H1632" s="26">
        <v>262245.15999999997</v>
      </c>
      <c r="I1632" s="27">
        <f t="shared" si="251"/>
        <v>1.607E-4</v>
      </c>
      <c r="J1632" s="27">
        <v>5.1060000000000005E-4</v>
      </c>
      <c r="K1632" s="27">
        <f t="shared" si="259"/>
        <v>1.7819999999999999E-4</v>
      </c>
      <c r="L1632" s="26">
        <f t="shared" si="252"/>
        <v>355687.2</v>
      </c>
      <c r="M1632" s="26">
        <f t="shared" si="253"/>
        <v>266765.40000000002</v>
      </c>
      <c r="N1632" s="26">
        <v>283652.39</v>
      </c>
      <c r="O1632" s="26">
        <f t="shared" si="254"/>
        <v>16886.989999999991</v>
      </c>
      <c r="P1632" s="26">
        <f t="shared" si="255"/>
        <v>0</v>
      </c>
      <c r="Q1632" s="26">
        <f t="shared" si="256"/>
        <v>16886.989999999991</v>
      </c>
      <c r="R1632" s="24">
        <f t="shared" si="257"/>
        <v>0</v>
      </c>
      <c r="S1632" s="25">
        <f t="shared" si="258"/>
        <v>0</v>
      </c>
    </row>
    <row r="1633" spans="1:19">
      <c r="A1633" s="20" t="s">
        <v>1146</v>
      </c>
      <c r="B1633" s="20" t="s">
        <v>172</v>
      </c>
      <c r="C1633" s="20" t="s">
        <v>185</v>
      </c>
      <c r="D1633" s="20" t="s">
        <v>1885</v>
      </c>
      <c r="E1633" s="20" t="s">
        <v>2589</v>
      </c>
      <c r="F1633" s="20" t="str">
        <f t="shared" si="250"/>
        <v>23506</v>
      </c>
      <c r="G1633" s="20" t="s">
        <v>2670</v>
      </c>
      <c r="H1633" s="23">
        <v>5059.8999999999996</v>
      </c>
      <c r="I1633" s="24">
        <f t="shared" si="251"/>
        <v>3.1E-6</v>
      </c>
      <c r="J1633" s="24">
        <v>6.3399999999999996E-5</v>
      </c>
      <c r="K1633" s="24">
        <f t="shared" si="259"/>
        <v>6.1E-6</v>
      </c>
      <c r="L1633" s="23">
        <f t="shared" si="252"/>
        <v>12175.6</v>
      </c>
      <c r="M1633" s="23">
        <f t="shared" si="253"/>
        <v>9131.7000000000007</v>
      </c>
      <c r="N1633" s="23">
        <v>-518.41000000000042</v>
      </c>
      <c r="O1633" s="23">
        <f t="shared" si="254"/>
        <v>-9650.11</v>
      </c>
      <c r="P1633" s="23">
        <f t="shared" si="255"/>
        <v>9650.11</v>
      </c>
      <c r="Q1633" s="23">
        <f t="shared" si="256"/>
        <v>0</v>
      </c>
      <c r="R1633" s="24">
        <f t="shared" si="257"/>
        <v>2.5923000000000001E-3</v>
      </c>
      <c r="S1633" s="25">
        <f t="shared" si="258"/>
        <v>10680</v>
      </c>
    </row>
    <row r="1634" spans="1:19">
      <c r="A1634" s="21" t="s">
        <v>1146</v>
      </c>
      <c r="B1634" s="21" t="s">
        <v>172</v>
      </c>
      <c r="C1634" s="21" t="s">
        <v>233</v>
      </c>
      <c r="D1634" s="21" t="s">
        <v>1886</v>
      </c>
      <c r="E1634" s="21" t="s">
        <v>2589</v>
      </c>
      <c r="F1634" s="21" t="str">
        <f t="shared" si="250"/>
        <v>23506</v>
      </c>
      <c r="G1634" s="21" t="s">
        <v>2670</v>
      </c>
      <c r="H1634" s="26">
        <v>115530.99</v>
      </c>
      <c r="I1634" s="27">
        <f t="shared" si="251"/>
        <v>7.08E-5</v>
      </c>
      <c r="J1634" s="27">
        <v>9.5400000000000001E-5</v>
      </c>
      <c r="K1634" s="27">
        <f t="shared" si="259"/>
        <v>7.2000000000000002E-5</v>
      </c>
      <c r="L1634" s="26">
        <f t="shared" si="252"/>
        <v>143712</v>
      </c>
      <c r="M1634" s="26">
        <f t="shared" si="253"/>
        <v>107784</v>
      </c>
      <c r="N1634" s="26">
        <v>18893.239999999998</v>
      </c>
      <c r="O1634" s="26">
        <f t="shared" si="254"/>
        <v>-88890.760000000009</v>
      </c>
      <c r="P1634" s="26">
        <f t="shared" si="255"/>
        <v>88890.760000000009</v>
      </c>
      <c r="Q1634" s="26">
        <f t="shared" si="256"/>
        <v>0</v>
      </c>
      <c r="R1634" s="24">
        <f t="shared" si="257"/>
        <v>2.38786E-2</v>
      </c>
      <c r="S1634" s="25">
        <f t="shared" si="258"/>
        <v>98379</v>
      </c>
    </row>
    <row r="1635" spans="1:19">
      <c r="A1635" s="20" t="s">
        <v>1146</v>
      </c>
      <c r="B1635" s="20" t="s">
        <v>172</v>
      </c>
      <c r="C1635" s="20" t="s">
        <v>328</v>
      </c>
      <c r="D1635" s="20" t="s">
        <v>1887</v>
      </c>
      <c r="E1635" s="20" t="s">
        <v>2589</v>
      </c>
      <c r="F1635" s="20" t="str">
        <f t="shared" si="250"/>
        <v>23506</v>
      </c>
      <c r="G1635" s="20" t="s">
        <v>2670</v>
      </c>
      <c r="H1635" s="23">
        <v>78196.97</v>
      </c>
      <c r="I1635" s="24">
        <f t="shared" si="251"/>
        <v>4.7899999999999999E-5</v>
      </c>
      <c r="J1635" s="24">
        <v>3.3550000000000002E-4</v>
      </c>
      <c r="K1635" s="24">
        <f t="shared" si="259"/>
        <v>6.2299999999999996E-5</v>
      </c>
      <c r="L1635" s="23">
        <f t="shared" si="252"/>
        <v>124350.8</v>
      </c>
      <c r="M1635" s="23">
        <f t="shared" si="253"/>
        <v>93263.1</v>
      </c>
      <c r="N1635" s="23">
        <v>76045.13</v>
      </c>
      <c r="O1635" s="23">
        <f t="shared" si="254"/>
        <v>-17217.97</v>
      </c>
      <c r="P1635" s="23">
        <f t="shared" si="255"/>
        <v>17217.97</v>
      </c>
      <c r="Q1635" s="23">
        <f t="shared" si="256"/>
        <v>0</v>
      </c>
      <c r="R1635" s="24">
        <f t="shared" si="257"/>
        <v>4.6252000000000003E-3</v>
      </c>
      <c r="S1635" s="25">
        <f t="shared" si="258"/>
        <v>19055</v>
      </c>
    </row>
    <row r="1636" spans="1:19">
      <c r="A1636" s="21" t="s">
        <v>1146</v>
      </c>
      <c r="B1636" s="21" t="s">
        <v>172</v>
      </c>
      <c r="C1636" s="21" t="s">
        <v>855</v>
      </c>
      <c r="D1636" s="21" t="s">
        <v>1888</v>
      </c>
      <c r="E1636" s="21" t="s">
        <v>2589</v>
      </c>
      <c r="F1636" s="21" t="str">
        <f t="shared" si="250"/>
        <v>23506</v>
      </c>
      <c r="G1636" s="21" t="s">
        <v>2670</v>
      </c>
      <c r="H1636" s="26">
        <v>4453.74</v>
      </c>
      <c r="I1636" s="27">
        <f t="shared" si="251"/>
        <v>2.7E-6</v>
      </c>
      <c r="J1636" s="27">
        <v>4.2200000000000003E-5</v>
      </c>
      <c r="K1636" s="27">
        <f t="shared" si="259"/>
        <v>4.6999999999999999E-6</v>
      </c>
      <c r="L1636" s="26">
        <f t="shared" si="252"/>
        <v>9381.2000000000007</v>
      </c>
      <c r="M1636" s="26">
        <f t="shared" si="253"/>
        <v>7035.9</v>
      </c>
      <c r="N1636" s="26">
        <v>2362.7999999999997</v>
      </c>
      <c r="O1636" s="26">
        <f t="shared" si="254"/>
        <v>-4673.1000000000004</v>
      </c>
      <c r="P1636" s="26">
        <f t="shared" si="255"/>
        <v>4673.1000000000004</v>
      </c>
      <c r="Q1636" s="26">
        <f t="shared" si="256"/>
        <v>0</v>
      </c>
      <c r="R1636" s="24">
        <f t="shared" si="257"/>
        <v>1.2553E-3</v>
      </c>
      <c r="S1636" s="25">
        <f t="shared" si="258"/>
        <v>5171</v>
      </c>
    </row>
    <row r="1637" spans="1:19">
      <c r="A1637" s="20" t="s">
        <v>1146</v>
      </c>
      <c r="B1637" s="20" t="s">
        <v>172</v>
      </c>
      <c r="C1637" s="20" t="s">
        <v>917</v>
      </c>
      <c r="D1637" s="20" t="s">
        <v>1889</v>
      </c>
      <c r="E1637" s="20" t="s">
        <v>2589</v>
      </c>
      <c r="F1637" s="20" t="str">
        <f t="shared" si="250"/>
        <v>23506</v>
      </c>
      <c r="G1637" s="20" t="s">
        <v>2670</v>
      </c>
      <c r="H1637" s="23">
        <v>1575010.05</v>
      </c>
      <c r="I1637" s="24">
        <f t="shared" si="251"/>
        <v>9.6540000000000005E-4</v>
      </c>
      <c r="J1637" s="24">
        <v>1.8875999999999999E-3</v>
      </c>
      <c r="K1637" s="24">
        <f t="shared" si="259"/>
        <v>1.0115E-3</v>
      </c>
      <c r="L1637" s="23">
        <f t="shared" si="252"/>
        <v>2018954</v>
      </c>
      <c r="M1637" s="23">
        <f t="shared" si="253"/>
        <v>1514215.5</v>
      </c>
      <c r="N1637" s="23">
        <v>1285770.77</v>
      </c>
      <c r="O1637" s="23">
        <f t="shared" si="254"/>
        <v>-228444.72999999998</v>
      </c>
      <c r="P1637" s="23">
        <f t="shared" si="255"/>
        <v>228444.72999999998</v>
      </c>
      <c r="Q1637" s="23">
        <f t="shared" si="256"/>
        <v>0</v>
      </c>
      <c r="R1637" s="24">
        <f t="shared" si="257"/>
        <v>6.1366900000000002E-2</v>
      </c>
      <c r="S1637" s="25">
        <f t="shared" si="258"/>
        <v>252831</v>
      </c>
    </row>
    <row r="1638" spans="1:19">
      <c r="A1638" s="21" t="s">
        <v>1146</v>
      </c>
      <c r="B1638" s="21" t="s">
        <v>172</v>
      </c>
      <c r="C1638" s="21" t="s">
        <v>457</v>
      </c>
      <c r="D1638" s="21" t="s">
        <v>1890</v>
      </c>
      <c r="E1638" s="21" t="s">
        <v>2589</v>
      </c>
      <c r="F1638" s="21" t="str">
        <f t="shared" si="250"/>
        <v>23506</v>
      </c>
      <c r="G1638" s="21" t="s">
        <v>2670</v>
      </c>
      <c r="H1638" s="26">
        <v>44537.4</v>
      </c>
      <c r="I1638" s="27">
        <f t="shared" si="251"/>
        <v>2.73E-5</v>
      </c>
      <c r="J1638" s="27">
        <v>4.4100000000000001E-5</v>
      </c>
      <c r="K1638" s="27">
        <f t="shared" si="259"/>
        <v>2.8099999999999999E-5</v>
      </c>
      <c r="L1638" s="26">
        <f t="shared" si="252"/>
        <v>56087.6</v>
      </c>
      <c r="M1638" s="26">
        <f t="shared" si="253"/>
        <v>42065.7</v>
      </c>
      <c r="N1638" s="26">
        <v>78826.569999999992</v>
      </c>
      <c r="O1638" s="26">
        <f t="shared" si="254"/>
        <v>36760.869999999995</v>
      </c>
      <c r="P1638" s="26">
        <f t="shared" si="255"/>
        <v>0</v>
      </c>
      <c r="Q1638" s="26">
        <f t="shared" si="256"/>
        <v>36760.869999999995</v>
      </c>
      <c r="R1638" s="24">
        <f t="shared" si="257"/>
        <v>0</v>
      </c>
      <c r="S1638" s="25">
        <f t="shared" si="258"/>
        <v>0</v>
      </c>
    </row>
    <row r="1639" spans="1:19">
      <c r="A1639" s="20" t="s">
        <v>1146</v>
      </c>
      <c r="B1639" s="20" t="s">
        <v>172</v>
      </c>
      <c r="C1639" s="20" t="s">
        <v>720</v>
      </c>
      <c r="D1639" s="20" t="s">
        <v>1891</v>
      </c>
      <c r="E1639" s="20" t="s">
        <v>2589</v>
      </c>
      <c r="F1639" s="20" t="str">
        <f t="shared" si="250"/>
        <v>23506</v>
      </c>
      <c r="G1639" s="20" t="s">
        <v>2670</v>
      </c>
      <c r="H1639" s="23">
        <v>194644.67</v>
      </c>
      <c r="I1639" s="24">
        <f t="shared" si="251"/>
        <v>1.193E-4</v>
      </c>
      <c r="J1639" s="24">
        <v>2.1829999999999999E-4</v>
      </c>
      <c r="K1639" s="24">
        <f t="shared" si="259"/>
        <v>1.2430000000000001E-4</v>
      </c>
      <c r="L1639" s="23">
        <f t="shared" si="252"/>
        <v>248102.8</v>
      </c>
      <c r="M1639" s="23">
        <f t="shared" si="253"/>
        <v>186077.1</v>
      </c>
      <c r="N1639" s="23">
        <v>121631.04000000001</v>
      </c>
      <c r="O1639" s="23">
        <f t="shared" si="254"/>
        <v>-64446.06</v>
      </c>
      <c r="P1639" s="23">
        <f t="shared" si="255"/>
        <v>64446.06</v>
      </c>
      <c r="Q1639" s="23">
        <f t="shared" si="256"/>
        <v>0</v>
      </c>
      <c r="R1639" s="24">
        <f t="shared" si="257"/>
        <v>1.73121E-2</v>
      </c>
      <c r="S1639" s="25">
        <f t="shared" si="258"/>
        <v>71325</v>
      </c>
    </row>
    <row r="1640" spans="1:19">
      <c r="A1640" s="21" t="s">
        <v>1146</v>
      </c>
      <c r="B1640" s="21" t="s">
        <v>191</v>
      </c>
      <c r="C1640" s="21" t="s">
        <v>15</v>
      </c>
      <c r="D1640" s="21" t="s">
        <v>1892</v>
      </c>
      <c r="E1640" s="21" t="s">
        <v>2589</v>
      </c>
      <c r="F1640" s="21" t="str">
        <f t="shared" si="250"/>
        <v>23507</v>
      </c>
      <c r="G1640" s="21" t="s">
        <v>2671</v>
      </c>
      <c r="H1640" s="26">
        <v>36319.980000000003</v>
      </c>
      <c r="I1640" s="27">
        <f t="shared" si="251"/>
        <v>2.23E-5</v>
      </c>
      <c r="J1640" s="27">
        <v>2.1819999999999999E-4</v>
      </c>
      <c r="K1640" s="27">
        <f t="shared" si="259"/>
        <v>3.2100000000000001E-5</v>
      </c>
      <c r="L1640" s="26">
        <f t="shared" si="252"/>
        <v>64071.6</v>
      </c>
      <c r="M1640" s="26">
        <f t="shared" si="253"/>
        <v>48053.7</v>
      </c>
      <c r="N1640" s="26">
        <v>22334.170000000002</v>
      </c>
      <c r="O1640" s="26">
        <f t="shared" si="254"/>
        <v>-25719.529999999995</v>
      </c>
      <c r="P1640" s="26">
        <f t="shared" si="255"/>
        <v>25719.529999999995</v>
      </c>
      <c r="Q1640" s="26">
        <f t="shared" si="256"/>
        <v>0</v>
      </c>
      <c r="R1640" s="24">
        <f t="shared" si="257"/>
        <v>6.9090000000000002E-3</v>
      </c>
      <c r="S1640" s="25">
        <f t="shared" si="258"/>
        <v>28465</v>
      </c>
    </row>
    <row r="1641" spans="1:19">
      <c r="A1641" s="20" t="s">
        <v>1146</v>
      </c>
      <c r="B1641" s="20" t="s">
        <v>191</v>
      </c>
      <c r="C1641" s="20" t="s">
        <v>98</v>
      </c>
      <c r="D1641" s="20" t="s">
        <v>1893</v>
      </c>
      <c r="E1641" s="20" t="s">
        <v>2589</v>
      </c>
      <c r="F1641" s="20" t="str">
        <f t="shared" si="250"/>
        <v>23507</v>
      </c>
      <c r="G1641" s="20" t="s">
        <v>2671</v>
      </c>
      <c r="H1641" s="23">
        <v>33644.83</v>
      </c>
      <c r="I1641" s="24">
        <f t="shared" si="251"/>
        <v>2.0599999999999999E-5</v>
      </c>
      <c r="J1641" s="24">
        <v>6.3700000000000003E-5</v>
      </c>
      <c r="K1641" s="24">
        <f t="shared" si="259"/>
        <v>2.2799999999999999E-5</v>
      </c>
      <c r="L1641" s="23">
        <f t="shared" si="252"/>
        <v>45508.800000000003</v>
      </c>
      <c r="M1641" s="23">
        <f t="shared" si="253"/>
        <v>34131.599999999999</v>
      </c>
      <c r="N1641" s="23">
        <v>42387.27</v>
      </c>
      <c r="O1641" s="23">
        <f t="shared" si="254"/>
        <v>8255.6699999999983</v>
      </c>
      <c r="P1641" s="23">
        <f t="shared" si="255"/>
        <v>0</v>
      </c>
      <c r="Q1641" s="23">
        <f t="shared" si="256"/>
        <v>8255.6699999999983</v>
      </c>
      <c r="R1641" s="24">
        <f t="shared" si="257"/>
        <v>0</v>
      </c>
      <c r="S1641" s="25">
        <f t="shared" si="258"/>
        <v>0</v>
      </c>
    </row>
    <row r="1642" spans="1:19">
      <c r="A1642" s="21" t="s">
        <v>1146</v>
      </c>
      <c r="B1642" s="21" t="s">
        <v>191</v>
      </c>
      <c r="C1642" s="21" t="s">
        <v>262</v>
      </c>
      <c r="D1642" s="21" t="s">
        <v>1894</v>
      </c>
      <c r="E1642" s="21" t="s">
        <v>2589</v>
      </c>
      <c r="F1642" s="21" t="str">
        <f t="shared" si="250"/>
        <v>23507</v>
      </c>
      <c r="G1642" s="21" t="s">
        <v>2671</v>
      </c>
      <c r="H1642" s="26">
        <v>28213.43</v>
      </c>
      <c r="I1642" s="27">
        <f t="shared" si="251"/>
        <v>1.73E-5</v>
      </c>
      <c r="J1642" s="27">
        <v>8.5699999999999996E-5</v>
      </c>
      <c r="K1642" s="27">
        <f t="shared" si="259"/>
        <v>2.0699999999999998E-5</v>
      </c>
      <c r="L1642" s="26">
        <f t="shared" si="252"/>
        <v>41317.199999999997</v>
      </c>
      <c r="M1642" s="26">
        <f t="shared" si="253"/>
        <v>30987.9</v>
      </c>
      <c r="N1642" s="26">
        <v>17810.18</v>
      </c>
      <c r="O1642" s="26">
        <f t="shared" si="254"/>
        <v>-13177.720000000001</v>
      </c>
      <c r="P1642" s="26">
        <f t="shared" si="255"/>
        <v>13177.720000000001</v>
      </c>
      <c r="Q1642" s="26">
        <f t="shared" si="256"/>
        <v>0</v>
      </c>
      <c r="R1642" s="24">
        <f t="shared" si="257"/>
        <v>3.5398999999999999E-3</v>
      </c>
      <c r="S1642" s="25">
        <f t="shared" si="258"/>
        <v>14584</v>
      </c>
    </row>
    <row r="1643" spans="1:19">
      <c r="A1643" s="20" t="s">
        <v>1146</v>
      </c>
      <c r="B1643" s="20" t="s">
        <v>191</v>
      </c>
      <c r="C1643" s="20" t="s">
        <v>53</v>
      </c>
      <c r="D1643" s="20" t="s">
        <v>1895</v>
      </c>
      <c r="E1643" s="20" t="s">
        <v>2589</v>
      </c>
      <c r="F1643" s="20" t="str">
        <f t="shared" si="250"/>
        <v>23507</v>
      </c>
      <c r="G1643" s="20" t="s">
        <v>2671</v>
      </c>
      <c r="H1643" s="23">
        <v>107938.66</v>
      </c>
      <c r="I1643" s="24">
        <f t="shared" si="251"/>
        <v>6.6199999999999996E-5</v>
      </c>
      <c r="J1643" s="24">
        <v>3.8610000000000001E-4</v>
      </c>
      <c r="K1643" s="24">
        <f t="shared" si="259"/>
        <v>8.2200000000000006E-5</v>
      </c>
      <c r="L1643" s="23">
        <f t="shared" si="252"/>
        <v>164071.20000000001</v>
      </c>
      <c r="M1643" s="23">
        <f t="shared" si="253"/>
        <v>123053.4</v>
      </c>
      <c r="N1643" s="23">
        <v>148634.63</v>
      </c>
      <c r="O1643" s="23">
        <f t="shared" si="254"/>
        <v>25581.23000000001</v>
      </c>
      <c r="P1643" s="23">
        <f t="shared" si="255"/>
        <v>0</v>
      </c>
      <c r="Q1643" s="23">
        <f t="shared" si="256"/>
        <v>25581.23000000001</v>
      </c>
      <c r="R1643" s="24">
        <f t="shared" si="257"/>
        <v>0</v>
      </c>
      <c r="S1643" s="25">
        <f t="shared" si="258"/>
        <v>0</v>
      </c>
    </row>
    <row r="1644" spans="1:19">
      <c r="A1644" s="21" t="s">
        <v>1146</v>
      </c>
      <c r="B1644" s="21" t="s">
        <v>191</v>
      </c>
      <c r="C1644" s="21" t="s">
        <v>65</v>
      </c>
      <c r="D1644" s="21" t="s">
        <v>1896</v>
      </c>
      <c r="E1644" s="21" t="s">
        <v>2589</v>
      </c>
      <c r="F1644" s="21" t="str">
        <f t="shared" si="250"/>
        <v>23507</v>
      </c>
      <c r="G1644" s="21" t="s">
        <v>2671</v>
      </c>
      <c r="H1644" s="26">
        <v>127745.1</v>
      </c>
      <c r="I1644" s="27">
        <f t="shared" si="251"/>
        <v>7.8300000000000006E-5</v>
      </c>
      <c r="J1644" s="27">
        <v>3.9849999999999998E-4</v>
      </c>
      <c r="K1644" s="27">
        <f t="shared" si="259"/>
        <v>9.4300000000000002E-5</v>
      </c>
      <c r="L1644" s="26">
        <f t="shared" si="252"/>
        <v>188222.8</v>
      </c>
      <c r="M1644" s="26">
        <f t="shared" si="253"/>
        <v>141167.1</v>
      </c>
      <c r="N1644" s="26">
        <v>115254.8</v>
      </c>
      <c r="O1644" s="26">
        <f t="shared" si="254"/>
        <v>-25912.300000000003</v>
      </c>
      <c r="P1644" s="26">
        <f t="shared" si="255"/>
        <v>25912.300000000003</v>
      </c>
      <c r="Q1644" s="26">
        <f t="shared" si="256"/>
        <v>0</v>
      </c>
      <c r="R1644" s="24">
        <f t="shared" si="257"/>
        <v>6.9607999999999996E-3</v>
      </c>
      <c r="S1644" s="25">
        <f t="shared" si="258"/>
        <v>28678</v>
      </c>
    </row>
    <row r="1645" spans="1:19">
      <c r="A1645" s="20" t="s">
        <v>1146</v>
      </c>
      <c r="B1645" s="20" t="s">
        <v>191</v>
      </c>
      <c r="C1645" s="20" t="s">
        <v>136</v>
      </c>
      <c r="D1645" s="20" t="s">
        <v>1897</v>
      </c>
      <c r="E1645" s="20" t="s">
        <v>2589</v>
      </c>
      <c r="F1645" s="20" t="str">
        <f t="shared" si="250"/>
        <v>23507</v>
      </c>
      <c r="G1645" s="20" t="s">
        <v>2671</v>
      </c>
      <c r="H1645" s="23">
        <v>339221.22</v>
      </c>
      <c r="I1645" s="24">
        <f t="shared" si="251"/>
        <v>2.0790000000000001E-4</v>
      </c>
      <c r="J1645" s="24">
        <v>2.1560000000000001E-4</v>
      </c>
      <c r="K1645" s="24">
        <f t="shared" si="259"/>
        <v>2.0829999999999999E-4</v>
      </c>
      <c r="L1645" s="23">
        <f t="shared" si="252"/>
        <v>415766.8</v>
      </c>
      <c r="M1645" s="23">
        <f t="shared" si="253"/>
        <v>311825.09999999998</v>
      </c>
      <c r="N1645" s="23">
        <v>205696.85</v>
      </c>
      <c r="O1645" s="23">
        <f t="shared" si="254"/>
        <v>-106128.24999999997</v>
      </c>
      <c r="P1645" s="23">
        <f t="shared" si="255"/>
        <v>106128.24999999997</v>
      </c>
      <c r="Q1645" s="23">
        <f t="shared" si="256"/>
        <v>0</v>
      </c>
      <c r="R1645" s="24">
        <f t="shared" si="257"/>
        <v>2.8509099999999999E-2</v>
      </c>
      <c r="S1645" s="25">
        <f t="shared" si="258"/>
        <v>117457</v>
      </c>
    </row>
    <row r="1646" spans="1:19">
      <c r="A1646" s="21" t="s">
        <v>1146</v>
      </c>
      <c r="B1646" s="21" t="s">
        <v>191</v>
      </c>
      <c r="C1646" s="21" t="s">
        <v>306</v>
      </c>
      <c r="D1646" s="21" t="s">
        <v>1898</v>
      </c>
      <c r="E1646" s="21" t="s">
        <v>2589</v>
      </c>
      <c r="F1646" s="21" t="str">
        <f t="shared" si="250"/>
        <v>23507</v>
      </c>
      <c r="G1646" s="21" t="s">
        <v>2671</v>
      </c>
      <c r="H1646" s="26">
        <v>149027.79999999999</v>
      </c>
      <c r="I1646" s="27">
        <f t="shared" si="251"/>
        <v>9.1299999999999997E-5</v>
      </c>
      <c r="J1646" s="27">
        <v>5.6820000000000004E-4</v>
      </c>
      <c r="K1646" s="27">
        <f t="shared" si="259"/>
        <v>1.1510000000000001E-4</v>
      </c>
      <c r="L1646" s="26">
        <f t="shared" si="252"/>
        <v>229739.6</v>
      </c>
      <c r="M1646" s="26">
        <f t="shared" si="253"/>
        <v>172304.7</v>
      </c>
      <c r="N1646" s="26">
        <v>172061.05</v>
      </c>
      <c r="O1646" s="26">
        <f t="shared" si="254"/>
        <v>-243.65000000002328</v>
      </c>
      <c r="P1646" s="26">
        <f t="shared" si="255"/>
        <v>243.65000000002328</v>
      </c>
      <c r="Q1646" s="26">
        <f t="shared" si="256"/>
        <v>0</v>
      </c>
      <c r="R1646" s="24">
        <f t="shared" si="257"/>
        <v>6.5500000000000006E-5</v>
      </c>
      <c r="S1646" s="25">
        <f t="shared" si="258"/>
        <v>269</v>
      </c>
    </row>
    <row r="1647" spans="1:19">
      <c r="A1647" s="20" t="s">
        <v>1146</v>
      </c>
      <c r="B1647" s="20" t="s">
        <v>191</v>
      </c>
      <c r="C1647" s="20" t="s">
        <v>1</v>
      </c>
      <c r="D1647" s="20" t="s">
        <v>1899</v>
      </c>
      <c r="E1647" s="20" t="s">
        <v>2589</v>
      </c>
      <c r="F1647" s="20" t="str">
        <f t="shared" si="250"/>
        <v>23507</v>
      </c>
      <c r="G1647" s="20" t="s">
        <v>2671</v>
      </c>
      <c r="H1647" s="23">
        <v>194105.43</v>
      </c>
      <c r="I1647" s="24">
        <f t="shared" si="251"/>
        <v>1.1900000000000001E-4</v>
      </c>
      <c r="J1647" s="24">
        <v>3.5310000000000002E-4</v>
      </c>
      <c r="K1647" s="24">
        <f t="shared" si="259"/>
        <v>1.3070000000000001E-4</v>
      </c>
      <c r="L1647" s="23">
        <f t="shared" si="252"/>
        <v>260877.2</v>
      </c>
      <c r="M1647" s="23">
        <f t="shared" si="253"/>
        <v>195657.9</v>
      </c>
      <c r="N1647" s="23">
        <v>116276.66</v>
      </c>
      <c r="O1647" s="23">
        <f t="shared" si="254"/>
        <v>-79381.239999999991</v>
      </c>
      <c r="P1647" s="23">
        <f t="shared" si="255"/>
        <v>79381.239999999991</v>
      </c>
      <c r="Q1647" s="23">
        <f t="shared" si="256"/>
        <v>0</v>
      </c>
      <c r="R1647" s="24">
        <f t="shared" si="257"/>
        <v>2.1324099999999999E-2</v>
      </c>
      <c r="S1647" s="25">
        <f t="shared" si="258"/>
        <v>87855</v>
      </c>
    </row>
    <row r="1648" spans="1:19">
      <c r="A1648" s="21" t="s">
        <v>1146</v>
      </c>
      <c r="B1648" s="21" t="s">
        <v>191</v>
      </c>
      <c r="C1648" s="21" t="s">
        <v>641</v>
      </c>
      <c r="D1648" s="21" t="s">
        <v>1900</v>
      </c>
      <c r="E1648" s="21" t="s">
        <v>2589</v>
      </c>
      <c r="F1648" s="21" t="str">
        <f t="shared" si="250"/>
        <v>23507</v>
      </c>
      <c r="G1648" s="21" t="s">
        <v>2671</v>
      </c>
      <c r="H1648" s="26">
        <v>2344290.65</v>
      </c>
      <c r="I1648" s="27">
        <f t="shared" si="251"/>
        <v>1.4369000000000001E-3</v>
      </c>
      <c r="J1648" s="27">
        <v>8.1749999999999998E-4</v>
      </c>
      <c r="K1648" s="27">
        <f t="shared" si="259"/>
        <v>1.4059000000000001E-3</v>
      </c>
      <c r="L1648" s="26">
        <f t="shared" si="252"/>
        <v>2806176.4</v>
      </c>
      <c r="M1648" s="26">
        <f t="shared" si="253"/>
        <v>2104632.2999999998</v>
      </c>
      <c r="N1648" s="26">
        <v>1967274.4200000002</v>
      </c>
      <c r="O1648" s="26">
        <f t="shared" si="254"/>
        <v>-137357.87999999966</v>
      </c>
      <c r="P1648" s="26">
        <f t="shared" si="255"/>
        <v>137357.87999999966</v>
      </c>
      <c r="Q1648" s="26">
        <f t="shared" si="256"/>
        <v>0</v>
      </c>
      <c r="R1648" s="24">
        <f t="shared" si="257"/>
        <v>3.6898300000000002E-2</v>
      </c>
      <c r="S1648" s="25">
        <f t="shared" si="258"/>
        <v>152020</v>
      </c>
    </row>
    <row r="1649" spans="1:19">
      <c r="A1649" s="20" t="s">
        <v>1146</v>
      </c>
      <c r="B1649" s="20" t="s">
        <v>191</v>
      </c>
      <c r="C1649" s="20" t="s">
        <v>871</v>
      </c>
      <c r="D1649" s="20" t="s">
        <v>1901</v>
      </c>
      <c r="E1649" s="20" t="s">
        <v>2589</v>
      </c>
      <c r="F1649" s="20" t="str">
        <f t="shared" si="250"/>
        <v>23507</v>
      </c>
      <c r="G1649" s="20" t="s">
        <v>2671</v>
      </c>
      <c r="H1649" s="23">
        <v>553448.57999999996</v>
      </c>
      <c r="I1649" s="24">
        <f t="shared" si="251"/>
        <v>3.392E-4</v>
      </c>
      <c r="J1649" s="24">
        <v>5.6939999999999996E-4</v>
      </c>
      <c r="K1649" s="24">
        <f t="shared" si="259"/>
        <v>3.5070000000000001E-4</v>
      </c>
      <c r="L1649" s="23">
        <f t="shared" si="252"/>
        <v>699997.2</v>
      </c>
      <c r="M1649" s="23">
        <f t="shared" si="253"/>
        <v>524997.9</v>
      </c>
      <c r="N1649" s="23">
        <v>616134.06000000006</v>
      </c>
      <c r="O1649" s="23">
        <f t="shared" si="254"/>
        <v>91136.160000000033</v>
      </c>
      <c r="P1649" s="23">
        <f t="shared" si="255"/>
        <v>0</v>
      </c>
      <c r="Q1649" s="23">
        <f t="shared" si="256"/>
        <v>91136.160000000033</v>
      </c>
      <c r="R1649" s="24">
        <f t="shared" si="257"/>
        <v>0</v>
      </c>
      <c r="S1649" s="25">
        <f t="shared" si="258"/>
        <v>0</v>
      </c>
    </row>
    <row r="1650" spans="1:19">
      <c r="A1650" s="21" t="s">
        <v>1146</v>
      </c>
      <c r="B1650" s="21" t="s">
        <v>191</v>
      </c>
      <c r="C1650" s="21" t="s">
        <v>87</v>
      </c>
      <c r="D1650" s="21" t="s">
        <v>1902</v>
      </c>
      <c r="E1650" s="21" t="s">
        <v>2589</v>
      </c>
      <c r="F1650" s="21" t="str">
        <f t="shared" si="250"/>
        <v>23507</v>
      </c>
      <c r="G1650" s="21" t="s">
        <v>2671</v>
      </c>
      <c r="H1650" s="26">
        <v>248267.07</v>
      </c>
      <c r="I1650" s="27">
        <f t="shared" si="251"/>
        <v>1.5220000000000001E-4</v>
      </c>
      <c r="J1650" s="27">
        <v>4.4450000000000002E-4</v>
      </c>
      <c r="K1650" s="27">
        <f t="shared" si="259"/>
        <v>1.6679999999999999E-4</v>
      </c>
      <c r="L1650" s="26">
        <f t="shared" si="252"/>
        <v>332932.8</v>
      </c>
      <c r="M1650" s="26">
        <f t="shared" si="253"/>
        <v>249699.6</v>
      </c>
      <c r="N1650" s="26">
        <v>292936.86</v>
      </c>
      <c r="O1650" s="26">
        <f t="shared" si="254"/>
        <v>43237.25999999998</v>
      </c>
      <c r="P1650" s="26">
        <f t="shared" si="255"/>
        <v>0</v>
      </c>
      <c r="Q1650" s="26">
        <f t="shared" si="256"/>
        <v>43237.25999999998</v>
      </c>
      <c r="R1650" s="24">
        <f t="shared" si="257"/>
        <v>0</v>
      </c>
      <c r="S1650" s="25">
        <f t="shared" si="258"/>
        <v>0</v>
      </c>
    </row>
    <row r="1651" spans="1:19">
      <c r="A1651" s="20" t="s">
        <v>1146</v>
      </c>
      <c r="B1651" s="20" t="s">
        <v>201</v>
      </c>
      <c r="C1651" s="20" t="s">
        <v>90</v>
      </c>
      <c r="D1651" s="20" t="s">
        <v>1903</v>
      </c>
      <c r="E1651" s="20" t="s">
        <v>2589</v>
      </c>
      <c r="F1651" s="20" t="str">
        <f t="shared" si="250"/>
        <v>23508</v>
      </c>
      <c r="G1651" s="20" t="s">
        <v>2672</v>
      </c>
      <c r="H1651" s="23">
        <v>143163.39000000001</v>
      </c>
      <c r="I1651" s="24">
        <f t="shared" si="251"/>
        <v>8.7800000000000006E-5</v>
      </c>
      <c r="J1651" s="24">
        <v>3.1480000000000001E-4</v>
      </c>
      <c r="K1651" s="24">
        <f t="shared" si="259"/>
        <v>9.9199999999999999E-5</v>
      </c>
      <c r="L1651" s="23">
        <f t="shared" si="252"/>
        <v>198003.20000000001</v>
      </c>
      <c r="M1651" s="23">
        <f t="shared" si="253"/>
        <v>148502.39999999999</v>
      </c>
      <c r="N1651" s="23">
        <v>49620.19</v>
      </c>
      <c r="O1651" s="23">
        <f t="shared" si="254"/>
        <v>-98882.209999999992</v>
      </c>
      <c r="P1651" s="23">
        <f t="shared" si="255"/>
        <v>98882.209999999992</v>
      </c>
      <c r="Q1651" s="23">
        <f t="shared" si="256"/>
        <v>0</v>
      </c>
      <c r="R1651" s="24">
        <f t="shared" si="257"/>
        <v>2.6562599999999999E-2</v>
      </c>
      <c r="S1651" s="25">
        <f t="shared" si="258"/>
        <v>109437</v>
      </c>
    </row>
    <row r="1652" spans="1:19">
      <c r="A1652" s="21" t="s">
        <v>1146</v>
      </c>
      <c r="B1652" s="21" t="s">
        <v>201</v>
      </c>
      <c r="C1652" s="21" t="s">
        <v>92</v>
      </c>
      <c r="D1652" s="21" t="s">
        <v>1904</v>
      </c>
      <c r="E1652" s="21" t="s">
        <v>2589</v>
      </c>
      <c r="F1652" s="21" t="str">
        <f t="shared" si="250"/>
        <v>23508</v>
      </c>
      <c r="G1652" s="21" t="s">
        <v>2672</v>
      </c>
      <c r="H1652" s="26">
        <v>8725.31</v>
      </c>
      <c r="I1652" s="27">
        <f t="shared" si="251"/>
        <v>5.3000000000000001E-6</v>
      </c>
      <c r="J1652" s="27">
        <v>6.4999999999999994E-5</v>
      </c>
      <c r="K1652" s="27">
        <f t="shared" si="259"/>
        <v>8.3000000000000002E-6</v>
      </c>
      <c r="L1652" s="26">
        <f t="shared" si="252"/>
        <v>16566.8</v>
      </c>
      <c r="M1652" s="26">
        <f t="shared" si="253"/>
        <v>12425.1</v>
      </c>
      <c r="N1652" s="26">
        <v>4814.3500000000004</v>
      </c>
      <c r="O1652" s="26">
        <f t="shared" si="254"/>
        <v>-7610.75</v>
      </c>
      <c r="P1652" s="26">
        <f t="shared" si="255"/>
        <v>7610.75</v>
      </c>
      <c r="Q1652" s="26">
        <f t="shared" si="256"/>
        <v>0</v>
      </c>
      <c r="R1652" s="24">
        <f t="shared" si="257"/>
        <v>2.0444999999999999E-3</v>
      </c>
      <c r="S1652" s="25">
        <f t="shared" si="258"/>
        <v>8423</v>
      </c>
    </row>
    <row r="1653" spans="1:19">
      <c r="A1653" s="20" t="s">
        <v>1146</v>
      </c>
      <c r="B1653" s="20" t="s">
        <v>201</v>
      </c>
      <c r="C1653" s="20" t="s">
        <v>119</v>
      </c>
      <c r="D1653" s="20" t="s">
        <v>1905</v>
      </c>
      <c r="E1653" s="20" t="s">
        <v>2589</v>
      </c>
      <c r="F1653" s="20" t="str">
        <f t="shared" si="250"/>
        <v>23508</v>
      </c>
      <c r="G1653" s="20" t="s">
        <v>2672</v>
      </c>
      <c r="H1653" s="23">
        <v>2121.8000000000002</v>
      </c>
      <c r="I1653" s="24">
        <f t="shared" si="251"/>
        <v>1.3E-6</v>
      </c>
      <c r="J1653" s="24">
        <v>4.7200000000000002E-5</v>
      </c>
      <c r="K1653" s="24">
        <f t="shared" si="259"/>
        <v>3.5999999999999998E-6</v>
      </c>
      <c r="L1653" s="23">
        <f t="shared" si="252"/>
        <v>7185.6</v>
      </c>
      <c r="M1653" s="23">
        <f t="shared" si="253"/>
        <v>5389.2</v>
      </c>
      <c r="N1653" s="23">
        <v>7725.9900000000007</v>
      </c>
      <c r="O1653" s="23">
        <f t="shared" si="254"/>
        <v>2336.7900000000009</v>
      </c>
      <c r="P1653" s="23">
        <f t="shared" si="255"/>
        <v>0</v>
      </c>
      <c r="Q1653" s="23">
        <f t="shared" si="256"/>
        <v>2336.7900000000009</v>
      </c>
      <c r="R1653" s="24">
        <f t="shared" si="257"/>
        <v>0</v>
      </c>
      <c r="S1653" s="25">
        <f t="shared" si="258"/>
        <v>0</v>
      </c>
    </row>
    <row r="1654" spans="1:19">
      <c r="A1654" s="21" t="s">
        <v>1146</v>
      </c>
      <c r="B1654" s="21" t="s">
        <v>201</v>
      </c>
      <c r="C1654" s="21" t="s">
        <v>35</v>
      </c>
      <c r="D1654" s="21" t="s">
        <v>1906</v>
      </c>
      <c r="E1654" s="21" t="s">
        <v>2589</v>
      </c>
      <c r="F1654" s="21" t="str">
        <f t="shared" si="250"/>
        <v>23508</v>
      </c>
      <c r="G1654" s="21" t="s">
        <v>2672</v>
      </c>
      <c r="H1654" s="26">
        <v>162427.17000000001</v>
      </c>
      <c r="I1654" s="27">
        <f t="shared" si="251"/>
        <v>9.9599999999999995E-5</v>
      </c>
      <c r="J1654" s="27">
        <v>2.5680000000000001E-4</v>
      </c>
      <c r="K1654" s="27">
        <f t="shared" si="259"/>
        <v>1.075E-4</v>
      </c>
      <c r="L1654" s="26">
        <f t="shared" si="252"/>
        <v>214570</v>
      </c>
      <c r="M1654" s="26">
        <f t="shared" si="253"/>
        <v>160927.5</v>
      </c>
      <c r="N1654" s="26">
        <v>158476.15999999997</v>
      </c>
      <c r="O1654" s="26">
        <f t="shared" si="254"/>
        <v>-2451.3400000000256</v>
      </c>
      <c r="P1654" s="26">
        <f t="shared" si="255"/>
        <v>2451.3400000000256</v>
      </c>
      <c r="Q1654" s="26">
        <f t="shared" si="256"/>
        <v>0</v>
      </c>
      <c r="R1654" s="24">
        <f t="shared" si="257"/>
        <v>6.5850000000000001E-4</v>
      </c>
      <c r="S1654" s="25">
        <f t="shared" si="258"/>
        <v>2713</v>
      </c>
    </row>
    <row r="1655" spans="1:19">
      <c r="A1655" s="20" t="s">
        <v>1146</v>
      </c>
      <c r="B1655" s="20" t="s">
        <v>201</v>
      </c>
      <c r="C1655" s="20" t="s">
        <v>41</v>
      </c>
      <c r="D1655" s="20" t="s">
        <v>1442</v>
      </c>
      <c r="E1655" s="20" t="s">
        <v>2589</v>
      </c>
      <c r="F1655" s="20" t="str">
        <f t="shared" si="250"/>
        <v>23508</v>
      </c>
      <c r="G1655" s="20" t="s">
        <v>2672</v>
      </c>
      <c r="H1655" s="23">
        <v>53208.75</v>
      </c>
      <c r="I1655" s="24">
        <f t="shared" si="251"/>
        <v>3.26E-5</v>
      </c>
      <c r="J1655" s="24">
        <v>1.928E-4</v>
      </c>
      <c r="K1655" s="24">
        <f t="shared" si="259"/>
        <v>4.0599999999999998E-5</v>
      </c>
      <c r="L1655" s="23">
        <f t="shared" si="252"/>
        <v>81037.600000000006</v>
      </c>
      <c r="M1655" s="23">
        <f t="shared" si="253"/>
        <v>60778.2</v>
      </c>
      <c r="N1655" s="23">
        <v>41866.870000000003</v>
      </c>
      <c r="O1655" s="23">
        <f t="shared" si="254"/>
        <v>-18911.329999999994</v>
      </c>
      <c r="P1655" s="23">
        <f t="shared" si="255"/>
        <v>18911.329999999994</v>
      </c>
      <c r="Q1655" s="23">
        <f t="shared" si="256"/>
        <v>0</v>
      </c>
      <c r="R1655" s="24">
        <f t="shared" si="257"/>
        <v>5.0800999999999997E-3</v>
      </c>
      <c r="S1655" s="25">
        <f t="shared" si="258"/>
        <v>20930</v>
      </c>
    </row>
    <row r="1656" spans="1:19">
      <c r="A1656" s="21" t="s">
        <v>1146</v>
      </c>
      <c r="B1656" s="21" t="s">
        <v>201</v>
      </c>
      <c r="C1656" s="21" t="s">
        <v>106</v>
      </c>
      <c r="D1656" s="21" t="s">
        <v>1907</v>
      </c>
      <c r="E1656" s="21" t="s">
        <v>2589</v>
      </c>
      <c r="F1656" s="21" t="str">
        <f t="shared" si="250"/>
        <v>23508</v>
      </c>
      <c r="G1656" s="21" t="s">
        <v>2672</v>
      </c>
      <c r="H1656" s="26">
        <v>7463.16</v>
      </c>
      <c r="I1656" s="27">
        <f t="shared" si="251"/>
        <v>4.6E-6</v>
      </c>
      <c r="J1656" s="27">
        <v>7.3100000000000001E-5</v>
      </c>
      <c r="K1656" s="27">
        <f t="shared" si="259"/>
        <v>7.9999999999999996E-6</v>
      </c>
      <c r="L1656" s="26">
        <f t="shared" si="252"/>
        <v>15968</v>
      </c>
      <c r="M1656" s="26">
        <f t="shared" si="253"/>
        <v>11976</v>
      </c>
      <c r="N1656" s="26">
        <v>7248.4699999999993</v>
      </c>
      <c r="O1656" s="26">
        <f t="shared" si="254"/>
        <v>-4727.5300000000007</v>
      </c>
      <c r="P1656" s="26">
        <f t="shared" si="255"/>
        <v>4727.5300000000007</v>
      </c>
      <c r="Q1656" s="26">
        <f t="shared" si="256"/>
        <v>0</v>
      </c>
      <c r="R1656" s="24">
        <f t="shared" si="257"/>
        <v>1.2700000000000001E-3</v>
      </c>
      <c r="S1656" s="25">
        <f t="shared" si="258"/>
        <v>5232</v>
      </c>
    </row>
    <row r="1657" spans="1:19">
      <c r="A1657" s="20" t="s">
        <v>1146</v>
      </c>
      <c r="B1657" s="20" t="s">
        <v>201</v>
      </c>
      <c r="C1657" s="20" t="s">
        <v>257</v>
      </c>
      <c r="D1657" s="20" t="s">
        <v>1908</v>
      </c>
      <c r="E1657" s="20" t="s">
        <v>2589</v>
      </c>
      <c r="F1657" s="20" t="str">
        <f t="shared" si="250"/>
        <v>23508</v>
      </c>
      <c r="G1657" s="20" t="s">
        <v>2672</v>
      </c>
      <c r="H1657" s="23">
        <v>28949.05</v>
      </c>
      <c r="I1657" s="24">
        <f t="shared" si="251"/>
        <v>1.77E-5</v>
      </c>
      <c r="J1657" s="24">
        <v>9.2E-5</v>
      </c>
      <c r="K1657" s="24">
        <f t="shared" si="259"/>
        <v>2.1399999999999998E-5</v>
      </c>
      <c r="L1657" s="23">
        <f t="shared" si="252"/>
        <v>42714.400000000001</v>
      </c>
      <c r="M1657" s="23">
        <f t="shared" si="253"/>
        <v>32035.8</v>
      </c>
      <c r="N1657" s="23">
        <v>15804.47</v>
      </c>
      <c r="O1657" s="23">
        <f t="shared" si="254"/>
        <v>-16231.33</v>
      </c>
      <c r="P1657" s="23">
        <f t="shared" si="255"/>
        <v>16231.33</v>
      </c>
      <c r="Q1657" s="23">
        <f t="shared" si="256"/>
        <v>0</v>
      </c>
      <c r="R1657" s="24">
        <f t="shared" si="257"/>
        <v>4.3601999999999998E-3</v>
      </c>
      <c r="S1657" s="25">
        <f t="shared" si="258"/>
        <v>17964</v>
      </c>
    </row>
    <row r="1658" spans="1:19">
      <c r="A1658" s="21" t="s">
        <v>1146</v>
      </c>
      <c r="B1658" s="21" t="s">
        <v>201</v>
      </c>
      <c r="C1658" s="21" t="s">
        <v>55</v>
      </c>
      <c r="D1658" s="21" t="s">
        <v>1909</v>
      </c>
      <c r="E1658" s="21" t="s">
        <v>2589</v>
      </c>
      <c r="F1658" s="21" t="str">
        <f t="shared" si="250"/>
        <v>23508</v>
      </c>
      <c r="G1658" s="21" t="s">
        <v>2672</v>
      </c>
      <c r="H1658" s="26">
        <v>83416.98</v>
      </c>
      <c r="I1658" s="27">
        <f t="shared" si="251"/>
        <v>5.1100000000000002E-5</v>
      </c>
      <c r="J1658" s="27">
        <v>3.0499999999999999E-4</v>
      </c>
      <c r="K1658" s="27">
        <f t="shared" si="259"/>
        <v>6.3800000000000006E-5</v>
      </c>
      <c r="L1658" s="26">
        <f t="shared" si="252"/>
        <v>127344.8</v>
      </c>
      <c r="M1658" s="26">
        <f t="shared" si="253"/>
        <v>95508.6</v>
      </c>
      <c r="N1658" s="26">
        <v>112748.93000000001</v>
      </c>
      <c r="O1658" s="26">
        <f t="shared" si="254"/>
        <v>17240.330000000002</v>
      </c>
      <c r="P1658" s="26">
        <f t="shared" si="255"/>
        <v>0</v>
      </c>
      <c r="Q1658" s="26">
        <f t="shared" si="256"/>
        <v>17240.330000000002</v>
      </c>
      <c r="R1658" s="24">
        <f t="shared" si="257"/>
        <v>0</v>
      </c>
      <c r="S1658" s="25">
        <f t="shared" si="258"/>
        <v>0</v>
      </c>
    </row>
    <row r="1659" spans="1:19">
      <c r="A1659" s="20" t="s">
        <v>1146</v>
      </c>
      <c r="B1659" s="20" t="s">
        <v>201</v>
      </c>
      <c r="C1659" s="20" t="s">
        <v>272</v>
      </c>
      <c r="D1659" s="20" t="s">
        <v>1910</v>
      </c>
      <c r="E1659" s="20" t="s">
        <v>2589</v>
      </c>
      <c r="F1659" s="20" t="str">
        <f t="shared" si="250"/>
        <v>23508</v>
      </c>
      <c r="G1659" s="20" t="s">
        <v>2672</v>
      </c>
      <c r="H1659" s="23">
        <v>37420.75</v>
      </c>
      <c r="I1659" s="24">
        <f t="shared" si="251"/>
        <v>2.2900000000000001E-5</v>
      </c>
      <c r="J1659" s="24">
        <v>6.97E-5</v>
      </c>
      <c r="K1659" s="24">
        <f t="shared" si="259"/>
        <v>2.5199999999999999E-5</v>
      </c>
      <c r="L1659" s="23">
        <f t="shared" si="252"/>
        <v>50299.199999999997</v>
      </c>
      <c r="M1659" s="23">
        <f t="shared" si="253"/>
        <v>37724.400000000001</v>
      </c>
      <c r="N1659" s="23">
        <v>25606.75</v>
      </c>
      <c r="O1659" s="23">
        <f t="shared" si="254"/>
        <v>-12117.650000000001</v>
      </c>
      <c r="P1659" s="23">
        <f t="shared" si="255"/>
        <v>12117.650000000001</v>
      </c>
      <c r="Q1659" s="23">
        <f t="shared" si="256"/>
        <v>0</v>
      </c>
      <c r="R1659" s="24">
        <f t="shared" si="257"/>
        <v>3.2552000000000002E-3</v>
      </c>
      <c r="S1659" s="25">
        <f t="shared" si="258"/>
        <v>13411</v>
      </c>
    </row>
    <row r="1660" spans="1:19">
      <c r="A1660" s="21" t="s">
        <v>1146</v>
      </c>
      <c r="B1660" s="21" t="s">
        <v>201</v>
      </c>
      <c r="C1660" s="21" t="s">
        <v>57</v>
      </c>
      <c r="D1660" s="21" t="s">
        <v>1911</v>
      </c>
      <c r="E1660" s="21" t="s">
        <v>2589</v>
      </c>
      <c r="F1660" s="21" t="str">
        <f t="shared" si="250"/>
        <v>23508</v>
      </c>
      <c r="G1660" s="21" t="s">
        <v>2672</v>
      </c>
      <c r="H1660" s="26">
        <v>520801.58</v>
      </c>
      <c r="I1660" s="27">
        <f t="shared" si="251"/>
        <v>3.1920000000000001E-4</v>
      </c>
      <c r="J1660" s="27">
        <v>4.6050000000000003E-4</v>
      </c>
      <c r="K1660" s="27">
        <f t="shared" si="259"/>
        <v>3.2630000000000002E-4</v>
      </c>
      <c r="L1660" s="26">
        <f t="shared" si="252"/>
        <v>651294.80000000005</v>
      </c>
      <c r="M1660" s="26">
        <f t="shared" si="253"/>
        <v>488471.1</v>
      </c>
      <c r="N1660" s="26">
        <v>674261.26</v>
      </c>
      <c r="O1660" s="26">
        <f t="shared" si="254"/>
        <v>185790.16000000003</v>
      </c>
      <c r="P1660" s="26">
        <f t="shared" si="255"/>
        <v>0</v>
      </c>
      <c r="Q1660" s="26">
        <f t="shared" si="256"/>
        <v>185790.16000000003</v>
      </c>
      <c r="R1660" s="24">
        <f t="shared" si="257"/>
        <v>0</v>
      </c>
      <c r="S1660" s="25">
        <f t="shared" si="258"/>
        <v>0</v>
      </c>
    </row>
    <row r="1661" spans="1:19">
      <c r="A1661" s="20" t="s">
        <v>1146</v>
      </c>
      <c r="B1661" s="20" t="s">
        <v>201</v>
      </c>
      <c r="C1661" s="20" t="s">
        <v>59</v>
      </c>
      <c r="D1661" s="20" t="s">
        <v>1912</v>
      </c>
      <c r="E1661" s="20" t="s">
        <v>2589</v>
      </c>
      <c r="F1661" s="20" t="str">
        <f t="shared" si="250"/>
        <v>23508</v>
      </c>
      <c r="G1661" s="20" t="s">
        <v>2672</v>
      </c>
      <c r="H1661" s="23">
        <v>67069.240000000005</v>
      </c>
      <c r="I1661" s="24">
        <f t="shared" si="251"/>
        <v>4.1100000000000003E-5</v>
      </c>
      <c r="J1661" s="24">
        <v>9.4400000000000004E-5</v>
      </c>
      <c r="K1661" s="24">
        <f t="shared" si="259"/>
        <v>4.3800000000000001E-5</v>
      </c>
      <c r="L1661" s="23">
        <f t="shared" si="252"/>
        <v>87424.8</v>
      </c>
      <c r="M1661" s="23">
        <f t="shared" si="253"/>
        <v>65568.600000000006</v>
      </c>
      <c r="N1661" s="23">
        <v>52337.45</v>
      </c>
      <c r="O1661" s="23">
        <f t="shared" si="254"/>
        <v>-13231.150000000009</v>
      </c>
      <c r="P1661" s="23">
        <f t="shared" si="255"/>
        <v>13231.150000000009</v>
      </c>
      <c r="Q1661" s="23">
        <f t="shared" si="256"/>
        <v>0</v>
      </c>
      <c r="R1661" s="24">
        <f t="shared" si="257"/>
        <v>3.5542999999999998E-3</v>
      </c>
      <c r="S1661" s="25">
        <f t="shared" si="258"/>
        <v>14643</v>
      </c>
    </row>
    <row r="1662" spans="1:19">
      <c r="A1662" s="21" t="s">
        <v>1146</v>
      </c>
      <c r="B1662" s="21" t="s">
        <v>201</v>
      </c>
      <c r="C1662" s="21" t="s">
        <v>67</v>
      </c>
      <c r="D1662" s="21" t="s">
        <v>1913</v>
      </c>
      <c r="E1662" s="21" t="s">
        <v>2589</v>
      </c>
      <c r="F1662" s="21" t="str">
        <f t="shared" si="250"/>
        <v>23508</v>
      </c>
      <c r="G1662" s="21" t="s">
        <v>2672</v>
      </c>
      <c r="H1662" s="26">
        <v>54362.33</v>
      </c>
      <c r="I1662" s="27">
        <f t="shared" si="251"/>
        <v>3.3300000000000003E-5</v>
      </c>
      <c r="J1662" s="27">
        <v>1.176E-4</v>
      </c>
      <c r="K1662" s="27">
        <f t="shared" si="259"/>
        <v>3.7499999999999997E-5</v>
      </c>
      <c r="L1662" s="26">
        <f t="shared" si="252"/>
        <v>74850</v>
      </c>
      <c r="M1662" s="26">
        <f t="shared" si="253"/>
        <v>56137.5</v>
      </c>
      <c r="N1662" s="26">
        <v>108653.75</v>
      </c>
      <c r="O1662" s="26">
        <f t="shared" si="254"/>
        <v>52516.25</v>
      </c>
      <c r="P1662" s="26">
        <f t="shared" si="255"/>
        <v>0</v>
      </c>
      <c r="Q1662" s="26">
        <f t="shared" si="256"/>
        <v>52516.25</v>
      </c>
      <c r="R1662" s="24">
        <f t="shared" si="257"/>
        <v>0</v>
      </c>
      <c r="S1662" s="25">
        <f t="shared" si="258"/>
        <v>0</v>
      </c>
    </row>
    <row r="1663" spans="1:19">
      <c r="A1663" s="20" t="s">
        <v>1146</v>
      </c>
      <c r="B1663" s="20" t="s">
        <v>201</v>
      </c>
      <c r="C1663" s="20" t="s">
        <v>121</v>
      </c>
      <c r="D1663" s="20" t="s">
        <v>1914</v>
      </c>
      <c r="E1663" s="20" t="s">
        <v>2589</v>
      </c>
      <c r="F1663" s="20" t="str">
        <f t="shared" si="250"/>
        <v>23508</v>
      </c>
      <c r="G1663" s="20" t="s">
        <v>2672</v>
      </c>
      <c r="H1663" s="23">
        <v>46846.63</v>
      </c>
      <c r="I1663" s="24">
        <f t="shared" si="251"/>
        <v>2.87E-5</v>
      </c>
      <c r="J1663" s="24">
        <v>2.2809999999999999E-4</v>
      </c>
      <c r="K1663" s="24">
        <f t="shared" si="259"/>
        <v>3.8699999999999999E-5</v>
      </c>
      <c r="L1663" s="23">
        <f t="shared" si="252"/>
        <v>77245.2</v>
      </c>
      <c r="M1663" s="23">
        <f t="shared" si="253"/>
        <v>57933.9</v>
      </c>
      <c r="N1663" s="23">
        <v>74371.649999999994</v>
      </c>
      <c r="O1663" s="23">
        <f t="shared" si="254"/>
        <v>16437.749999999993</v>
      </c>
      <c r="P1663" s="23">
        <f t="shared" si="255"/>
        <v>0</v>
      </c>
      <c r="Q1663" s="23">
        <f t="shared" si="256"/>
        <v>16437.749999999993</v>
      </c>
      <c r="R1663" s="24">
        <f t="shared" si="257"/>
        <v>0</v>
      </c>
      <c r="S1663" s="25">
        <f t="shared" si="258"/>
        <v>0</v>
      </c>
    </row>
    <row r="1664" spans="1:19">
      <c r="A1664" s="21" t="s">
        <v>1146</v>
      </c>
      <c r="B1664" s="21" t="s">
        <v>201</v>
      </c>
      <c r="C1664" s="21" t="s">
        <v>77</v>
      </c>
      <c r="D1664" s="21" t="s">
        <v>1783</v>
      </c>
      <c r="E1664" s="21" t="s">
        <v>2589</v>
      </c>
      <c r="F1664" s="21" t="str">
        <f t="shared" si="250"/>
        <v>23508</v>
      </c>
      <c r="G1664" s="21" t="s">
        <v>2672</v>
      </c>
      <c r="H1664" s="26">
        <v>7432.76</v>
      </c>
      <c r="I1664" s="27">
        <f t="shared" si="251"/>
        <v>4.6E-6</v>
      </c>
      <c r="J1664" s="27">
        <v>5.0599999999999997E-5</v>
      </c>
      <c r="K1664" s="27">
        <f t="shared" si="259"/>
        <v>6.9E-6</v>
      </c>
      <c r="L1664" s="26">
        <f t="shared" si="252"/>
        <v>13772.4</v>
      </c>
      <c r="M1664" s="26">
        <f t="shared" si="253"/>
        <v>10329.299999999999</v>
      </c>
      <c r="N1664" s="26">
        <v>2540.2200000000003</v>
      </c>
      <c r="O1664" s="26">
        <f t="shared" si="254"/>
        <v>-7789.079999999999</v>
      </c>
      <c r="P1664" s="26">
        <f t="shared" si="255"/>
        <v>7789.079999999999</v>
      </c>
      <c r="Q1664" s="26">
        <f t="shared" si="256"/>
        <v>0</v>
      </c>
      <c r="R1664" s="24">
        <f t="shared" si="257"/>
        <v>2.0923999999999999E-3</v>
      </c>
      <c r="S1664" s="25">
        <f t="shared" si="258"/>
        <v>8620</v>
      </c>
    </row>
    <row r="1665" spans="1:19">
      <c r="A1665" s="20" t="s">
        <v>1146</v>
      </c>
      <c r="B1665" s="20" t="s">
        <v>201</v>
      </c>
      <c r="C1665" s="20" t="s">
        <v>229</v>
      </c>
      <c r="D1665" s="20" t="s">
        <v>1915</v>
      </c>
      <c r="E1665" s="20" t="s">
        <v>2589</v>
      </c>
      <c r="F1665" s="20" t="str">
        <f t="shared" si="250"/>
        <v>23508</v>
      </c>
      <c r="G1665" s="20" t="s">
        <v>2672</v>
      </c>
      <c r="H1665" s="23">
        <v>33274.199999999997</v>
      </c>
      <c r="I1665" s="24">
        <f t="shared" si="251"/>
        <v>2.0400000000000001E-5</v>
      </c>
      <c r="J1665" s="24">
        <v>1.427E-4</v>
      </c>
      <c r="K1665" s="24">
        <f t="shared" si="259"/>
        <v>2.65E-5</v>
      </c>
      <c r="L1665" s="23">
        <f t="shared" si="252"/>
        <v>52894</v>
      </c>
      <c r="M1665" s="23">
        <f t="shared" si="253"/>
        <v>39670.5</v>
      </c>
      <c r="N1665" s="23">
        <v>3289.2599999999993</v>
      </c>
      <c r="O1665" s="23">
        <f t="shared" si="254"/>
        <v>-36381.24</v>
      </c>
      <c r="P1665" s="23">
        <f t="shared" si="255"/>
        <v>36381.24</v>
      </c>
      <c r="Q1665" s="23">
        <f t="shared" si="256"/>
        <v>0</v>
      </c>
      <c r="R1665" s="24">
        <f t="shared" si="257"/>
        <v>9.7730999999999998E-3</v>
      </c>
      <c r="S1665" s="25">
        <f t="shared" si="258"/>
        <v>40265</v>
      </c>
    </row>
    <row r="1666" spans="1:19">
      <c r="A1666" s="21" t="s">
        <v>1146</v>
      </c>
      <c r="B1666" s="21" t="s">
        <v>201</v>
      </c>
      <c r="C1666" s="21" t="s">
        <v>316</v>
      </c>
      <c r="D1666" s="21" t="s">
        <v>1916</v>
      </c>
      <c r="E1666" s="21" t="s">
        <v>2589</v>
      </c>
      <c r="F1666" s="21" t="str">
        <f t="shared" si="250"/>
        <v>23508</v>
      </c>
      <c r="G1666" s="21" t="s">
        <v>2672</v>
      </c>
      <c r="H1666" s="26">
        <v>45094.06</v>
      </c>
      <c r="I1666" s="27">
        <f t="shared" si="251"/>
        <v>2.76E-5</v>
      </c>
      <c r="J1666" s="27">
        <v>1.75E-4</v>
      </c>
      <c r="K1666" s="27">
        <f t="shared" si="259"/>
        <v>3.4999999999999997E-5</v>
      </c>
      <c r="L1666" s="26">
        <f t="shared" si="252"/>
        <v>69860</v>
      </c>
      <c r="M1666" s="26">
        <f t="shared" si="253"/>
        <v>52395</v>
      </c>
      <c r="N1666" s="26">
        <v>32133.750000000004</v>
      </c>
      <c r="O1666" s="26">
        <f t="shared" si="254"/>
        <v>-20261.249999999996</v>
      </c>
      <c r="P1666" s="26">
        <f t="shared" si="255"/>
        <v>20261.249999999996</v>
      </c>
      <c r="Q1666" s="26">
        <f t="shared" si="256"/>
        <v>0</v>
      </c>
      <c r="R1666" s="24">
        <f t="shared" si="257"/>
        <v>5.4428000000000002E-3</v>
      </c>
      <c r="S1666" s="25">
        <f t="shared" si="258"/>
        <v>22424</v>
      </c>
    </row>
    <row r="1667" spans="1:19">
      <c r="A1667" s="20" t="s">
        <v>1146</v>
      </c>
      <c r="B1667" s="20" t="s">
        <v>201</v>
      </c>
      <c r="C1667" s="20" t="s">
        <v>207</v>
      </c>
      <c r="D1667" s="20" t="s">
        <v>1917</v>
      </c>
      <c r="E1667" s="20" t="s">
        <v>2589</v>
      </c>
      <c r="F1667" s="20" t="str">
        <f t="shared" si="250"/>
        <v>23508</v>
      </c>
      <c r="G1667" s="20" t="s">
        <v>2672</v>
      </c>
      <c r="H1667" s="23">
        <v>6185.49</v>
      </c>
      <c r="I1667" s="24">
        <f t="shared" si="251"/>
        <v>3.8E-6</v>
      </c>
      <c r="J1667" s="24">
        <v>6.1199999999999997E-5</v>
      </c>
      <c r="K1667" s="24">
        <f t="shared" si="259"/>
        <v>6.7000000000000002E-6</v>
      </c>
      <c r="L1667" s="23">
        <f t="shared" si="252"/>
        <v>13373.2</v>
      </c>
      <c r="M1667" s="23">
        <f t="shared" si="253"/>
        <v>10029.9</v>
      </c>
      <c r="N1667" s="23">
        <v>12352.030000000002</v>
      </c>
      <c r="O1667" s="23">
        <f t="shared" si="254"/>
        <v>2322.1300000000028</v>
      </c>
      <c r="P1667" s="23">
        <f t="shared" si="255"/>
        <v>0</v>
      </c>
      <c r="Q1667" s="23">
        <f t="shared" si="256"/>
        <v>2322.1300000000028</v>
      </c>
      <c r="R1667" s="24">
        <f t="shared" si="257"/>
        <v>0</v>
      </c>
      <c r="S1667" s="25">
        <f t="shared" si="258"/>
        <v>0</v>
      </c>
    </row>
    <row r="1668" spans="1:19">
      <c r="A1668" s="21" t="s">
        <v>1146</v>
      </c>
      <c r="B1668" s="21" t="s">
        <v>201</v>
      </c>
      <c r="C1668" s="21" t="s">
        <v>332</v>
      </c>
      <c r="D1668" s="21" t="s">
        <v>1918</v>
      </c>
      <c r="E1668" s="21" t="s">
        <v>2589</v>
      </c>
      <c r="F1668" s="21" t="str">
        <f t="shared" si="250"/>
        <v>23508</v>
      </c>
      <c r="G1668" s="21" t="s">
        <v>2672</v>
      </c>
      <c r="H1668" s="26">
        <v>1735714.29</v>
      </c>
      <c r="I1668" s="27">
        <f t="shared" si="251"/>
        <v>1.0639E-3</v>
      </c>
      <c r="J1668" s="27">
        <v>1.3094000000000001E-3</v>
      </c>
      <c r="K1668" s="27">
        <f t="shared" si="259"/>
        <v>1.0762E-3</v>
      </c>
      <c r="L1668" s="26">
        <f t="shared" si="252"/>
        <v>2148095.2000000002</v>
      </c>
      <c r="M1668" s="26">
        <f t="shared" si="253"/>
        <v>1611071.4</v>
      </c>
      <c r="N1668" s="26">
        <v>1547522.2500000002</v>
      </c>
      <c r="O1668" s="26">
        <f t="shared" si="254"/>
        <v>-63549.149999999674</v>
      </c>
      <c r="P1668" s="26">
        <f t="shared" si="255"/>
        <v>63549.149999999674</v>
      </c>
      <c r="Q1668" s="26">
        <f t="shared" si="256"/>
        <v>0</v>
      </c>
      <c r="R1668" s="24">
        <f t="shared" si="257"/>
        <v>1.7071099999999999E-2</v>
      </c>
      <c r="S1668" s="25">
        <f t="shared" si="258"/>
        <v>70332</v>
      </c>
    </row>
    <row r="1669" spans="1:19">
      <c r="A1669" s="20" t="s">
        <v>1146</v>
      </c>
      <c r="B1669" s="20" t="s">
        <v>201</v>
      </c>
      <c r="C1669" s="20" t="s">
        <v>334</v>
      </c>
      <c r="D1669" s="20" t="s">
        <v>1919</v>
      </c>
      <c r="E1669" s="20" t="s">
        <v>2589</v>
      </c>
      <c r="F1669" s="20" t="str">
        <f t="shared" si="250"/>
        <v>23508</v>
      </c>
      <c r="G1669" s="20" t="s">
        <v>2672</v>
      </c>
      <c r="H1669" s="23">
        <v>326402.32</v>
      </c>
      <c r="I1669" s="24">
        <f t="shared" si="251"/>
        <v>2.0010000000000001E-4</v>
      </c>
      <c r="J1669" s="24">
        <v>2.8929999999999998E-4</v>
      </c>
      <c r="K1669" s="24">
        <f t="shared" si="259"/>
        <v>2.0460000000000001E-4</v>
      </c>
      <c r="L1669" s="23">
        <f t="shared" si="252"/>
        <v>408381.6</v>
      </c>
      <c r="M1669" s="23">
        <f t="shared" si="253"/>
        <v>306286.2</v>
      </c>
      <c r="N1669" s="23">
        <v>526506.63</v>
      </c>
      <c r="O1669" s="23">
        <f t="shared" si="254"/>
        <v>220220.43</v>
      </c>
      <c r="P1669" s="23">
        <f t="shared" si="255"/>
        <v>0</v>
      </c>
      <c r="Q1669" s="23">
        <f t="shared" si="256"/>
        <v>220220.43</v>
      </c>
      <c r="R1669" s="24">
        <f t="shared" si="257"/>
        <v>0</v>
      </c>
      <c r="S1669" s="25">
        <f t="shared" si="258"/>
        <v>0</v>
      </c>
    </row>
    <row r="1670" spans="1:19">
      <c r="A1670" s="21" t="s">
        <v>1146</v>
      </c>
      <c r="B1670" s="21" t="s">
        <v>201</v>
      </c>
      <c r="C1670" s="21" t="s">
        <v>857</v>
      </c>
      <c r="D1670" s="21" t="s">
        <v>1920</v>
      </c>
      <c r="E1670" s="21" t="s">
        <v>2589</v>
      </c>
      <c r="F1670" s="21" t="str">
        <f t="shared" si="250"/>
        <v>23508</v>
      </c>
      <c r="G1670" s="21" t="s">
        <v>2672</v>
      </c>
      <c r="H1670" s="26">
        <v>25630.19</v>
      </c>
      <c r="I1670" s="27">
        <f t="shared" si="251"/>
        <v>1.5699999999999999E-5</v>
      </c>
      <c r="J1670" s="27">
        <v>1.328E-4</v>
      </c>
      <c r="K1670" s="27">
        <f t="shared" si="259"/>
        <v>2.16E-5</v>
      </c>
      <c r="L1670" s="26">
        <f t="shared" si="252"/>
        <v>43113.599999999999</v>
      </c>
      <c r="M1670" s="26">
        <f t="shared" si="253"/>
        <v>32335.200000000001</v>
      </c>
      <c r="N1670" s="26">
        <v>17426.489999999998</v>
      </c>
      <c r="O1670" s="26">
        <f t="shared" si="254"/>
        <v>-14908.710000000003</v>
      </c>
      <c r="P1670" s="26">
        <f t="shared" si="255"/>
        <v>14908.710000000003</v>
      </c>
      <c r="Q1670" s="26">
        <f t="shared" si="256"/>
        <v>0</v>
      </c>
      <c r="R1670" s="24">
        <f t="shared" si="257"/>
        <v>4.0048999999999996E-3</v>
      </c>
      <c r="S1670" s="25">
        <f t="shared" si="258"/>
        <v>16500</v>
      </c>
    </row>
    <row r="1671" spans="1:19">
      <c r="A1671" s="20" t="s">
        <v>1146</v>
      </c>
      <c r="B1671" s="20" t="s">
        <v>201</v>
      </c>
      <c r="C1671" s="20" t="s">
        <v>915</v>
      </c>
      <c r="D1671" s="20" t="s">
        <v>1921</v>
      </c>
      <c r="E1671" s="20" t="s">
        <v>2589</v>
      </c>
      <c r="F1671" s="20" t="str">
        <f t="shared" si="250"/>
        <v>23508</v>
      </c>
      <c r="G1671" s="20" t="s">
        <v>2672</v>
      </c>
      <c r="H1671" s="23">
        <v>17714.79</v>
      </c>
      <c r="I1671" s="24">
        <f t="shared" si="251"/>
        <v>1.0900000000000001E-5</v>
      </c>
      <c r="J1671" s="24">
        <v>2.7800000000000001E-5</v>
      </c>
      <c r="K1671" s="24">
        <f t="shared" si="259"/>
        <v>1.17E-5</v>
      </c>
      <c r="L1671" s="23">
        <f t="shared" si="252"/>
        <v>23353.200000000001</v>
      </c>
      <c r="M1671" s="23">
        <f t="shared" si="253"/>
        <v>17514.900000000001</v>
      </c>
      <c r="N1671" s="23">
        <v>13079.42</v>
      </c>
      <c r="O1671" s="23">
        <f t="shared" si="254"/>
        <v>-4435.4800000000014</v>
      </c>
      <c r="P1671" s="23">
        <f t="shared" si="255"/>
        <v>4435.4800000000014</v>
      </c>
      <c r="Q1671" s="23">
        <f t="shared" si="256"/>
        <v>0</v>
      </c>
      <c r="R1671" s="24">
        <f t="shared" si="257"/>
        <v>1.1915000000000001E-3</v>
      </c>
      <c r="S1671" s="25">
        <f t="shared" si="258"/>
        <v>4908</v>
      </c>
    </row>
    <row r="1672" spans="1:19">
      <c r="A1672" s="21" t="s">
        <v>1146</v>
      </c>
      <c r="B1672" s="21" t="s">
        <v>201</v>
      </c>
      <c r="C1672" s="21" t="s">
        <v>919</v>
      </c>
      <c r="D1672" s="21" t="s">
        <v>1922</v>
      </c>
      <c r="E1672" s="21" t="s">
        <v>2589</v>
      </c>
      <c r="F1672" s="21" t="str">
        <f t="shared" si="250"/>
        <v>23508</v>
      </c>
      <c r="G1672" s="21" t="s">
        <v>2672</v>
      </c>
      <c r="H1672" s="26">
        <v>87393.65</v>
      </c>
      <c r="I1672" s="27">
        <f t="shared" si="251"/>
        <v>5.3600000000000002E-5</v>
      </c>
      <c r="J1672" s="27">
        <v>3.1490000000000001E-4</v>
      </c>
      <c r="K1672" s="27">
        <f t="shared" si="259"/>
        <v>6.6699999999999995E-5</v>
      </c>
      <c r="L1672" s="26">
        <f t="shared" si="252"/>
        <v>133133.20000000001</v>
      </c>
      <c r="M1672" s="26">
        <f t="shared" si="253"/>
        <v>99849.9</v>
      </c>
      <c r="N1672" s="26">
        <v>133956.69</v>
      </c>
      <c r="O1672" s="26">
        <f t="shared" si="254"/>
        <v>34106.790000000008</v>
      </c>
      <c r="P1672" s="26">
        <f t="shared" si="255"/>
        <v>0</v>
      </c>
      <c r="Q1672" s="26">
        <f t="shared" si="256"/>
        <v>34106.790000000008</v>
      </c>
      <c r="R1672" s="24">
        <f t="shared" si="257"/>
        <v>0</v>
      </c>
      <c r="S1672" s="25">
        <f t="shared" si="258"/>
        <v>0</v>
      </c>
    </row>
    <row r="1673" spans="1:19">
      <c r="A1673" s="20" t="s">
        <v>1146</v>
      </c>
      <c r="B1673" s="20" t="s">
        <v>201</v>
      </c>
      <c r="C1673" s="20" t="s">
        <v>5</v>
      </c>
      <c r="D1673" s="20" t="s">
        <v>1923</v>
      </c>
      <c r="E1673" s="20" t="s">
        <v>2589</v>
      </c>
      <c r="F1673" s="20" t="str">
        <f t="shared" si="250"/>
        <v>23508</v>
      </c>
      <c r="G1673" s="20" t="s">
        <v>2672</v>
      </c>
      <c r="H1673" s="23">
        <v>19073.95</v>
      </c>
      <c r="I1673" s="24">
        <f t="shared" si="251"/>
        <v>1.17E-5</v>
      </c>
      <c r="J1673" s="24">
        <v>1.3669999999999999E-4</v>
      </c>
      <c r="K1673" s="24">
        <f t="shared" si="259"/>
        <v>1.8E-5</v>
      </c>
      <c r="L1673" s="23">
        <f t="shared" si="252"/>
        <v>35928</v>
      </c>
      <c r="M1673" s="23">
        <f t="shared" si="253"/>
        <v>26946</v>
      </c>
      <c r="N1673" s="23">
        <v>100699.35</v>
      </c>
      <c r="O1673" s="23">
        <f t="shared" si="254"/>
        <v>73753.350000000006</v>
      </c>
      <c r="P1673" s="23">
        <f t="shared" si="255"/>
        <v>0</v>
      </c>
      <c r="Q1673" s="23">
        <f t="shared" si="256"/>
        <v>73753.350000000006</v>
      </c>
      <c r="R1673" s="24">
        <f t="shared" si="257"/>
        <v>0</v>
      </c>
      <c r="S1673" s="25">
        <f t="shared" si="258"/>
        <v>0</v>
      </c>
    </row>
    <row r="1674" spans="1:19">
      <c r="A1674" s="21" t="s">
        <v>1146</v>
      </c>
      <c r="B1674" s="21" t="s">
        <v>201</v>
      </c>
      <c r="C1674" s="21" t="s">
        <v>1047</v>
      </c>
      <c r="D1674" s="21" t="s">
        <v>1924</v>
      </c>
      <c r="E1674" s="21" t="s">
        <v>2589</v>
      </c>
      <c r="F1674" s="21" t="str">
        <f t="shared" si="250"/>
        <v>23508</v>
      </c>
      <c r="G1674" s="21" t="s">
        <v>2672</v>
      </c>
      <c r="H1674" s="26">
        <v>67598.899999999994</v>
      </c>
      <c r="I1674" s="27">
        <f t="shared" si="251"/>
        <v>4.1399999999999997E-5</v>
      </c>
      <c r="J1674" s="27">
        <v>2.265E-4</v>
      </c>
      <c r="K1674" s="27">
        <f t="shared" si="259"/>
        <v>5.0699999999999999E-5</v>
      </c>
      <c r="L1674" s="26">
        <f t="shared" si="252"/>
        <v>101197.2</v>
      </c>
      <c r="M1674" s="26">
        <f t="shared" si="253"/>
        <v>75897.899999999994</v>
      </c>
      <c r="N1674" s="26">
        <v>79834.55</v>
      </c>
      <c r="O1674" s="26">
        <f t="shared" si="254"/>
        <v>3936.6500000000087</v>
      </c>
      <c r="P1674" s="26">
        <f t="shared" si="255"/>
        <v>0</v>
      </c>
      <c r="Q1674" s="26">
        <f t="shared" si="256"/>
        <v>3936.6500000000087</v>
      </c>
      <c r="R1674" s="24">
        <f t="shared" si="257"/>
        <v>0</v>
      </c>
      <c r="S1674" s="25">
        <f t="shared" si="258"/>
        <v>0</v>
      </c>
    </row>
    <row r="1675" spans="1:19">
      <c r="A1675" s="20" t="s">
        <v>1146</v>
      </c>
      <c r="B1675" s="20" t="s">
        <v>201</v>
      </c>
      <c r="C1675" s="20" t="s">
        <v>809</v>
      </c>
      <c r="D1675" s="20" t="s">
        <v>1925</v>
      </c>
      <c r="E1675" s="20" t="s">
        <v>2589</v>
      </c>
      <c r="F1675" s="20" t="str">
        <f t="shared" si="250"/>
        <v>23508</v>
      </c>
      <c r="G1675" s="20" t="s">
        <v>2672</v>
      </c>
      <c r="H1675" s="23">
        <v>18415.13</v>
      </c>
      <c r="I1675" s="24">
        <f t="shared" si="251"/>
        <v>1.13E-5</v>
      </c>
      <c r="J1675" s="24">
        <v>4.1499999999999999E-5</v>
      </c>
      <c r="K1675" s="24">
        <f t="shared" si="259"/>
        <v>1.2799999999999999E-5</v>
      </c>
      <c r="L1675" s="23">
        <f t="shared" si="252"/>
        <v>25548.799999999999</v>
      </c>
      <c r="M1675" s="23">
        <f t="shared" si="253"/>
        <v>19161.599999999999</v>
      </c>
      <c r="N1675" s="23">
        <v>8023.59</v>
      </c>
      <c r="O1675" s="23">
        <f t="shared" si="254"/>
        <v>-11138.009999999998</v>
      </c>
      <c r="P1675" s="23">
        <f t="shared" si="255"/>
        <v>11138.009999999998</v>
      </c>
      <c r="Q1675" s="23">
        <f t="shared" si="256"/>
        <v>0</v>
      </c>
      <c r="R1675" s="24">
        <f t="shared" si="257"/>
        <v>2.9919999999999999E-3</v>
      </c>
      <c r="S1675" s="25">
        <f t="shared" si="258"/>
        <v>12327</v>
      </c>
    </row>
    <row r="1676" spans="1:19">
      <c r="A1676" s="21" t="s">
        <v>1146</v>
      </c>
      <c r="B1676" s="21" t="s">
        <v>201</v>
      </c>
      <c r="C1676" s="21" t="s">
        <v>1926</v>
      </c>
      <c r="D1676" s="21" t="s">
        <v>1927</v>
      </c>
      <c r="E1676" s="21" t="s">
        <v>2589</v>
      </c>
      <c r="F1676" s="21" t="str">
        <f t="shared" si="250"/>
        <v>23508</v>
      </c>
      <c r="G1676" s="21" t="s">
        <v>2672</v>
      </c>
      <c r="H1676" s="26">
        <v>59473.54</v>
      </c>
      <c r="I1676" s="27">
        <f t="shared" si="251"/>
        <v>3.65E-5</v>
      </c>
      <c r="J1676" s="27">
        <v>1.73E-4</v>
      </c>
      <c r="K1676" s="27">
        <f t="shared" si="259"/>
        <v>4.3300000000000002E-5</v>
      </c>
      <c r="L1676" s="26">
        <f t="shared" si="252"/>
        <v>86426.8</v>
      </c>
      <c r="M1676" s="26">
        <f t="shared" si="253"/>
        <v>64820.1</v>
      </c>
      <c r="N1676" s="26">
        <v>84601.24</v>
      </c>
      <c r="O1676" s="26">
        <f t="shared" si="254"/>
        <v>19781.140000000007</v>
      </c>
      <c r="P1676" s="26">
        <f t="shared" si="255"/>
        <v>0</v>
      </c>
      <c r="Q1676" s="26">
        <f t="shared" si="256"/>
        <v>19781.140000000007</v>
      </c>
      <c r="R1676" s="24">
        <f t="shared" si="257"/>
        <v>0</v>
      </c>
      <c r="S1676" s="25">
        <f t="shared" si="258"/>
        <v>0</v>
      </c>
    </row>
    <row r="1677" spans="1:19">
      <c r="A1677" s="20" t="s">
        <v>1146</v>
      </c>
      <c r="B1677" s="20" t="s">
        <v>201</v>
      </c>
      <c r="C1677" s="20" t="s">
        <v>964</v>
      </c>
      <c r="D1677" s="20" t="s">
        <v>1928</v>
      </c>
      <c r="E1677" s="20" t="s">
        <v>2589</v>
      </c>
      <c r="F1677" s="20" t="str">
        <f t="shared" si="250"/>
        <v>23508</v>
      </c>
      <c r="G1677" s="20" t="s">
        <v>2672</v>
      </c>
      <c r="H1677" s="23">
        <v>225368.3</v>
      </c>
      <c r="I1677" s="24">
        <f t="shared" si="251"/>
        <v>1.381E-4</v>
      </c>
      <c r="J1677" s="24">
        <v>2.1350000000000001E-4</v>
      </c>
      <c r="K1677" s="24">
        <f t="shared" si="259"/>
        <v>1.4190000000000001E-4</v>
      </c>
      <c r="L1677" s="23">
        <f t="shared" si="252"/>
        <v>283232.40000000002</v>
      </c>
      <c r="M1677" s="23">
        <f t="shared" si="253"/>
        <v>212424.3</v>
      </c>
      <c r="N1677" s="23">
        <v>428988.19999999995</v>
      </c>
      <c r="O1677" s="23">
        <f t="shared" si="254"/>
        <v>216563.89999999997</v>
      </c>
      <c r="P1677" s="23">
        <f t="shared" si="255"/>
        <v>0</v>
      </c>
      <c r="Q1677" s="23">
        <f t="shared" si="256"/>
        <v>216563.89999999997</v>
      </c>
      <c r="R1677" s="24">
        <f t="shared" si="257"/>
        <v>0</v>
      </c>
      <c r="S1677" s="25">
        <f t="shared" si="258"/>
        <v>0</v>
      </c>
    </row>
    <row r="1678" spans="1:19">
      <c r="A1678" s="21" t="s">
        <v>1146</v>
      </c>
      <c r="B1678" s="21" t="s">
        <v>201</v>
      </c>
      <c r="C1678" s="21" t="s">
        <v>1929</v>
      </c>
      <c r="D1678" s="21" t="s">
        <v>1930</v>
      </c>
      <c r="E1678" s="21" t="s">
        <v>2589</v>
      </c>
      <c r="F1678" s="21" t="str">
        <f t="shared" ref="F1678:F1741" si="260">CONCATENATE(A1678,B1678)</f>
        <v>23508</v>
      </c>
      <c r="G1678" s="21" t="s">
        <v>2672</v>
      </c>
      <c r="H1678" s="26">
        <v>139995.76</v>
      </c>
      <c r="I1678" s="27">
        <f t="shared" ref="I1678:I1741" si="261">ROUND(H1678/$H$2315, 7)</f>
        <v>8.5799999999999998E-5</v>
      </c>
      <c r="J1678" s="27">
        <v>2.9080000000000002E-4</v>
      </c>
      <c r="K1678" s="27">
        <f t="shared" si="259"/>
        <v>9.6100000000000005E-5</v>
      </c>
      <c r="L1678" s="26">
        <f t="shared" ref="L1678:L1741" si="262">ROUND(1996000000*K1678, 2)</f>
        <v>191815.6</v>
      </c>
      <c r="M1678" s="26">
        <f t="shared" ref="M1678:M1741" si="263">ROUND(L1678*0.75, 2)</f>
        <v>143861.70000000001</v>
      </c>
      <c r="N1678" s="26">
        <v>162680.28</v>
      </c>
      <c r="O1678" s="26">
        <f t="shared" ref="O1678:O1741" si="264">N1678-M1678</f>
        <v>18818.579999999987</v>
      </c>
      <c r="P1678" s="26">
        <f t="shared" ref="P1678:P1741" si="265">IF(M1678-N1678&gt;0,M1678-N1678,0)</f>
        <v>0</v>
      </c>
      <c r="Q1678" s="26">
        <f t="shared" ref="Q1678:Q1741" si="266">IF(M1678-N1678&lt;0,N1678-M1678,0)</f>
        <v>18818.579999999987</v>
      </c>
      <c r="R1678" s="24">
        <f t="shared" ref="R1678:R1741" si="267">ROUND(P1678/$P$2315*100, 7)</f>
        <v>0</v>
      </c>
      <c r="S1678" s="25">
        <f t="shared" ref="S1678:S1741" si="268">ROUNDDOWN(412000000*R1678/100, 0)</f>
        <v>0</v>
      </c>
    </row>
    <row r="1679" spans="1:19">
      <c r="A1679" s="20" t="s">
        <v>1146</v>
      </c>
      <c r="B1679" s="20" t="s">
        <v>201</v>
      </c>
      <c r="C1679" s="20" t="s">
        <v>873</v>
      </c>
      <c r="D1679" s="20" t="s">
        <v>1931</v>
      </c>
      <c r="E1679" s="20" t="s">
        <v>2589</v>
      </c>
      <c r="F1679" s="20" t="str">
        <f t="shared" si="260"/>
        <v>23508</v>
      </c>
      <c r="G1679" s="20" t="s">
        <v>2672</v>
      </c>
      <c r="H1679" s="23">
        <v>12845.59</v>
      </c>
      <c r="I1679" s="24">
        <f t="shared" si="261"/>
        <v>7.9000000000000006E-6</v>
      </c>
      <c r="J1679" s="24">
        <v>8.3499999999999997E-5</v>
      </c>
      <c r="K1679" s="24">
        <f t="shared" ref="K1679:K1742" si="269">ROUND(ROUND(I1679*0.95, 10)+ROUND(J1679*0.05, 10), 7)</f>
        <v>1.17E-5</v>
      </c>
      <c r="L1679" s="23">
        <f t="shared" si="262"/>
        <v>23353.200000000001</v>
      </c>
      <c r="M1679" s="23">
        <f t="shared" si="263"/>
        <v>17514.900000000001</v>
      </c>
      <c r="N1679" s="23">
        <v>17627.61</v>
      </c>
      <c r="O1679" s="23">
        <f t="shared" si="264"/>
        <v>112.70999999999913</v>
      </c>
      <c r="P1679" s="23">
        <f t="shared" si="265"/>
        <v>0</v>
      </c>
      <c r="Q1679" s="23">
        <f t="shared" si="266"/>
        <v>112.70999999999913</v>
      </c>
      <c r="R1679" s="24">
        <f t="shared" si="267"/>
        <v>0</v>
      </c>
      <c r="S1679" s="25">
        <f t="shared" si="268"/>
        <v>0</v>
      </c>
    </row>
    <row r="1680" spans="1:19">
      <c r="A1680" s="21" t="s">
        <v>1272</v>
      </c>
      <c r="B1680" s="21" t="s">
        <v>2</v>
      </c>
      <c r="C1680" s="21" t="s">
        <v>3</v>
      </c>
      <c r="D1680" s="21" t="s">
        <v>1932</v>
      </c>
      <c r="E1680" s="21" t="s">
        <v>2573</v>
      </c>
      <c r="F1680" s="21" t="str">
        <f t="shared" si="260"/>
        <v>31100</v>
      </c>
      <c r="G1680" s="21" t="s">
        <v>2573</v>
      </c>
      <c r="H1680" s="26">
        <v>17046213.09</v>
      </c>
      <c r="I1680" s="27">
        <f t="shared" si="261"/>
        <v>1.04484E-2</v>
      </c>
      <c r="J1680" s="27">
        <v>1.18052E-2</v>
      </c>
      <c r="K1680" s="27">
        <f t="shared" si="269"/>
        <v>1.05162E-2</v>
      </c>
      <c r="L1680" s="26">
        <f t="shared" si="262"/>
        <v>20990335.199999999</v>
      </c>
      <c r="M1680" s="26">
        <f t="shared" si="263"/>
        <v>15742751.4</v>
      </c>
      <c r="N1680" s="26">
        <v>10256472.710000001</v>
      </c>
      <c r="O1680" s="26">
        <f t="shared" si="264"/>
        <v>-5486278.6899999995</v>
      </c>
      <c r="P1680" s="26">
        <f t="shared" si="265"/>
        <v>5486278.6899999995</v>
      </c>
      <c r="Q1680" s="26">
        <f t="shared" si="266"/>
        <v>0</v>
      </c>
      <c r="R1680" s="24">
        <f t="shared" si="267"/>
        <v>1.4737731999999999</v>
      </c>
      <c r="S1680" s="25">
        <f t="shared" si="268"/>
        <v>6071945</v>
      </c>
    </row>
    <row r="1681" spans="1:19">
      <c r="A1681" s="20" t="s">
        <v>1365</v>
      </c>
      <c r="B1681" s="20" t="s">
        <v>2</v>
      </c>
      <c r="C1681" s="20" t="s">
        <v>3</v>
      </c>
      <c r="D1681" s="20" t="s">
        <v>1933</v>
      </c>
      <c r="E1681" s="20" t="s">
        <v>2573</v>
      </c>
      <c r="F1681" s="20" t="str">
        <f t="shared" si="260"/>
        <v>31200</v>
      </c>
      <c r="G1681" s="20" t="s">
        <v>2573</v>
      </c>
      <c r="H1681" s="23">
        <v>48982243.75</v>
      </c>
      <c r="I1681" s="24">
        <f t="shared" si="261"/>
        <v>3.0023399999999999E-2</v>
      </c>
      <c r="J1681" s="24">
        <v>2.0984200000000001E-2</v>
      </c>
      <c r="K1681" s="24">
        <f t="shared" si="269"/>
        <v>2.9571400000000001E-2</v>
      </c>
      <c r="L1681" s="23">
        <f t="shared" si="262"/>
        <v>59024514.399999999</v>
      </c>
      <c r="M1681" s="23">
        <f t="shared" si="263"/>
        <v>44268385.799999997</v>
      </c>
      <c r="N1681" s="23">
        <v>40824446.340000004</v>
      </c>
      <c r="O1681" s="23">
        <f t="shared" si="264"/>
        <v>-3443939.4599999934</v>
      </c>
      <c r="P1681" s="23">
        <f t="shared" si="265"/>
        <v>3443939.4599999934</v>
      </c>
      <c r="Q1681" s="23">
        <f t="shared" si="266"/>
        <v>0</v>
      </c>
      <c r="R1681" s="24">
        <f t="shared" si="267"/>
        <v>0.92514180000000001</v>
      </c>
      <c r="S1681" s="25">
        <f t="shared" si="268"/>
        <v>3811584</v>
      </c>
    </row>
    <row r="1682" spans="1:19">
      <c r="A1682" s="21" t="s">
        <v>1192</v>
      </c>
      <c r="B1682" s="21" t="s">
        <v>2</v>
      </c>
      <c r="C1682" s="21" t="s">
        <v>3</v>
      </c>
      <c r="D1682" s="21" t="s">
        <v>1934</v>
      </c>
      <c r="E1682" s="21" t="s">
        <v>2573</v>
      </c>
      <c r="F1682" s="21" t="str">
        <f t="shared" si="260"/>
        <v>31300</v>
      </c>
      <c r="G1682" s="21" t="s">
        <v>2573</v>
      </c>
      <c r="H1682" s="26">
        <v>20737399.73</v>
      </c>
      <c r="I1682" s="27">
        <f t="shared" si="261"/>
        <v>1.2710900000000001E-2</v>
      </c>
      <c r="J1682" s="27">
        <v>1.17932E-2</v>
      </c>
      <c r="K1682" s="27">
        <f t="shared" si="269"/>
        <v>1.2664999999999999E-2</v>
      </c>
      <c r="L1682" s="26">
        <f t="shared" si="262"/>
        <v>25279340</v>
      </c>
      <c r="M1682" s="26">
        <f t="shared" si="263"/>
        <v>18959505</v>
      </c>
      <c r="N1682" s="26">
        <v>23530350.900000002</v>
      </c>
      <c r="O1682" s="26">
        <f t="shared" si="264"/>
        <v>4570845.9000000022</v>
      </c>
      <c r="P1682" s="26">
        <f t="shared" si="265"/>
        <v>0</v>
      </c>
      <c r="Q1682" s="26">
        <f t="shared" si="266"/>
        <v>4570845.9000000022</v>
      </c>
      <c r="R1682" s="24">
        <f t="shared" si="267"/>
        <v>0</v>
      </c>
      <c r="S1682" s="25">
        <f t="shared" si="268"/>
        <v>0</v>
      </c>
    </row>
    <row r="1683" spans="1:19">
      <c r="A1683" s="20" t="s">
        <v>1367</v>
      </c>
      <c r="B1683" s="20" t="s">
        <v>2</v>
      </c>
      <c r="C1683" s="20" t="s">
        <v>3</v>
      </c>
      <c r="D1683" s="20" t="s">
        <v>1935</v>
      </c>
      <c r="E1683" s="20" t="s">
        <v>2573</v>
      </c>
      <c r="F1683" s="20" t="str">
        <f t="shared" si="260"/>
        <v>31400</v>
      </c>
      <c r="G1683" s="20" t="s">
        <v>2573</v>
      </c>
      <c r="H1683" s="23">
        <v>159797190.74000001</v>
      </c>
      <c r="I1683" s="24">
        <f t="shared" si="261"/>
        <v>9.7946900000000003E-2</v>
      </c>
      <c r="J1683" s="24">
        <v>3.8036199999999999E-2</v>
      </c>
      <c r="K1683" s="24">
        <f t="shared" si="269"/>
        <v>9.4951400000000005E-2</v>
      </c>
      <c r="L1683" s="23">
        <f t="shared" si="262"/>
        <v>189522994.40000001</v>
      </c>
      <c r="M1683" s="23">
        <f t="shared" si="263"/>
        <v>142142245.80000001</v>
      </c>
      <c r="N1683" s="23">
        <v>52929430.560000002</v>
      </c>
      <c r="O1683" s="23">
        <f t="shared" si="264"/>
        <v>-89212815.24000001</v>
      </c>
      <c r="P1683" s="23">
        <f t="shared" si="265"/>
        <v>89212815.24000001</v>
      </c>
      <c r="Q1683" s="23">
        <f t="shared" si="266"/>
        <v>0</v>
      </c>
      <c r="R1683" s="24">
        <f t="shared" si="267"/>
        <v>23.965143300000001</v>
      </c>
      <c r="S1683" s="25">
        <f t="shared" si="268"/>
        <v>98736390</v>
      </c>
    </row>
    <row r="1684" spans="1:19">
      <c r="A1684" s="21" t="s">
        <v>1274</v>
      </c>
      <c r="B1684" s="21" t="s">
        <v>2</v>
      </c>
      <c r="C1684" s="21" t="s">
        <v>3</v>
      </c>
      <c r="D1684" s="21" t="s">
        <v>1936</v>
      </c>
      <c r="E1684" s="21" t="s">
        <v>2573</v>
      </c>
      <c r="F1684" s="21" t="str">
        <f t="shared" si="260"/>
        <v>31500</v>
      </c>
      <c r="G1684" s="21" t="s">
        <v>2573</v>
      </c>
      <c r="H1684" s="26">
        <v>125789884.79000001</v>
      </c>
      <c r="I1684" s="27">
        <f t="shared" si="261"/>
        <v>7.7102299999999999E-2</v>
      </c>
      <c r="J1684" s="27">
        <v>6.1248799999999999E-2</v>
      </c>
      <c r="K1684" s="27">
        <f t="shared" si="269"/>
        <v>7.6309600000000005E-2</v>
      </c>
      <c r="L1684" s="26">
        <f t="shared" si="262"/>
        <v>152313961.59999999</v>
      </c>
      <c r="M1684" s="26">
        <f t="shared" si="263"/>
        <v>114235471.2</v>
      </c>
      <c r="N1684" s="26">
        <v>122962515.75</v>
      </c>
      <c r="O1684" s="26">
        <f t="shared" si="264"/>
        <v>8727044.549999997</v>
      </c>
      <c r="P1684" s="26">
        <f t="shared" si="265"/>
        <v>0</v>
      </c>
      <c r="Q1684" s="26">
        <f t="shared" si="266"/>
        <v>8727044.549999997</v>
      </c>
      <c r="R1684" s="24">
        <f t="shared" si="267"/>
        <v>0</v>
      </c>
      <c r="S1684" s="25">
        <f t="shared" si="268"/>
        <v>0</v>
      </c>
    </row>
    <row r="1685" spans="1:19">
      <c r="A1685" s="20" t="s">
        <v>1325</v>
      </c>
      <c r="B1685" s="20" t="s">
        <v>2</v>
      </c>
      <c r="C1685" s="20" t="s">
        <v>3</v>
      </c>
      <c r="D1685" s="20" t="s">
        <v>1937</v>
      </c>
      <c r="E1685" s="20" t="s">
        <v>2573</v>
      </c>
      <c r="F1685" s="20" t="str">
        <f t="shared" si="260"/>
        <v>31600</v>
      </c>
      <c r="G1685" s="20" t="s">
        <v>2573</v>
      </c>
      <c r="H1685" s="23">
        <v>16292177.18</v>
      </c>
      <c r="I1685" s="24">
        <f t="shared" si="261"/>
        <v>9.9862000000000006E-3</v>
      </c>
      <c r="J1685" s="24">
        <v>1.47198E-2</v>
      </c>
      <c r="K1685" s="24">
        <f t="shared" si="269"/>
        <v>1.02229E-2</v>
      </c>
      <c r="L1685" s="23">
        <f t="shared" si="262"/>
        <v>20404908.399999999</v>
      </c>
      <c r="M1685" s="23">
        <f t="shared" si="263"/>
        <v>15303681.300000001</v>
      </c>
      <c r="N1685" s="23">
        <v>10557471.359999999</v>
      </c>
      <c r="O1685" s="23">
        <f t="shared" si="264"/>
        <v>-4746209.9400000013</v>
      </c>
      <c r="P1685" s="23">
        <f t="shared" si="265"/>
        <v>4746209.9400000013</v>
      </c>
      <c r="Q1685" s="23">
        <f t="shared" si="266"/>
        <v>0</v>
      </c>
      <c r="R1685" s="24">
        <f t="shared" si="267"/>
        <v>1.2749693</v>
      </c>
      <c r="S1685" s="25">
        <f t="shared" si="268"/>
        <v>5252873</v>
      </c>
    </row>
    <row r="1686" spans="1:19">
      <c r="A1686" s="21" t="s">
        <v>1938</v>
      </c>
      <c r="B1686" s="21" t="s">
        <v>2</v>
      </c>
      <c r="C1686" s="21" t="s">
        <v>3</v>
      </c>
      <c r="D1686" s="21" t="s">
        <v>1939</v>
      </c>
      <c r="E1686" s="21" t="s">
        <v>2573</v>
      </c>
      <c r="F1686" s="21" t="str">
        <f t="shared" si="260"/>
        <v>31700</v>
      </c>
      <c r="G1686" s="21" t="s">
        <v>2573</v>
      </c>
      <c r="H1686" s="26">
        <v>16934965.25</v>
      </c>
      <c r="I1686" s="27">
        <f t="shared" si="261"/>
        <v>1.0380199999999999E-2</v>
      </c>
      <c r="J1686" s="27">
        <v>6.9357000000000004E-3</v>
      </c>
      <c r="K1686" s="27">
        <f t="shared" si="269"/>
        <v>1.0208E-2</v>
      </c>
      <c r="L1686" s="26">
        <f t="shared" si="262"/>
        <v>20375168</v>
      </c>
      <c r="M1686" s="26">
        <f t="shared" si="263"/>
        <v>15281376</v>
      </c>
      <c r="N1686" s="26">
        <v>10804405.18</v>
      </c>
      <c r="O1686" s="26">
        <f t="shared" si="264"/>
        <v>-4476970.82</v>
      </c>
      <c r="P1686" s="26">
        <f t="shared" si="265"/>
        <v>4476970.82</v>
      </c>
      <c r="Q1686" s="26">
        <f t="shared" si="266"/>
        <v>0</v>
      </c>
      <c r="R1686" s="24">
        <f t="shared" si="267"/>
        <v>1.2026439</v>
      </c>
      <c r="S1686" s="25">
        <f t="shared" si="268"/>
        <v>4954892</v>
      </c>
    </row>
    <row r="1687" spans="1:19">
      <c r="A1687" s="20" t="s">
        <v>1631</v>
      </c>
      <c r="B1687" s="20" t="s">
        <v>2</v>
      </c>
      <c r="C1687" s="20" t="s">
        <v>3</v>
      </c>
      <c r="D1687" s="20" t="s">
        <v>1940</v>
      </c>
      <c r="E1687" s="20" t="s">
        <v>2573</v>
      </c>
      <c r="F1687" s="20" t="str">
        <f t="shared" si="260"/>
        <v>31800</v>
      </c>
      <c r="G1687" s="20" t="s">
        <v>2573</v>
      </c>
      <c r="H1687" s="23">
        <v>32057725.719999999</v>
      </c>
      <c r="I1687" s="24">
        <f t="shared" si="261"/>
        <v>1.96496E-2</v>
      </c>
      <c r="J1687" s="24">
        <v>1.41403E-2</v>
      </c>
      <c r="K1687" s="24">
        <f t="shared" si="269"/>
        <v>1.9374099999999998E-2</v>
      </c>
      <c r="L1687" s="23">
        <f t="shared" si="262"/>
        <v>38670703.600000001</v>
      </c>
      <c r="M1687" s="23">
        <f t="shared" si="263"/>
        <v>29003027.699999999</v>
      </c>
      <c r="N1687" s="23">
        <v>31758249.370000001</v>
      </c>
      <c r="O1687" s="23">
        <f t="shared" si="264"/>
        <v>2755221.6700000018</v>
      </c>
      <c r="P1687" s="23">
        <f t="shared" si="265"/>
        <v>0</v>
      </c>
      <c r="Q1687" s="23">
        <f t="shared" si="266"/>
        <v>2755221.6700000018</v>
      </c>
      <c r="R1687" s="24">
        <f t="shared" si="267"/>
        <v>0</v>
      </c>
      <c r="S1687" s="25">
        <f t="shared" si="268"/>
        <v>0</v>
      </c>
    </row>
    <row r="1688" spans="1:19">
      <c r="A1688" s="21" t="s">
        <v>1941</v>
      </c>
      <c r="B1688" s="21" t="s">
        <v>2</v>
      </c>
      <c r="C1688" s="21" t="s">
        <v>3</v>
      </c>
      <c r="D1688" s="21" t="s">
        <v>1942</v>
      </c>
      <c r="E1688" s="21" t="s">
        <v>2573</v>
      </c>
      <c r="F1688" s="21" t="str">
        <f t="shared" si="260"/>
        <v>31900</v>
      </c>
      <c r="G1688" s="21" t="s">
        <v>2573</v>
      </c>
      <c r="H1688" s="26">
        <v>38790731.079999998</v>
      </c>
      <c r="I1688" s="27">
        <f t="shared" si="261"/>
        <v>2.3776599999999998E-2</v>
      </c>
      <c r="J1688" s="27">
        <v>1.91799E-2</v>
      </c>
      <c r="K1688" s="27">
        <f t="shared" si="269"/>
        <v>2.35468E-2</v>
      </c>
      <c r="L1688" s="26">
        <f t="shared" si="262"/>
        <v>46999412.799999997</v>
      </c>
      <c r="M1688" s="26">
        <f t="shared" si="263"/>
        <v>35249559.600000001</v>
      </c>
      <c r="N1688" s="26">
        <v>29012434.589999996</v>
      </c>
      <c r="O1688" s="26">
        <f t="shared" si="264"/>
        <v>-6237125.0100000054</v>
      </c>
      <c r="P1688" s="26">
        <f t="shared" si="265"/>
        <v>6237125.0100000054</v>
      </c>
      <c r="Q1688" s="26">
        <f t="shared" si="266"/>
        <v>0</v>
      </c>
      <c r="R1688" s="24">
        <f t="shared" si="267"/>
        <v>1.6754722</v>
      </c>
      <c r="S1688" s="25">
        <f t="shared" si="268"/>
        <v>6902945</v>
      </c>
    </row>
    <row r="1689" spans="1:19">
      <c r="A1689" s="20" t="s">
        <v>1633</v>
      </c>
      <c r="B1689" s="20" t="s">
        <v>2</v>
      </c>
      <c r="C1689" s="20" t="s">
        <v>3</v>
      </c>
      <c r="D1689" s="20" t="s">
        <v>1943</v>
      </c>
      <c r="E1689" s="20" t="s">
        <v>2573</v>
      </c>
      <c r="F1689" s="20" t="str">
        <f t="shared" si="260"/>
        <v>32000</v>
      </c>
      <c r="G1689" s="20" t="s">
        <v>2573</v>
      </c>
      <c r="H1689" s="23">
        <v>19610653.949999999</v>
      </c>
      <c r="I1689" s="24">
        <f t="shared" si="261"/>
        <v>1.2020299999999999E-2</v>
      </c>
      <c r="J1689" s="24">
        <v>7.4798E-3</v>
      </c>
      <c r="K1689" s="24">
        <f t="shared" si="269"/>
        <v>1.17933E-2</v>
      </c>
      <c r="L1689" s="23">
        <f t="shared" si="262"/>
        <v>23539426.800000001</v>
      </c>
      <c r="M1689" s="23">
        <f t="shared" si="263"/>
        <v>17654570.100000001</v>
      </c>
      <c r="N1689" s="23">
        <v>18260242.440000001</v>
      </c>
      <c r="O1689" s="23">
        <f t="shared" si="264"/>
        <v>605672.33999999985</v>
      </c>
      <c r="P1689" s="23">
        <f t="shared" si="265"/>
        <v>0</v>
      </c>
      <c r="Q1689" s="23">
        <f t="shared" si="266"/>
        <v>605672.33999999985</v>
      </c>
      <c r="R1689" s="24">
        <f t="shared" si="267"/>
        <v>0</v>
      </c>
      <c r="S1689" s="25">
        <f t="shared" si="268"/>
        <v>0</v>
      </c>
    </row>
    <row r="1690" spans="1:19">
      <c r="A1690" s="21" t="s">
        <v>1720</v>
      </c>
      <c r="B1690" s="21" t="s">
        <v>2</v>
      </c>
      <c r="C1690" s="21" t="s">
        <v>92</v>
      </c>
      <c r="D1690" s="21" t="s">
        <v>1944</v>
      </c>
      <c r="E1690" s="21" t="s">
        <v>2590</v>
      </c>
      <c r="F1690" s="21" t="str">
        <f t="shared" si="260"/>
        <v>33100</v>
      </c>
      <c r="G1690" s="21" t="s">
        <v>2574</v>
      </c>
      <c r="H1690" s="26">
        <v>5952292.3700000001</v>
      </c>
      <c r="I1690" s="27">
        <f t="shared" si="261"/>
        <v>3.6484E-3</v>
      </c>
      <c r="J1690" s="27">
        <v>4.1339999999999997E-3</v>
      </c>
      <c r="K1690" s="27">
        <f t="shared" si="269"/>
        <v>3.6727000000000001E-3</v>
      </c>
      <c r="L1690" s="26">
        <f t="shared" si="262"/>
        <v>7330709.2000000002</v>
      </c>
      <c r="M1690" s="26">
        <f t="shared" si="263"/>
        <v>5498031.9000000004</v>
      </c>
      <c r="N1690" s="26">
        <v>4190360.66</v>
      </c>
      <c r="O1690" s="26">
        <f t="shared" si="264"/>
        <v>-1307671.2400000002</v>
      </c>
      <c r="P1690" s="26">
        <f t="shared" si="265"/>
        <v>1307671.2400000002</v>
      </c>
      <c r="Q1690" s="26">
        <f t="shared" si="266"/>
        <v>0</v>
      </c>
      <c r="R1690" s="24">
        <f t="shared" si="267"/>
        <v>0.35127829999999999</v>
      </c>
      <c r="S1690" s="25">
        <f t="shared" si="268"/>
        <v>1447266</v>
      </c>
    </row>
    <row r="1691" spans="1:19">
      <c r="A1691" s="20" t="s">
        <v>1720</v>
      </c>
      <c r="B1691" s="20" t="s">
        <v>14</v>
      </c>
      <c r="C1691" s="20" t="s">
        <v>15</v>
      </c>
      <c r="D1691" s="20" t="s">
        <v>1945</v>
      </c>
      <c r="E1691" s="20" t="s">
        <v>2590</v>
      </c>
      <c r="F1691" s="20" t="str">
        <f t="shared" si="260"/>
        <v>33101</v>
      </c>
      <c r="G1691" s="20" t="s">
        <v>2673</v>
      </c>
      <c r="H1691" s="23">
        <v>117882.71</v>
      </c>
      <c r="I1691" s="24">
        <f t="shared" si="261"/>
        <v>7.2299999999999996E-5</v>
      </c>
      <c r="J1691" s="24">
        <v>4.5980000000000001E-4</v>
      </c>
      <c r="K1691" s="24">
        <f t="shared" si="269"/>
        <v>9.1700000000000006E-5</v>
      </c>
      <c r="L1691" s="23">
        <f t="shared" si="262"/>
        <v>183033.2</v>
      </c>
      <c r="M1691" s="23">
        <f t="shared" si="263"/>
        <v>137274.9</v>
      </c>
      <c r="N1691" s="23">
        <v>199234.46</v>
      </c>
      <c r="O1691" s="23">
        <f t="shared" si="264"/>
        <v>61959.56</v>
      </c>
      <c r="P1691" s="23">
        <f t="shared" si="265"/>
        <v>0</v>
      </c>
      <c r="Q1691" s="23">
        <f t="shared" si="266"/>
        <v>61959.56</v>
      </c>
      <c r="R1691" s="24">
        <f t="shared" si="267"/>
        <v>0</v>
      </c>
      <c r="S1691" s="25">
        <f t="shared" si="268"/>
        <v>0</v>
      </c>
    </row>
    <row r="1692" spans="1:19">
      <c r="A1692" s="21" t="s">
        <v>1720</v>
      </c>
      <c r="B1692" s="21" t="s">
        <v>14</v>
      </c>
      <c r="C1692" s="21" t="s">
        <v>19</v>
      </c>
      <c r="D1692" s="21" t="s">
        <v>1946</v>
      </c>
      <c r="E1692" s="21" t="s">
        <v>2590</v>
      </c>
      <c r="F1692" s="21" t="str">
        <f t="shared" si="260"/>
        <v>33101</v>
      </c>
      <c r="G1692" s="21" t="s">
        <v>2673</v>
      </c>
      <c r="H1692" s="26">
        <v>17201.78</v>
      </c>
      <c r="I1692" s="27">
        <f t="shared" si="261"/>
        <v>1.0499999999999999E-5</v>
      </c>
      <c r="J1692" s="27">
        <v>1.177E-4</v>
      </c>
      <c r="K1692" s="27">
        <f t="shared" si="269"/>
        <v>1.59E-5</v>
      </c>
      <c r="L1692" s="26">
        <f t="shared" si="262"/>
        <v>31736.400000000001</v>
      </c>
      <c r="M1692" s="26">
        <f t="shared" si="263"/>
        <v>23802.3</v>
      </c>
      <c r="N1692" s="26">
        <v>9618.36</v>
      </c>
      <c r="O1692" s="26">
        <f t="shared" si="264"/>
        <v>-14183.939999999999</v>
      </c>
      <c r="P1692" s="26">
        <f t="shared" si="265"/>
        <v>14183.939999999999</v>
      </c>
      <c r="Q1692" s="26">
        <f t="shared" si="266"/>
        <v>0</v>
      </c>
      <c r="R1692" s="24">
        <f t="shared" si="267"/>
        <v>3.8102000000000001E-3</v>
      </c>
      <c r="S1692" s="25">
        <f t="shared" si="268"/>
        <v>15698</v>
      </c>
    </row>
    <row r="1693" spans="1:19">
      <c r="A1693" s="20" t="s">
        <v>1720</v>
      </c>
      <c r="B1693" s="20" t="s">
        <v>14</v>
      </c>
      <c r="C1693" s="20" t="s">
        <v>6</v>
      </c>
      <c r="D1693" s="20" t="s">
        <v>1947</v>
      </c>
      <c r="E1693" s="20" t="s">
        <v>2590</v>
      </c>
      <c r="F1693" s="20" t="str">
        <f t="shared" si="260"/>
        <v>33101</v>
      </c>
      <c r="G1693" s="20" t="s">
        <v>2673</v>
      </c>
      <c r="H1693" s="23">
        <v>251210.99</v>
      </c>
      <c r="I1693" s="24">
        <f t="shared" si="261"/>
        <v>1.54E-4</v>
      </c>
      <c r="J1693" s="24">
        <v>5.0469999999999996E-4</v>
      </c>
      <c r="K1693" s="24">
        <f t="shared" si="269"/>
        <v>1.7149999999999999E-4</v>
      </c>
      <c r="L1693" s="23">
        <f t="shared" si="262"/>
        <v>342314</v>
      </c>
      <c r="M1693" s="23">
        <f t="shared" si="263"/>
        <v>256735.5</v>
      </c>
      <c r="N1693" s="23">
        <v>637624.02999999991</v>
      </c>
      <c r="O1693" s="23">
        <f t="shared" si="264"/>
        <v>380888.52999999991</v>
      </c>
      <c r="P1693" s="23">
        <f t="shared" si="265"/>
        <v>0</v>
      </c>
      <c r="Q1693" s="23">
        <f t="shared" si="266"/>
        <v>380888.52999999991</v>
      </c>
      <c r="R1693" s="24">
        <f t="shared" si="267"/>
        <v>0</v>
      </c>
      <c r="S1693" s="25">
        <f t="shared" si="268"/>
        <v>0</v>
      </c>
    </row>
    <row r="1694" spans="1:19">
      <c r="A1694" s="21" t="s">
        <v>1720</v>
      </c>
      <c r="B1694" s="21" t="s">
        <v>14</v>
      </c>
      <c r="C1694" s="21" t="s">
        <v>21</v>
      </c>
      <c r="D1694" s="21" t="s">
        <v>1948</v>
      </c>
      <c r="E1694" s="21" t="s">
        <v>2590</v>
      </c>
      <c r="F1694" s="21" t="str">
        <f t="shared" si="260"/>
        <v>33101</v>
      </c>
      <c r="G1694" s="21" t="s">
        <v>2673</v>
      </c>
      <c r="H1694" s="26">
        <v>21899.65</v>
      </c>
      <c r="I1694" s="27">
        <f t="shared" si="261"/>
        <v>1.34E-5</v>
      </c>
      <c r="J1694" s="27">
        <v>1.133E-4</v>
      </c>
      <c r="K1694" s="27">
        <f t="shared" si="269"/>
        <v>1.84E-5</v>
      </c>
      <c r="L1694" s="26">
        <f t="shared" si="262"/>
        <v>36726.400000000001</v>
      </c>
      <c r="M1694" s="26">
        <f t="shared" si="263"/>
        <v>27544.799999999999</v>
      </c>
      <c r="N1694" s="26">
        <v>83913.67</v>
      </c>
      <c r="O1694" s="26">
        <f t="shared" si="264"/>
        <v>56368.869999999995</v>
      </c>
      <c r="P1694" s="26">
        <f t="shared" si="265"/>
        <v>0</v>
      </c>
      <c r="Q1694" s="26">
        <f t="shared" si="266"/>
        <v>56368.869999999995</v>
      </c>
      <c r="R1694" s="24">
        <f t="shared" si="267"/>
        <v>0</v>
      </c>
      <c r="S1694" s="25">
        <f t="shared" si="268"/>
        <v>0</v>
      </c>
    </row>
    <row r="1695" spans="1:19">
      <c r="A1695" s="20" t="s">
        <v>1720</v>
      </c>
      <c r="B1695" s="20" t="s">
        <v>14</v>
      </c>
      <c r="C1695" s="20" t="s">
        <v>174</v>
      </c>
      <c r="D1695" s="20" t="s">
        <v>1949</v>
      </c>
      <c r="E1695" s="20" t="s">
        <v>2590</v>
      </c>
      <c r="F1695" s="20" t="str">
        <f t="shared" si="260"/>
        <v>33101</v>
      </c>
      <c r="G1695" s="20" t="s">
        <v>2673</v>
      </c>
      <c r="H1695" s="23">
        <v>74119.63</v>
      </c>
      <c r="I1695" s="24">
        <f t="shared" si="261"/>
        <v>4.5399999999999999E-5</v>
      </c>
      <c r="J1695" s="24">
        <v>2.1230000000000001E-4</v>
      </c>
      <c r="K1695" s="24">
        <f t="shared" si="269"/>
        <v>5.3699999999999997E-5</v>
      </c>
      <c r="L1695" s="23">
        <f t="shared" si="262"/>
        <v>107185.2</v>
      </c>
      <c r="M1695" s="23">
        <f t="shared" si="263"/>
        <v>80388.899999999994</v>
      </c>
      <c r="N1695" s="23">
        <v>81682.279999999984</v>
      </c>
      <c r="O1695" s="23">
        <f t="shared" si="264"/>
        <v>1293.3799999999901</v>
      </c>
      <c r="P1695" s="23">
        <f t="shared" si="265"/>
        <v>0</v>
      </c>
      <c r="Q1695" s="23">
        <f t="shared" si="266"/>
        <v>1293.3799999999901</v>
      </c>
      <c r="R1695" s="24">
        <f t="shared" si="267"/>
        <v>0</v>
      </c>
      <c r="S1695" s="25">
        <f t="shared" si="268"/>
        <v>0</v>
      </c>
    </row>
    <row r="1696" spans="1:19">
      <c r="A1696" s="21" t="s">
        <v>1720</v>
      </c>
      <c r="B1696" s="21" t="s">
        <v>14</v>
      </c>
      <c r="C1696" s="21" t="s">
        <v>192</v>
      </c>
      <c r="D1696" s="21" t="s">
        <v>1950</v>
      </c>
      <c r="E1696" s="21" t="s">
        <v>2590</v>
      </c>
      <c r="F1696" s="21" t="str">
        <f t="shared" si="260"/>
        <v>33101</v>
      </c>
      <c r="G1696" s="21" t="s">
        <v>2673</v>
      </c>
      <c r="H1696" s="26">
        <v>550359.67000000004</v>
      </c>
      <c r="I1696" s="27">
        <f t="shared" si="261"/>
        <v>3.3730000000000001E-4</v>
      </c>
      <c r="J1696" s="27">
        <v>2.6870000000000003E-4</v>
      </c>
      <c r="K1696" s="27">
        <f t="shared" si="269"/>
        <v>3.3389999999999998E-4</v>
      </c>
      <c r="L1696" s="26">
        <f t="shared" si="262"/>
        <v>666464.4</v>
      </c>
      <c r="M1696" s="26">
        <f t="shared" si="263"/>
        <v>499848.3</v>
      </c>
      <c r="N1696" s="26">
        <v>413192.57</v>
      </c>
      <c r="O1696" s="26">
        <f t="shared" si="264"/>
        <v>-86655.729999999981</v>
      </c>
      <c r="P1696" s="26">
        <f t="shared" si="265"/>
        <v>86655.729999999981</v>
      </c>
      <c r="Q1696" s="26">
        <f t="shared" si="266"/>
        <v>0</v>
      </c>
      <c r="R1696" s="24">
        <f t="shared" si="267"/>
        <v>2.3278199999999999E-2</v>
      </c>
      <c r="S1696" s="25">
        <f t="shared" si="268"/>
        <v>95906</v>
      </c>
    </row>
    <row r="1697" spans="1:19">
      <c r="A1697" s="20" t="s">
        <v>1720</v>
      </c>
      <c r="B1697" s="20" t="s">
        <v>14</v>
      </c>
      <c r="C1697" s="20" t="s">
        <v>117</v>
      </c>
      <c r="D1697" s="20" t="s">
        <v>1951</v>
      </c>
      <c r="E1697" s="20" t="s">
        <v>2590</v>
      </c>
      <c r="F1697" s="20" t="str">
        <f t="shared" si="260"/>
        <v>33101</v>
      </c>
      <c r="G1697" s="20" t="s">
        <v>2673</v>
      </c>
      <c r="H1697" s="23">
        <v>22751.27</v>
      </c>
      <c r="I1697" s="24">
        <f t="shared" si="261"/>
        <v>1.3900000000000001E-5</v>
      </c>
      <c r="J1697" s="24">
        <v>5.6900000000000001E-5</v>
      </c>
      <c r="K1697" s="24">
        <f t="shared" si="269"/>
        <v>1.6099999999999998E-5</v>
      </c>
      <c r="L1697" s="23">
        <f t="shared" si="262"/>
        <v>32135.599999999999</v>
      </c>
      <c r="M1697" s="23">
        <f t="shared" si="263"/>
        <v>24101.7</v>
      </c>
      <c r="N1697" s="23">
        <v>-6841.95</v>
      </c>
      <c r="O1697" s="23">
        <f t="shared" si="264"/>
        <v>-30943.65</v>
      </c>
      <c r="P1697" s="23">
        <f t="shared" si="265"/>
        <v>30943.65</v>
      </c>
      <c r="Q1697" s="23">
        <f t="shared" si="266"/>
        <v>0</v>
      </c>
      <c r="R1697" s="24">
        <f t="shared" si="267"/>
        <v>8.3123999999999993E-3</v>
      </c>
      <c r="S1697" s="25">
        <f t="shared" si="268"/>
        <v>34247</v>
      </c>
    </row>
    <row r="1698" spans="1:19">
      <c r="A1698" s="21" t="s">
        <v>1720</v>
      </c>
      <c r="B1698" s="21" t="s">
        <v>14</v>
      </c>
      <c r="C1698" s="21" t="s">
        <v>214</v>
      </c>
      <c r="D1698" s="21" t="s">
        <v>1952</v>
      </c>
      <c r="E1698" s="21" t="s">
        <v>2590</v>
      </c>
      <c r="F1698" s="21" t="str">
        <f t="shared" si="260"/>
        <v>33101</v>
      </c>
      <c r="G1698" s="21" t="s">
        <v>2673</v>
      </c>
      <c r="H1698" s="26">
        <v>74611.360000000001</v>
      </c>
      <c r="I1698" s="27">
        <f t="shared" si="261"/>
        <v>4.57E-5</v>
      </c>
      <c r="J1698" s="27">
        <v>3.4059999999999998E-4</v>
      </c>
      <c r="K1698" s="27">
        <f t="shared" si="269"/>
        <v>6.0399999999999998E-5</v>
      </c>
      <c r="L1698" s="26">
        <f t="shared" si="262"/>
        <v>120558.39999999999</v>
      </c>
      <c r="M1698" s="26">
        <f t="shared" si="263"/>
        <v>90418.8</v>
      </c>
      <c r="N1698" s="26">
        <v>67811.289999999994</v>
      </c>
      <c r="O1698" s="26">
        <f t="shared" si="264"/>
        <v>-22607.510000000009</v>
      </c>
      <c r="P1698" s="26">
        <f t="shared" si="265"/>
        <v>22607.510000000009</v>
      </c>
      <c r="Q1698" s="26">
        <f t="shared" si="266"/>
        <v>0</v>
      </c>
      <c r="R1698" s="24">
        <f t="shared" si="267"/>
        <v>6.0730000000000003E-3</v>
      </c>
      <c r="S1698" s="25">
        <f t="shared" si="268"/>
        <v>25020</v>
      </c>
    </row>
    <row r="1699" spans="1:19">
      <c r="A1699" s="20" t="s">
        <v>1720</v>
      </c>
      <c r="B1699" s="20" t="s">
        <v>14</v>
      </c>
      <c r="C1699" s="20" t="s">
        <v>29</v>
      </c>
      <c r="D1699" s="20" t="s">
        <v>1953</v>
      </c>
      <c r="E1699" s="20" t="s">
        <v>2590</v>
      </c>
      <c r="F1699" s="20" t="str">
        <f t="shared" si="260"/>
        <v>33101</v>
      </c>
      <c r="G1699" s="20" t="s">
        <v>2673</v>
      </c>
      <c r="H1699" s="23">
        <v>1218085.3700000001</v>
      </c>
      <c r="I1699" s="24">
        <f t="shared" si="261"/>
        <v>7.4660000000000004E-4</v>
      </c>
      <c r="J1699" s="24">
        <v>4.0269999999999998E-4</v>
      </c>
      <c r="K1699" s="24">
        <f t="shared" si="269"/>
        <v>7.2939999999999995E-4</v>
      </c>
      <c r="L1699" s="23">
        <f t="shared" si="262"/>
        <v>1455882.4</v>
      </c>
      <c r="M1699" s="23">
        <f t="shared" si="263"/>
        <v>1091911.8</v>
      </c>
      <c r="N1699" s="23">
        <v>991529.35</v>
      </c>
      <c r="O1699" s="23">
        <f t="shared" si="264"/>
        <v>-100382.45000000007</v>
      </c>
      <c r="P1699" s="23">
        <f t="shared" si="265"/>
        <v>100382.45000000007</v>
      </c>
      <c r="Q1699" s="23">
        <f t="shared" si="266"/>
        <v>0</v>
      </c>
      <c r="R1699" s="24">
        <f t="shared" si="267"/>
        <v>2.6965599999999999E-2</v>
      </c>
      <c r="S1699" s="25">
        <f t="shared" si="268"/>
        <v>111098</v>
      </c>
    </row>
    <row r="1700" spans="1:19">
      <c r="A1700" s="21" t="s">
        <v>1720</v>
      </c>
      <c r="B1700" s="21" t="s">
        <v>14</v>
      </c>
      <c r="C1700" s="21" t="s">
        <v>31</v>
      </c>
      <c r="D1700" s="21" t="s">
        <v>1954</v>
      </c>
      <c r="E1700" s="21" t="s">
        <v>2590</v>
      </c>
      <c r="F1700" s="21" t="str">
        <f t="shared" si="260"/>
        <v>33101</v>
      </c>
      <c r="G1700" s="21" t="s">
        <v>2673</v>
      </c>
      <c r="H1700" s="26">
        <v>13226.91</v>
      </c>
      <c r="I1700" s="27">
        <f t="shared" si="261"/>
        <v>8.1000000000000004E-6</v>
      </c>
      <c r="J1700" s="27">
        <v>9.9400000000000004E-5</v>
      </c>
      <c r="K1700" s="27">
        <f t="shared" si="269"/>
        <v>1.27E-5</v>
      </c>
      <c r="L1700" s="26">
        <f t="shared" si="262"/>
        <v>25349.200000000001</v>
      </c>
      <c r="M1700" s="26">
        <f t="shared" si="263"/>
        <v>19011.900000000001</v>
      </c>
      <c r="N1700" s="26">
        <v>5618.2800000000007</v>
      </c>
      <c r="O1700" s="26">
        <f t="shared" si="264"/>
        <v>-13393.62</v>
      </c>
      <c r="P1700" s="26">
        <f t="shared" si="265"/>
        <v>13393.62</v>
      </c>
      <c r="Q1700" s="26">
        <f t="shared" si="266"/>
        <v>0</v>
      </c>
      <c r="R1700" s="24">
        <f t="shared" si="267"/>
        <v>3.5978999999999998E-3</v>
      </c>
      <c r="S1700" s="25">
        <f t="shared" si="268"/>
        <v>14823</v>
      </c>
    </row>
    <row r="1701" spans="1:19">
      <c r="A1701" s="20" t="s">
        <v>1720</v>
      </c>
      <c r="B1701" s="20" t="s">
        <v>14</v>
      </c>
      <c r="C1701" s="20" t="s">
        <v>216</v>
      </c>
      <c r="D1701" s="20" t="s">
        <v>1955</v>
      </c>
      <c r="E1701" s="20" t="s">
        <v>2590</v>
      </c>
      <c r="F1701" s="20" t="str">
        <f t="shared" si="260"/>
        <v>33101</v>
      </c>
      <c r="G1701" s="20" t="s">
        <v>2673</v>
      </c>
      <c r="H1701" s="23">
        <v>68954.2</v>
      </c>
      <c r="I1701" s="24">
        <f t="shared" si="261"/>
        <v>4.2299999999999998E-5</v>
      </c>
      <c r="J1701" s="24">
        <v>2.608E-4</v>
      </c>
      <c r="K1701" s="24">
        <f t="shared" si="269"/>
        <v>5.3199999999999999E-5</v>
      </c>
      <c r="L1701" s="23">
        <f t="shared" si="262"/>
        <v>106187.2</v>
      </c>
      <c r="M1701" s="23">
        <f t="shared" si="263"/>
        <v>79640.399999999994</v>
      </c>
      <c r="N1701" s="23">
        <v>100044.01999999999</v>
      </c>
      <c r="O1701" s="23">
        <f t="shared" si="264"/>
        <v>20403.619999999995</v>
      </c>
      <c r="P1701" s="23">
        <f t="shared" si="265"/>
        <v>0</v>
      </c>
      <c r="Q1701" s="23">
        <f t="shared" si="266"/>
        <v>20403.619999999995</v>
      </c>
      <c r="R1701" s="24">
        <f t="shared" si="267"/>
        <v>0</v>
      </c>
      <c r="S1701" s="25">
        <f t="shared" si="268"/>
        <v>0</v>
      </c>
    </row>
    <row r="1702" spans="1:19">
      <c r="A1702" s="21" t="s">
        <v>1720</v>
      </c>
      <c r="B1702" s="21" t="s">
        <v>14</v>
      </c>
      <c r="C1702" s="21" t="s">
        <v>119</v>
      </c>
      <c r="D1702" s="21" t="s">
        <v>1956</v>
      </c>
      <c r="E1702" s="21" t="s">
        <v>2590</v>
      </c>
      <c r="F1702" s="21" t="str">
        <f t="shared" si="260"/>
        <v>33101</v>
      </c>
      <c r="G1702" s="21" t="s">
        <v>2673</v>
      </c>
      <c r="H1702" s="26">
        <v>486608.13</v>
      </c>
      <c r="I1702" s="27">
        <f t="shared" si="261"/>
        <v>2.9829999999999999E-4</v>
      </c>
      <c r="J1702" s="27">
        <v>7.4180000000000003E-4</v>
      </c>
      <c r="K1702" s="27">
        <f t="shared" si="269"/>
        <v>3.2049999999999998E-4</v>
      </c>
      <c r="L1702" s="26">
        <f t="shared" si="262"/>
        <v>639718</v>
      </c>
      <c r="M1702" s="26">
        <f t="shared" si="263"/>
        <v>479788.5</v>
      </c>
      <c r="N1702" s="26">
        <v>505778.72</v>
      </c>
      <c r="O1702" s="26">
        <f t="shared" si="264"/>
        <v>25990.219999999972</v>
      </c>
      <c r="P1702" s="26">
        <f t="shared" si="265"/>
        <v>0</v>
      </c>
      <c r="Q1702" s="26">
        <f t="shared" si="266"/>
        <v>25990.219999999972</v>
      </c>
      <c r="R1702" s="24">
        <f t="shared" si="267"/>
        <v>0</v>
      </c>
      <c r="S1702" s="25">
        <f t="shared" si="268"/>
        <v>0</v>
      </c>
    </row>
    <row r="1703" spans="1:19">
      <c r="A1703" s="20" t="s">
        <v>1720</v>
      </c>
      <c r="B1703" s="20" t="s">
        <v>14</v>
      </c>
      <c r="C1703" s="20" t="s">
        <v>33</v>
      </c>
      <c r="D1703" s="20" t="s">
        <v>1957</v>
      </c>
      <c r="E1703" s="20" t="s">
        <v>2590</v>
      </c>
      <c r="F1703" s="20" t="str">
        <f t="shared" si="260"/>
        <v>33101</v>
      </c>
      <c r="G1703" s="20" t="s">
        <v>2673</v>
      </c>
      <c r="H1703" s="23">
        <v>553713.07999999996</v>
      </c>
      <c r="I1703" s="24">
        <f t="shared" si="261"/>
        <v>3.3940000000000001E-4</v>
      </c>
      <c r="J1703" s="24">
        <v>4.3869999999999998E-4</v>
      </c>
      <c r="K1703" s="24">
        <f t="shared" si="269"/>
        <v>3.4440000000000002E-4</v>
      </c>
      <c r="L1703" s="23">
        <f t="shared" si="262"/>
        <v>687422.4</v>
      </c>
      <c r="M1703" s="23">
        <f t="shared" si="263"/>
        <v>515566.8</v>
      </c>
      <c r="N1703" s="23">
        <v>467477.19999999995</v>
      </c>
      <c r="O1703" s="23">
        <f t="shared" si="264"/>
        <v>-48089.600000000035</v>
      </c>
      <c r="P1703" s="23">
        <f t="shared" si="265"/>
        <v>48089.600000000035</v>
      </c>
      <c r="Q1703" s="23">
        <f t="shared" si="266"/>
        <v>0</v>
      </c>
      <c r="R1703" s="24">
        <f t="shared" si="267"/>
        <v>1.2918300000000001E-2</v>
      </c>
      <c r="S1703" s="25">
        <f t="shared" si="268"/>
        <v>53223</v>
      </c>
    </row>
    <row r="1704" spans="1:19">
      <c r="A1704" s="21" t="s">
        <v>1720</v>
      </c>
      <c r="B1704" s="21" t="s">
        <v>14</v>
      </c>
      <c r="C1704" s="21" t="s">
        <v>98</v>
      </c>
      <c r="D1704" s="21" t="s">
        <v>1958</v>
      </c>
      <c r="E1704" s="21" t="s">
        <v>2590</v>
      </c>
      <c r="F1704" s="21" t="str">
        <f t="shared" si="260"/>
        <v>33101</v>
      </c>
      <c r="G1704" s="21" t="s">
        <v>2673</v>
      </c>
      <c r="H1704" s="26">
        <v>39785.919999999998</v>
      </c>
      <c r="I1704" s="27">
        <f t="shared" si="261"/>
        <v>2.44E-5</v>
      </c>
      <c r="J1704" s="27">
        <v>1.827E-4</v>
      </c>
      <c r="K1704" s="27">
        <f t="shared" si="269"/>
        <v>3.2299999999999999E-5</v>
      </c>
      <c r="L1704" s="26">
        <f t="shared" si="262"/>
        <v>64470.8</v>
      </c>
      <c r="M1704" s="26">
        <f t="shared" si="263"/>
        <v>48353.1</v>
      </c>
      <c r="N1704" s="26">
        <v>57893.42</v>
      </c>
      <c r="O1704" s="26">
        <f t="shared" si="264"/>
        <v>9540.32</v>
      </c>
      <c r="P1704" s="26">
        <f t="shared" si="265"/>
        <v>0</v>
      </c>
      <c r="Q1704" s="26">
        <f t="shared" si="266"/>
        <v>9540.32</v>
      </c>
      <c r="R1704" s="24">
        <f t="shared" si="267"/>
        <v>0</v>
      </c>
      <c r="S1704" s="25">
        <f t="shared" si="268"/>
        <v>0</v>
      </c>
    </row>
    <row r="1705" spans="1:19">
      <c r="A1705" s="20" t="s">
        <v>1720</v>
      </c>
      <c r="B1705" s="20" t="s">
        <v>14</v>
      </c>
      <c r="C1705" s="20" t="s">
        <v>249</v>
      </c>
      <c r="D1705" s="20" t="s">
        <v>1959</v>
      </c>
      <c r="E1705" s="20" t="s">
        <v>2590</v>
      </c>
      <c r="F1705" s="20" t="str">
        <f t="shared" si="260"/>
        <v>33101</v>
      </c>
      <c r="G1705" s="20" t="s">
        <v>2673</v>
      </c>
      <c r="H1705" s="23">
        <v>16952.03</v>
      </c>
      <c r="I1705" s="24">
        <f t="shared" si="261"/>
        <v>1.04E-5</v>
      </c>
      <c r="J1705" s="24">
        <v>1.6019999999999999E-4</v>
      </c>
      <c r="K1705" s="24">
        <f t="shared" si="269"/>
        <v>1.7900000000000001E-5</v>
      </c>
      <c r="L1705" s="23">
        <f t="shared" si="262"/>
        <v>35728.400000000001</v>
      </c>
      <c r="M1705" s="23">
        <f t="shared" si="263"/>
        <v>26796.3</v>
      </c>
      <c r="N1705" s="23">
        <v>39599.83</v>
      </c>
      <c r="O1705" s="23">
        <f t="shared" si="264"/>
        <v>12803.530000000002</v>
      </c>
      <c r="P1705" s="23">
        <f t="shared" si="265"/>
        <v>0</v>
      </c>
      <c r="Q1705" s="23">
        <f t="shared" si="266"/>
        <v>12803.530000000002</v>
      </c>
      <c r="R1705" s="24">
        <f t="shared" si="267"/>
        <v>0</v>
      </c>
      <c r="S1705" s="25">
        <f t="shared" si="268"/>
        <v>0</v>
      </c>
    </row>
    <row r="1706" spans="1:19">
      <c r="A1706" s="21" t="s">
        <v>1720</v>
      </c>
      <c r="B1706" s="21" t="s">
        <v>14</v>
      </c>
      <c r="C1706" s="21" t="s">
        <v>39</v>
      </c>
      <c r="D1706" s="21" t="s">
        <v>1960</v>
      </c>
      <c r="E1706" s="21" t="s">
        <v>2590</v>
      </c>
      <c r="F1706" s="21" t="str">
        <f t="shared" si="260"/>
        <v>33101</v>
      </c>
      <c r="G1706" s="21" t="s">
        <v>2673</v>
      </c>
      <c r="H1706" s="26">
        <v>457646.91</v>
      </c>
      <c r="I1706" s="27">
        <f t="shared" si="261"/>
        <v>2.8049999999999999E-4</v>
      </c>
      <c r="J1706" s="27">
        <v>1.1708999999999999E-3</v>
      </c>
      <c r="K1706" s="27">
        <f t="shared" si="269"/>
        <v>3.2499999999999999E-4</v>
      </c>
      <c r="L1706" s="26">
        <f t="shared" si="262"/>
        <v>648700</v>
      </c>
      <c r="M1706" s="26">
        <f t="shared" si="263"/>
        <v>486525</v>
      </c>
      <c r="N1706" s="26">
        <v>340277.22</v>
      </c>
      <c r="O1706" s="26">
        <f t="shared" si="264"/>
        <v>-146247.78000000003</v>
      </c>
      <c r="P1706" s="26">
        <f t="shared" si="265"/>
        <v>146247.78000000003</v>
      </c>
      <c r="Q1706" s="26">
        <f t="shared" si="266"/>
        <v>0</v>
      </c>
      <c r="R1706" s="24">
        <f t="shared" si="267"/>
        <v>3.9286399999999999E-2</v>
      </c>
      <c r="S1706" s="25">
        <f t="shared" si="268"/>
        <v>161859</v>
      </c>
    </row>
    <row r="1707" spans="1:19">
      <c r="A1707" s="20" t="s">
        <v>1720</v>
      </c>
      <c r="B1707" s="20" t="s">
        <v>14</v>
      </c>
      <c r="C1707" s="20" t="s">
        <v>47</v>
      </c>
      <c r="D1707" s="20" t="s">
        <v>1961</v>
      </c>
      <c r="E1707" s="20" t="s">
        <v>2590</v>
      </c>
      <c r="F1707" s="20" t="str">
        <f t="shared" si="260"/>
        <v>33101</v>
      </c>
      <c r="G1707" s="20" t="s">
        <v>2673</v>
      </c>
      <c r="H1707" s="23">
        <v>24970.95</v>
      </c>
      <c r="I1707" s="24">
        <f t="shared" si="261"/>
        <v>1.5299999999999999E-5</v>
      </c>
      <c r="J1707" s="24">
        <v>9.6299999999999996E-5</v>
      </c>
      <c r="K1707" s="24">
        <f t="shared" si="269"/>
        <v>1.9400000000000001E-5</v>
      </c>
      <c r="L1707" s="23">
        <f t="shared" si="262"/>
        <v>38722.400000000001</v>
      </c>
      <c r="M1707" s="23">
        <f t="shared" si="263"/>
        <v>29041.8</v>
      </c>
      <c r="N1707" s="23">
        <v>34047.33</v>
      </c>
      <c r="O1707" s="23">
        <f t="shared" si="264"/>
        <v>5005.5300000000025</v>
      </c>
      <c r="P1707" s="23">
        <f t="shared" si="265"/>
        <v>0</v>
      </c>
      <c r="Q1707" s="23">
        <f t="shared" si="266"/>
        <v>5005.5300000000025</v>
      </c>
      <c r="R1707" s="24">
        <f t="shared" si="267"/>
        <v>0</v>
      </c>
      <c r="S1707" s="25">
        <f t="shared" si="268"/>
        <v>0</v>
      </c>
    </row>
    <row r="1708" spans="1:19">
      <c r="A1708" s="21" t="s">
        <v>1720</v>
      </c>
      <c r="B1708" s="21" t="s">
        <v>14</v>
      </c>
      <c r="C1708" s="21" t="s">
        <v>257</v>
      </c>
      <c r="D1708" s="21" t="s">
        <v>1962</v>
      </c>
      <c r="E1708" s="21" t="s">
        <v>2590</v>
      </c>
      <c r="F1708" s="21" t="str">
        <f t="shared" si="260"/>
        <v>33101</v>
      </c>
      <c r="G1708" s="21" t="s">
        <v>2673</v>
      </c>
      <c r="H1708" s="26">
        <v>247178.62</v>
      </c>
      <c r="I1708" s="27">
        <f t="shared" si="261"/>
        <v>1.515E-4</v>
      </c>
      <c r="J1708" s="27">
        <v>1.5750000000000001E-4</v>
      </c>
      <c r="K1708" s="27">
        <f t="shared" si="269"/>
        <v>1.518E-4</v>
      </c>
      <c r="L1708" s="26">
        <f t="shared" si="262"/>
        <v>302992.8</v>
      </c>
      <c r="M1708" s="26">
        <f t="shared" si="263"/>
        <v>227244.6</v>
      </c>
      <c r="N1708" s="26">
        <v>331649.07</v>
      </c>
      <c r="O1708" s="26">
        <f t="shared" si="264"/>
        <v>104404.47</v>
      </c>
      <c r="P1708" s="26">
        <f t="shared" si="265"/>
        <v>0</v>
      </c>
      <c r="Q1708" s="26">
        <f t="shared" si="266"/>
        <v>104404.47</v>
      </c>
      <c r="R1708" s="24">
        <f t="shared" si="267"/>
        <v>0</v>
      </c>
      <c r="S1708" s="25">
        <f t="shared" si="268"/>
        <v>0</v>
      </c>
    </row>
    <row r="1709" spans="1:19">
      <c r="A1709" s="20" t="s">
        <v>1720</v>
      </c>
      <c r="B1709" s="20" t="s">
        <v>14</v>
      </c>
      <c r="C1709" s="20" t="s">
        <v>49</v>
      </c>
      <c r="D1709" s="20" t="s">
        <v>1963</v>
      </c>
      <c r="E1709" s="20" t="s">
        <v>2590</v>
      </c>
      <c r="F1709" s="20" t="str">
        <f t="shared" si="260"/>
        <v>33101</v>
      </c>
      <c r="G1709" s="20" t="s">
        <v>2673</v>
      </c>
      <c r="H1709" s="23">
        <v>28747.65</v>
      </c>
      <c r="I1709" s="24">
        <f t="shared" si="261"/>
        <v>1.7600000000000001E-5</v>
      </c>
      <c r="J1709" s="24">
        <v>2.497E-4</v>
      </c>
      <c r="K1709" s="24">
        <f t="shared" si="269"/>
        <v>2.9200000000000002E-5</v>
      </c>
      <c r="L1709" s="23">
        <f t="shared" si="262"/>
        <v>58283.199999999997</v>
      </c>
      <c r="M1709" s="23">
        <f t="shared" si="263"/>
        <v>43712.4</v>
      </c>
      <c r="N1709" s="23">
        <v>53705.100000000006</v>
      </c>
      <c r="O1709" s="23">
        <f t="shared" si="264"/>
        <v>9992.7000000000044</v>
      </c>
      <c r="P1709" s="23">
        <f t="shared" si="265"/>
        <v>0</v>
      </c>
      <c r="Q1709" s="23">
        <f t="shared" si="266"/>
        <v>9992.7000000000044</v>
      </c>
      <c r="R1709" s="24">
        <f t="shared" si="267"/>
        <v>0</v>
      </c>
      <c r="S1709" s="25">
        <f t="shared" si="268"/>
        <v>0</v>
      </c>
    </row>
    <row r="1710" spans="1:19">
      <c r="A1710" s="21" t="s">
        <v>1720</v>
      </c>
      <c r="B1710" s="21" t="s">
        <v>14</v>
      </c>
      <c r="C1710" s="21" t="s">
        <v>51</v>
      </c>
      <c r="D1710" s="21" t="s">
        <v>1964</v>
      </c>
      <c r="E1710" s="21" t="s">
        <v>2590</v>
      </c>
      <c r="F1710" s="21" t="str">
        <f t="shared" si="260"/>
        <v>33101</v>
      </c>
      <c r="G1710" s="21" t="s">
        <v>2673</v>
      </c>
      <c r="H1710" s="26">
        <v>64816.74</v>
      </c>
      <c r="I1710" s="27">
        <f t="shared" si="261"/>
        <v>3.9700000000000003E-5</v>
      </c>
      <c r="J1710" s="27">
        <v>1.7919999999999999E-4</v>
      </c>
      <c r="K1710" s="27">
        <f t="shared" si="269"/>
        <v>4.6699999999999997E-5</v>
      </c>
      <c r="L1710" s="26">
        <f t="shared" si="262"/>
        <v>93213.2</v>
      </c>
      <c r="M1710" s="26">
        <f t="shared" si="263"/>
        <v>69909.899999999994</v>
      </c>
      <c r="N1710" s="26">
        <v>63005.83</v>
      </c>
      <c r="O1710" s="26">
        <f t="shared" si="264"/>
        <v>-6904.0699999999924</v>
      </c>
      <c r="P1710" s="26">
        <f t="shared" si="265"/>
        <v>6904.0699999999924</v>
      </c>
      <c r="Q1710" s="26">
        <f t="shared" si="266"/>
        <v>0</v>
      </c>
      <c r="R1710" s="24">
        <f t="shared" si="267"/>
        <v>1.8546000000000001E-3</v>
      </c>
      <c r="S1710" s="25">
        <f t="shared" si="268"/>
        <v>7640</v>
      </c>
    </row>
    <row r="1711" spans="1:19">
      <c r="A1711" s="20" t="s">
        <v>1720</v>
      </c>
      <c r="B1711" s="20" t="s">
        <v>14</v>
      </c>
      <c r="C1711" s="20" t="s">
        <v>53</v>
      </c>
      <c r="D1711" s="20" t="s">
        <v>1965</v>
      </c>
      <c r="E1711" s="20" t="s">
        <v>2590</v>
      </c>
      <c r="F1711" s="20" t="str">
        <f t="shared" si="260"/>
        <v>33101</v>
      </c>
      <c r="G1711" s="20" t="s">
        <v>2673</v>
      </c>
      <c r="H1711" s="23">
        <v>52634.17</v>
      </c>
      <c r="I1711" s="24">
        <f t="shared" si="261"/>
        <v>3.2299999999999999E-5</v>
      </c>
      <c r="J1711" s="24">
        <v>1.4860000000000001E-4</v>
      </c>
      <c r="K1711" s="24">
        <f t="shared" si="269"/>
        <v>3.8099999999999998E-5</v>
      </c>
      <c r="L1711" s="23">
        <f t="shared" si="262"/>
        <v>76047.600000000006</v>
      </c>
      <c r="M1711" s="23">
        <f t="shared" si="263"/>
        <v>57035.7</v>
      </c>
      <c r="N1711" s="23">
        <v>76348.38</v>
      </c>
      <c r="O1711" s="23">
        <f t="shared" si="264"/>
        <v>19312.680000000008</v>
      </c>
      <c r="P1711" s="23">
        <f t="shared" si="265"/>
        <v>0</v>
      </c>
      <c r="Q1711" s="23">
        <f t="shared" si="266"/>
        <v>19312.680000000008</v>
      </c>
      <c r="R1711" s="24">
        <f t="shared" si="267"/>
        <v>0</v>
      </c>
      <c r="S1711" s="25">
        <f t="shared" si="268"/>
        <v>0</v>
      </c>
    </row>
    <row r="1712" spans="1:19">
      <c r="A1712" s="21" t="s">
        <v>1720</v>
      </c>
      <c r="B1712" s="21" t="s">
        <v>14</v>
      </c>
      <c r="C1712" s="21" t="s">
        <v>55</v>
      </c>
      <c r="D1712" s="21" t="s">
        <v>1966</v>
      </c>
      <c r="E1712" s="21" t="s">
        <v>2590</v>
      </c>
      <c r="F1712" s="21" t="str">
        <f t="shared" si="260"/>
        <v>33101</v>
      </c>
      <c r="G1712" s="21" t="s">
        <v>2673</v>
      </c>
      <c r="H1712" s="26">
        <v>93268.07</v>
      </c>
      <c r="I1712" s="27">
        <f t="shared" si="261"/>
        <v>5.7200000000000001E-5</v>
      </c>
      <c r="J1712" s="27">
        <v>3.5659999999999999E-4</v>
      </c>
      <c r="K1712" s="27">
        <f t="shared" si="269"/>
        <v>7.2200000000000007E-5</v>
      </c>
      <c r="L1712" s="26">
        <f t="shared" si="262"/>
        <v>144111.20000000001</v>
      </c>
      <c r="M1712" s="26">
        <f t="shared" si="263"/>
        <v>108083.4</v>
      </c>
      <c r="N1712" s="26">
        <v>303107.78000000003</v>
      </c>
      <c r="O1712" s="26">
        <f t="shared" si="264"/>
        <v>195024.38000000003</v>
      </c>
      <c r="P1712" s="26">
        <f t="shared" si="265"/>
        <v>0</v>
      </c>
      <c r="Q1712" s="26">
        <f t="shared" si="266"/>
        <v>195024.38000000003</v>
      </c>
      <c r="R1712" s="24">
        <f t="shared" si="267"/>
        <v>0</v>
      </c>
      <c r="S1712" s="25">
        <f t="shared" si="268"/>
        <v>0</v>
      </c>
    </row>
    <row r="1713" spans="1:19">
      <c r="A1713" s="20" t="s">
        <v>1720</v>
      </c>
      <c r="B1713" s="20" t="s">
        <v>14</v>
      </c>
      <c r="C1713" s="20" t="s">
        <v>267</v>
      </c>
      <c r="D1713" s="20" t="s">
        <v>1967</v>
      </c>
      <c r="E1713" s="20" t="s">
        <v>2590</v>
      </c>
      <c r="F1713" s="20" t="str">
        <f t="shared" si="260"/>
        <v>33101</v>
      </c>
      <c r="G1713" s="20" t="s">
        <v>2673</v>
      </c>
      <c r="H1713" s="23">
        <v>69942.7</v>
      </c>
      <c r="I1713" s="24">
        <f t="shared" si="261"/>
        <v>4.2899999999999999E-5</v>
      </c>
      <c r="J1713" s="24">
        <v>1.861E-4</v>
      </c>
      <c r="K1713" s="24">
        <f t="shared" si="269"/>
        <v>5.0099999999999998E-5</v>
      </c>
      <c r="L1713" s="23">
        <f t="shared" si="262"/>
        <v>99999.6</v>
      </c>
      <c r="M1713" s="23">
        <f t="shared" si="263"/>
        <v>74999.7</v>
      </c>
      <c r="N1713" s="23">
        <v>55508.479999999996</v>
      </c>
      <c r="O1713" s="23">
        <f t="shared" si="264"/>
        <v>-19491.22</v>
      </c>
      <c r="P1713" s="23">
        <f t="shared" si="265"/>
        <v>19491.22</v>
      </c>
      <c r="Q1713" s="23">
        <f t="shared" si="266"/>
        <v>0</v>
      </c>
      <c r="R1713" s="24">
        <f t="shared" si="267"/>
        <v>5.2358999999999999E-3</v>
      </c>
      <c r="S1713" s="25">
        <f t="shared" si="268"/>
        <v>21571</v>
      </c>
    </row>
    <row r="1714" spans="1:19">
      <c r="A1714" s="21" t="s">
        <v>1720</v>
      </c>
      <c r="B1714" s="21" t="s">
        <v>14</v>
      </c>
      <c r="C1714" s="21" t="s">
        <v>282</v>
      </c>
      <c r="D1714" s="21" t="s">
        <v>1968</v>
      </c>
      <c r="E1714" s="21" t="s">
        <v>2590</v>
      </c>
      <c r="F1714" s="21" t="str">
        <f t="shared" si="260"/>
        <v>33101</v>
      </c>
      <c r="G1714" s="21" t="s">
        <v>2673</v>
      </c>
      <c r="H1714" s="26">
        <v>48609.22</v>
      </c>
      <c r="I1714" s="27">
        <f t="shared" si="261"/>
        <v>2.9799999999999999E-5</v>
      </c>
      <c r="J1714" s="27">
        <v>1.7899999999999999E-4</v>
      </c>
      <c r="K1714" s="27">
        <f t="shared" si="269"/>
        <v>3.7299999999999999E-5</v>
      </c>
      <c r="L1714" s="26">
        <f t="shared" si="262"/>
        <v>74450.8</v>
      </c>
      <c r="M1714" s="26">
        <f t="shared" si="263"/>
        <v>55838.1</v>
      </c>
      <c r="N1714" s="26">
        <v>87661.06</v>
      </c>
      <c r="O1714" s="26">
        <f t="shared" si="264"/>
        <v>31822.959999999999</v>
      </c>
      <c r="P1714" s="26">
        <f t="shared" si="265"/>
        <v>0</v>
      </c>
      <c r="Q1714" s="26">
        <f t="shared" si="266"/>
        <v>31822.959999999999</v>
      </c>
      <c r="R1714" s="24">
        <f t="shared" si="267"/>
        <v>0</v>
      </c>
      <c r="S1714" s="25">
        <f t="shared" si="268"/>
        <v>0</v>
      </c>
    </row>
    <row r="1715" spans="1:19">
      <c r="A1715" s="20" t="s">
        <v>1720</v>
      </c>
      <c r="B1715" s="20" t="s">
        <v>89</v>
      </c>
      <c r="C1715" s="20" t="s">
        <v>90</v>
      </c>
      <c r="D1715" s="20" t="s">
        <v>1969</v>
      </c>
      <c r="E1715" s="20" t="s">
        <v>2590</v>
      </c>
      <c r="F1715" s="20" t="str">
        <f t="shared" si="260"/>
        <v>33102</v>
      </c>
      <c r="G1715" s="20" t="s">
        <v>2674</v>
      </c>
      <c r="H1715" s="23">
        <v>195233.52</v>
      </c>
      <c r="I1715" s="24">
        <f t="shared" si="261"/>
        <v>1.197E-4</v>
      </c>
      <c r="J1715" s="24">
        <v>7.2409999999999998E-4</v>
      </c>
      <c r="K1715" s="24">
        <f t="shared" si="269"/>
        <v>1.4990000000000001E-4</v>
      </c>
      <c r="L1715" s="23">
        <f t="shared" si="262"/>
        <v>299200.40000000002</v>
      </c>
      <c r="M1715" s="23">
        <f t="shared" si="263"/>
        <v>224400.3</v>
      </c>
      <c r="N1715" s="23">
        <v>225809.37000000002</v>
      </c>
      <c r="O1715" s="23">
        <f t="shared" si="264"/>
        <v>1409.0700000000361</v>
      </c>
      <c r="P1715" s="23">
        <f t="shared" si="265"/>
        <v>0</v>
      </c>
      <c r="Q1715" s="23">
        <f t="shared" si="266"/>
        <v>1409.0700000000361</v>
      </c>
      <c r="R1715" s="24">
        <f t="shared" si="267"/>
        <v>0</v>
      </c>
      <c r="S1715" s="25">
        <f t="shared" si="268"/>
        <v>0</v>
      </c>
    </row>
    <row r="1716" spans="1:19">
      <c r="A1716" s="21" t="s">
        <v>1720</v>
      </c>
      <c r="B1716" s="21" t="s">
        <v>89</v>
      </c>
      <c r="C1716" s="21" t="s">
        <v>27</v>
      </c>
      <c r="D1716" s="21" t="s">
        <v>1970</v>
      </c>
      <c r="E1716" s="21" t="s">
        <v>2590</v>
      </c>
      <c r="F1716" s="21" t="str">
        <f t="shared" si="260"/>
        <v>33102</v>
      </c>
      <c r="G1716" s="21" t="s">
        <v>2674</v>
      </c>
      <c r="H1716" s="26">
        <v>799236.43</v>
      </c>
      <c r="I1716" s="27">
        <f t="shared" si="261"/>
        <v>4.8990000000000004E-4</v>
      </c>
      <c r="J1716" s="27">
        <v>9.2069999999999999E-4</v>
      </c>
      <c r="K1716" s="27">
        <f t="shared" si="269"/>
        <v>5.1139999999999996E-4</v>
      </c>
      <c r="L1716" s="26">
        <f t="shared" si="262"/>
        <v>1020754.4</v>
      </c>
      <c r="M1716" s="26">
        <f t="shared" si="263"/>
        <v>765565.8</v>
      </c>
      <c r="N1716" s="26">
        <v>498592.93</v>
      </c>
      <c r="O1716" s="26">
        <f t="shared" si="264"/>
        <v>-266972.87000000005</v>
      </c>
      <c r="P1716" s="26">
        <f t="shared" si="265"/>
        <v>266972.87000000005</v>
      </c>
      <c r="Q1716" s="26">
        <f t="shared" si="266"/>
        <v>0</v>
      </c>
      <c r="R1716" s="24">
        <f t="shared" si="267"/>
        <v>7.1716600000000005E-2</v>
      </c>
      <c r="S1716" s="25">
        <f t="shared" si="268"/>
        <v>295472</v>
      </c>
    </row>
    <row r="1717" spans="1:19">
      <c r="A1717" s="20" t="s">
        <v>1720</v>
      </c>
      <c r="B1717" s="20" t="s">
        <v>89</v>
      </c>
      <c r="C1717" s="20" t="s">
        <v>43</v>
      </c>
      <c r="D1717" s="20" t="s">
        <v>1971</v>
      </c>
      <c r="E1717" s="20" t="s">
        <v>2590</v>
      </c>
      <c r="F1717" s="20" t="str">
        <f t="shared" si="260"/>
        <v>33102</v>
      </c>
      <c r="G1717" s="20" t="s">
        <v>2674</v>
      </c>
      <c r="H1717" s="23">
        <v>311444.57</v>
      </c>
      <c r="I1717" s="24">
        <f t="shared" si="261"/>
        <v>1.9090000000000001E-4</v>
      </c>
      <c r="J1717" s="24">
        <v>7.9259999999999997E-4</v>
      </c>
      <c r="K1717" s="24">
        <f t="shared" si="269"/>
        <v>2.2100000000000001E-4</v>
      </c>
      <c r="L1717" s="23">
        <f t="shared" si="262"/>
        <v>441116</v>
      </c>
      <c r="M1717" s="23">
        <f t="shared" si="263"/>
        <v>330837</v>
      </c>
      <c r="N1717" s="23">
        <v>408152.14</v>
      </c>
      <c r="O1717" s="23">
        <f t="shared" si="264"/>
        <v>77315.140000000014</v>
      </c>
      <c r="P1717" s="23">
        <f t="shared" si="265"/>
        <v>0</v>
      </c>
      <c r="Q1717" s="23">
        <f t="shared" si="266"/>
        <v>77315.140000000014</v>
      </c>
      <c r="R1717" s="24">
        <f t="shared" si="267"/>
        <v>0</v>
      </c>
      <c r="S1717" s="25">
        <f t="shared" si="268"/>
        <v>0</v>
      </c>
    </row>
    <row r="1718" spans="1:19">
      <c r="A1718" s="21" t="s">
        <v>1720</v>
      </c>
      <c r="B1718" s="21" t="s">
        <v>89</v>
      </c>
      <c r="C1718" s="21" t="s">
        <v>181</v>
      </c>
      <c r="D1718" s="21" t="s">
        <v>1972</v>
      </c>
      <c r="E1718" s="21" t="s">
        <v>2590</v>
      </c>
      <c r="F1718" s="21" t="str">
        <f t="shared" si="260"/>
        <v>33102</v>
      </c>
      <c r="G1718" s="21" t="s">
        <v>2674</v>
      </c>
      <c r="H1718" s="26">
        <v>162139.1</v>
      </c>
      <c r="I1718" s="27">
        <f t="shared" si="261"/>
        <v>9.9400000000000004E-5</v>
      </c>
      <c r="J1718" s="27">
        <v>5.3810000000000001E-4</v>
      </c>
      <c r="K1718" s="27">
        <f t="shared" si="269"/>
        <v>1.2129999999999999E-4</v>
      </c>
      <c r="L1718" s="26">
        <f t="shared" si="262"/>
        <v>242114.8</v>
      </c>
      <c r="M1718" s="26">
        <f t="shared" si="263"/>
        <v>181586.1</v>
      </c>
      <c r="N1718" s="26">
        <v>232545.12</v>
      </c>
      <c r="O1718" s="26">
        <f t="shared" si="264"/>
        <v>50959.01999999999</v>
      </c>
      <c r="P1718" s="26">
        <f t="shared" si="265"/>
        <v>0</v>
      </c>
      <c r="Q1718" s="26">
        <f t="shared" si="266"/>
        <v>50959.01999999999</v>
      </c>
      <c r="R1718" s="24">
        <f t="shared" si="267"/>
        <v>0</v>
      </c>
      <c r="S1718" s="25">
        <f t="shared" si="268"/>
        <v>0</v>
      </c>
    </row>
    <row r="1719" spans="1:19">
      <c r="A1719" s="20" t="s">
        <v>1720</v>
      </c>
      <c r="B1719" s="20" t="s">
        <v>89</v>
      </c>
      <c r="C1719" s="20" t="s">
        <v>195</v>
      </c>
      <c r="D1719" s="20" t="s">
        <v>1973</v>
      </c>
      <c r="E1719" s="20" t="s">
        <v>2590</v>
      </c>
      <c r="F1719" s="20" t="str">
        <f t="shared" si="260"/>
        <v>33102</v>
      </c>
      <c r="G1719" s="20" t="s">
        <v>2674</v>
      </c>
      <c r="H1719" s="23">
        <v>101326.03</v>
      </c>
      <c r="I1719" s="24">
        <f t="shared" si="261"/>
        <v>6.2100000000000005E-5</v>
      </c>
      <c r="J1719" s="24">
        <v>4.4220000000000001E-4</v>
      </c>
      <c r="K1719" s="24">
        <f t="shared" si="269"/>
        <v>8.1100000000000006E-5</v>
      </c>
      <c r="L1719" s="23">
        <f t="shared" si="262"/>
        <v>161875.6</v>
      </c>
      <c r="M1719" s="23">
        <f t="shared" si="263"/>
        <v>121406.7</v>
      </c>
      <c r="N1719" s="23">
        <v>111365.51000000001</v>
      </c>
      <c r="O1719" s="23">
        <f t="shared" si="264"/>
        <v>-10041.189999999988</v>
      </c>
      <c r="P1719" s="23">
        <f t="shared" si="265"/>
        <v>10041.189999999988</v>
      </c>
      <c r="Q1719" s="23">
        <f t="shared" si="266"/>
        <v>0</v>
      </c>
      <c r="R1719" s="24">
        <f t="shared" si="267"/>
        <v>2.6974E-3</v>
      </c>
      <c r="S1719" s="25">
        <f t="shared" si="268"/>
        <v>11113</v>
      </c>
    </row>
    <row r="1720" spans="1:19">
      <c r="A1720" s="21" t="s">
        <v>1720</v>
      </c>
      <c r="B1720" s="21" t="s">
        <v>114</v>
      </c>
      <c r="C1720" s="21" t="s">
        <v>245</v>
      </c>
      <c r="D1720" s="21" t="s">
        <v>1974</v>
      </c>
      <c r="E1720" s="21" t="s">
        <v>2590</v>
      </c>
      <c r="F1720" s="21" t="str">
        <f t="shared" si="260"/>
        <v>33103</v>
      </c>
      <c r="G1720" s="21" t="s">
        <v>2675</v>
      </c>
      <c r="H1720" s="26">
        <v>1294976.68</v>
      </c>
      <c r="I1720" s="27">
        <f t="shared" si="261"/>
        <v>7.9370000000000005E-4</v>
      </c>
      <c r="J1720" s="27">
        <v>8.9050000000000002E-4</v>
      </c>
      <c r="K1720" s="27">
        <f t="shared" si="269"/>
        <v>7.9849999999999995E-4</v>
      </c>
      <c r="L1720" s="26">
        <f t="shared" si="262"/>
        <v>1593806</v>
      </c>
      <c r="M1720" s="26">
        <f t="shared" si="263"/>
        <v>1195354.5</v>
      </c>
      <c r="N1720" s="26">
        <v>384953.29</v>
      </c>
      <c r="O1720" s="26">
        <f t="shared" si="264"/>
        <v>-810401.21</v>
      </c>
      <c r="P1720" s="26">
        <f t="shared" si="265"/>
        <v>810401.21</v>
      </c>
      <c r="Q1720" s="26">
        <f t="shared" si="266"/>
        <v>0</v>
      </c>
      <c r="R1720" s="24">
        <f t="shared" si="267"/>
        <v>0.21769720000000001</v>
      </c>
      <c r="S1720" s="25">
        <f t="shared" si="268"/>
        <v>896912</v>
      </c>
    </row>
    <row r="1721" spans="1:19">
      <c r="A1721" s="20" t="s">
        <v>1720</v>
      </c>
      <c r="B1721" s="20" t="s">
        <v>114</v>
      </c>
      <c r="C1721" s="20" t="s">
        <v>126</v>
      </c>
      <c r="D1721" s="20" t="s">
        <v>1975</v>
      </c>
      <c r="E1721" s="20" t="s">
        <v>2590</v>
      </c>
      <c r="F1721" s="20" t="str">
        <f t="shared" si="260"/>
        <v>33103</v>
      </c>
      <c r="G1721" s="20" t="s">
        <v>2675</v>
      </c>
      <c r="H1721" s="23">
        <v>93648.19</v>
      </c>
      <c r="I1721" s="24">
        <f t="shared" si="261"/>
        <v>5.7399999999999999E-5</v>
      </c>
      <c r="J1721" s="24">
        <v>2.1249999999999999E-4</v>
      </c>
      <c r="K1721" s="24">
        <f t="shared" si="269"/>
        <v>6.5199999999999999E-5</v>
      </c>
      <c r="L1721" s="23">
        <f t="shared" si="262"/>
        <v>130139.2</v>
      </c>
      <c r="M1721" s="23">
        <f t="shared" si="263"/>
        <v>97604.4</v>
      </c>
      <c r="N1721" s="23">
        <v>89900.07</v>
      </c>
      <c r="O1721" s="23">
        <f t="shared" si="264"/>
        <v>-7704.3299999999872</v>
      </c>
      <c r="P1721" s="23">
        <f t="shared" si="265"/>
        <v>7704.3299999999872</v>
      </c>
      <c r="Q1721" s="23">
        <f t="shared" si="266"/>
        <v>0</v>
      </c>
      <c r="R1721" s="24">
        <f t="shared" si="267"/>
        <v>2.0696E-3</v>
      </c>
      <c r="S1721" s="25">
        <f t="shared" si="268"/>
        <v>8526</v>
      </c>
    </row>
    <row r="1722" spans="1:19">
      <c r="A1722" s="21" t="s">
        <v>1720</v>
      </c>
      <c r="B1722" s="21" t="s">
        <v>114</v>
      </c>
      <c r="C1722" s="21" t="s">
        <v>259</v>
      </c>
      <c r="D1722" s="21" t="s">
        <v>1976</v>
      </c>
      <c r="E1722" s="21" t="s">
        <v>2590</v>
      </c>
      <c r="F1722" s="21" t="str">
        <f t="shared" si="260"/>
        <v>33103</v>
      </c>
      <c r="G1722" s="21" t="s">
        <v>2675</v>
      </c>
      <c r="H1722" s="26">
        <v>77163.41</v>
      </c>
      <c r="I1722" s="27">
        <f t="shared" si="261"/>
        <v>4.7299999999999998E-5</v>
      </c>
      <c r="J1722" s="27">
        <v>1.729E-4</v>
      </c>
      <c r="K1722" s="27">
        <f t="shared" si="269"/>
        <v>5.3600000000000002E-5</v>
      </c>
      <c r="L1722" s="26">
        <f t="shared" si="262"/>
        <v>106985.60000000001</v>
      </c>
      <c r="M1722" s="26">
        <f t="shared" si="263"/>
        <v>80239.199999999997</v>
      </c>
      <c r="N1722" s="26">
        <v>49505.36</v>
      </c>
      <c r="O1722" s="26">
        <f t="shared" si="264"/>
        <v>-30733.839999999997</v>
      </c>
      <c r="P1722" s="26">
        <f t="shared" si="265"/>
        <v>30733.839999999997</v>
      </c>
      <c r="Q1722" s="26">
        <f t="shared" si="266"/>
        <v>0</v>
      </c>
      <c r="R1722" s="24">
        <f t="shared" si="267"/>
        <v>8.2559999999999995E-3</v>
      </c>
      <c r="S1722" s="25">
        <f t="shared" si="268"/>
        <v>34014</v>
      </c>
    </row>
    <row r="1723" spans="1:19">
      <c r="A1723" s="20" t="s">
        <v>1720</v>
      </c>
      <c r="B1723" s="20" t="s">
        <v>114</v>
      </c>
      <c r="C1723" s="20" t="s">
        <v>108</v>
      </c>
      <c r="D1723" s="20" t="s">
        <v>1977</v>
      </c>
      <c r="E1723" s="20" t="s">
        <v>2590</v>
      </c>
      <c r="F1723" s="20" t="str">
        <f t="shared" si="260"/>
        <v>33103</v>
      </c>
      <c r="G1723" s="20" t="s">
        <v>2675</v>
      </c>
      <c r="H1723" s="23">
        <v>142909.67000000001</v>
      </c>
      <c r="I1723" s="24">
        <f t="shared" si="261"/>
        <v>8.7600000000000002E-5</v>
      </c>
      <c r="J1723" s="24">
        <v>3.324E-4</v>
      </c>
      <c r="K1723" s="24">
        <f t="shared" si="269"/>
        <v>9.98E-5</v>
      </c>
      <c r="L1723" s="23">
        <f t="shared" si="262"/>
        <v>199200.8</v>
      </c>
      <c r="M1723" s="23">
        <f t="shared" si="263"/>
        <v>149400.6</v>
      </c>
      <c r="N1723" s="23">
        <v>71752.87</v>
      </c>
      <c r="O1723" s="23">
        <f t="shared" si="264"/>
        <v>-77647.73000000001</v>
      </c>
      <c r="P1723" s="23">
        <f t="shared" si="265"/>
        <v>77647.73000000001</v>
      </c>
      <c r="Q1723" s="23">
        <f t="shared" si="266"/>
        <v>0</v>
      </c>
      <c r="R1723" s="24">
        <f t="shared" si="267"/>
        <v>2.0858399999999999E-2</v>
      </c>
      <c r="S1723" s="25">
        <f t="shared" si="268"/>
        <v>85936</v>
      </c>
    </row>
    <row r="1724" spans="1:19">
      <c r="A1724" s="21" t="s">
        <v>1720</v>
      </c>
      <c r="B1724" s="21" t="s">
        <v>114</v>
      </c>
      <c r="C1724" s="21" t="s">
        <v>262</v>
      </c>
      <c r="D1724" s="21" t="s">
        <v>1978</v>
      </c>
      <c r="E1724" s="21" t="s">
        <v>2590</v>
      </c>
      <c r="F1724" s="21" t="str">
        <f t="shared" si="260"/>
        <v>33103</v>
      </c>
      <c r="G1724" s="21" t="s">
        <v>2675</v>
      </c>
      <c r="H1724" s="26">
        <v>432227.92</v>
      </c>
      <c r="I1724" s="27">
        <f t="shared" si="261"/>
        <v>2.6489999999999999E-4</v>
      </c>
      <c r="J1724" s="27">
        <v>7.2369999999999997E-4</v>
      </c>
      <c r="K1724" s="27">
        <f t="shared" si="269"/>
        <v>2.878E-4</v>
      </c>
      <c r="L1724" s="26">
        <f t="shared" si="262"/>
        <v>574448.80000000005</v>
      </c>
      <c r="M1724" s="26">
        <f t="shared" si="263"/>
        <v>430836.6</v>
      </c>
      <c r="N1724" s="26">
        <v>349700.87</v>
      </c>
      <c r="O1724" s="26">
        <f t="shared" si="264"/>
        <v>-81135.729999999981</v>
      </c>
      <c r="P1724" s="26">
        <f t="shared" si="265"/>
        <v>81135.729999999981</v>
      </c>
      <c r="Q1724" s="26">
        <f t="shared" si="266"/>
        <v>0</v>
      </c>
      <c r="R1724" s="24">
        <f t="shared" si="267"/>
        <v>2.1795399999999999E-2</v>
      </c>
      <c r="S1724" s="25">
        <f t="shared" si="268"/>
        <v>89797</v>
      </c>
    </row>
    <row r="1725" spans="1:19">
      <c r="A1725" s="20" t="s">
        <v>1720</v>
      </c>
      <c r="B1725" s="20" t="s">
        <v>114</v>
      </c>
      <c r="C1725" s="20" t="s">
        <v>128</v>
      </c>
      <c r="D1725" s="20" t="s">
        <v>1979</v>
      </c>
      <c r="E1725" s="20" t="s">
        <v>2590</v>
      </c>
      <c r="F1725" s="20" t="str">
        <f t="shared" si="260"/>
        <v>33103</v>
      </c>
      <c r="G1725" s="20" t="s">
        <v>2675</v>
      </c>
      <c r="H1725" s="23">
        <v>115991.65</v>
      </c>
      <c r="I1725" s="24">
        <f t="shared" si="261"/>
        <v>7.1099999999999994E-5</v>
      </c>
      <c r="J1725" s="24">
        <v>5.6539999999999997E-4</v>
      </c>
      <c r="K1725" s="24">
        <f t="shared" si="269"/>
        <v>9.5799999999999998E-5</v>
      </c>
      <c r="L1725" s="23">
        <f t="shared" si="262"/>
        <v>191216.8</v>
      </c>
      <c r="M1725" s="23">
        <f t="shared" si="263"/>
        <v>143412.6</v>
      </c>
      <c r="N1725" s="23">
        <v>161473.4</v>
      </c>
      <c r="O1725" s="23">
        <f t="shared" si="264"/>
        <v>18060.799999999988</v>
      </c>
      <c r="P1725" s="23">
        <f t="shared" si="265"/>
        <v>0</v>
      </c>
      <c r="Q1725" s="23">
        <f t="shared" si="266"/>
        <v>18060.799999999988</v>
      </c>
      <c r="R1725" s="24">
        <f t="shared" si="267"/>
        <v>0</v>
      </c>
      <c r="S1725" s="25">
        <f t="shared" si="268"/>
        <v>0</v>
      </c>
    </row>
    <row r="1726" spans="1:19">
      <c r="A1726" s="21" t="s">
        <v>1720</v>
      </c>
      <c r="B1726" s="21" t="s">
        <v>114</v>
      </c>
      <c r="C1726" s="21" t="s">
        <v>63</v>
      </c>
      <c r="D1726" s="21" t="s">
        <v>1980</v>
      </c>
      <c r="E1726" s="21" t="s">
        <v>2590</v>
      </c>
      <c r="F1726" s="21" t="str">
        <f t="shared" si="260"/>
        <v>33103</v>
      </c>
      <c r="G1726" s="21" t="s">
        <v>2675</v>
      </c>
      <c r="H1726" s="26">
        <v>95960.69</v>
      </c>
      <c r="I1726" s="27">
        <f t="shared" si="261"/>
        <v>5.8799999999999999E-5</v>
      </c>
      <c r="J1726" s="27">
        <v>2.365E-4</v>
      </c>
      <c r="K1726" s="27">
        <f t="shared" si="269"/>
        <v>6.7700000000000006E-5</v>
      </c>
      <c r="L1726" s="26">
        <f t="shared" si="262"/>
        <v>135129.20000000001</v>
      </c>
      <c r="M1726" s="26">
        <f t="shared" si="263"/>
        <v>101346.9</v>
      </c>
      <c r="N1726" s="26">
        <v>50779.850000000006</v>
      </c>
      <c r="O1726" s="26">
        <f t="shared" si="264"/>
        <v>-50567.049999999988</v>
      </c>
      <c r="P1726" s="26">
        <f t="shared" si="265"/>
        <v>50567.049999999988</v>
      </c>
      <c r="Q1726" s="26">
        <f t="shared" si="266"/>
        <v>0</v>
      </c>
      <c r="R1726" s="24">
        <f t="shared" si="267"/>
        <v>1.35838E-2</v>
      </c>
      <c r="S1726" s="25">
        <f t="shared" si="268"/>
        <v>55965</v>
      </c>
    </row>
    <row r="1727" spans="1:19">
      <c r="A1727" s="20" t="s">
        <v>1720</v>
      </c>
      <c r="B1727" s="20" t="s">
        <v>503</v>
      </c>
      <c r="C1727" s="20" t="s">
        <v>96</v>
      </c>
      <c r="D1727" s="20" t="s">
        <v>1981</v>
      </c>
      <c r="E1727" s="20" t="s">
        <v>2590</v>
      </c>
      <c r="F1727" s="20" t="str">
        <f t="shared" si="260"/>
        <v>33105</v>
      </c>
      <c r="G1727" s="20" t="s">
        <v>2676</v>
      </c>
      <c r="H1727" s="23">
        <v>60087.78</v>
      </c>
      <c r="I1727" s="24">
        <f t="shared" si="261"/>
        <v>3.68E-5</v>
      </c>
      <c r="J1727" s="24">
        <v>1.136E-4</v>
      </c>
      <c r="K1727" s="24">
        <f t="shared" si="269"/>
        <v>4.0599999999999998E-5</v>
      </c>
      <c r="L1727" s="23">
        <f t="shared" si="262"/>
        <v>81037.600000000006</v>
      </c>
      <c r="M1727" s="23">
        <f t="shared" si="263"/>
        <v>60778.2</v>
      </c>
      <c r="N1727" s="23">
        <v>179828.50999999998</v>
      </c>
      <c r="O1727" s="23">
        <f t="shared" si="264"/>
        <v>119050.30999999998</v>
      </c>
      <c r="P1727" s="23">
        <f t="shared" si="265"/>
        <v>0</v>
      </c>
      <c r="Q1727" s="23">
        <f t="shared" si="266"/>
        <v>119050.30999999998</v>
      </c>
      <c r="R1727" s="24">
        <f t="shared" si="267"/>
        <v>0</v>
      </c>
      <c r="S1727" s="25">
        <f t="shared" si="268"/>
        <v>0</v>
      </c>
    </row>
    <row r="1728" spans="1:19">
      <c r="A1728" s="21" t="s">
        <v>1720</v>
      </c>
      <c r="B1728" s="21" t="s">
        <v>503</v>
      </c>
      <c r="C1728" s="21" t="s">
        <v>37</v>
      </c>
      <c r="D1728" s="21" t="s">
        <v>1982</v>
      </c>
      <c r="E1728" s="21" t="s">
        <v>2590</v>
      </c>
      <c r="F1728" s="21" t="str">
        <f t="shared" si="260"/>
        <v>33105</v>
      </c>
      <c r="G1728" s="21" t="s">
        <v>2676</v>
      </c>
      <c r="H1728" s="26">
        <v>1310195.8799999999</v>
      </c>
      <c r="I1728" s="27">
        <f t="shared" si="261"/>
        <v>8.0309999999999995E-4</v>
      </c>
      <c r="J1728" s="27">
        <v>5.6380000000000004E-4</v>
      </c>
      <c r="K1728" s="27">
        <f t="shared" si="269"/>
        <v>7.9109999999999998E-4</v>
      </c>
      <c r="L1728" s="26">
        <f t="shared" si="262"/>
        <v>1579035.6</v>
      </c>
      <c r="M1728" s="26">
        <f t="shared" si="263"/>
        <v>1184276.7</v>
      </c>
      <c r="N1728" s="26">
        <v>1449879.65</v>
      </c>
      <c r="O1728" s="26">
        <f t="shared" si="264"/>
        <v>265602.94999999995</v>
      </c>
      <c r="P1728" s="26">
        <f t="shared" si="265"/>
        <v>0</v>
      </c>
      <c r="Q1728" s="26">
        <f t="shared" si="266"/>
        <v>265602.94999999995</v>
      </c>
      <c r="R1728" s="24">
        <f t="shared" si="267"/>
        <v>0</v>
      </c>
      <c r="S1728" s="25">
        <f t="shared" si="268"/>
        <v>0</v>
      </c>
    </row>
    <row r="1729" spans="1:19">
      <c r="A1729" s="20" t="s">
        <v>1720</v>
      </c>
      <c r="B1729" s="20" t="s">
        <v>503</v>
      </c>
      <c r="C1729" s="20" t="s">
        <v>253</v>
      </c>
      <c r="D1729" s="20" t="s">
        <v>1983</v>
      </c>
      <c r="E1729" s="20" t="s">
        <v>2590</v>
      </c>
      <c r="F1729" s="20" t="str">
        <f t="shared" si="260"/>
        <v>33105</v>
      </c>
      <c r="G1729" s="20" t="s">
        <v>2676</v>
      </c>
      <c r="H1729" s="23">
        <v>34707.99</v>
      </c>
      <c r="I1729" s="24">
        <f t="shared" si="261"/>
        <v>2.1299999999999999E-5</v>
      </c>
      <c r="J1729" s="24">
        <v>1.6369999999999999E-4</v>
      </c>
      <c r="K1729" s="24">
        <f t="shared" si="269"/>
        <v>2.8399999999999999E-5</v>
      </c>
      <c r="L1729" s="23">
        <f t="shared" si="262"/>
        <v>56686.400000000001</v>
      </c>
      <c r="M1729" s="23">
        <f t="shared" si="263"/>
        <v>42514.8</v>
      </c>
      <c r="N1729" s="23">
        <v>37957.72</v>
      </c>
      <c r="O1729" s="23">
        <f t="shared" si="264"/>
        <v>-4557.0800000000017</v>
      </c>
      <c r="P1729" s="23">
        <f t="shared" si="265"/>
        <v>4557.0800000000017</v>
      </c>
      <c r="Q1729" s="23">
        <f t="shared" si="266"/>
        <v>0</v>
      </c>
      <c r="R1729" s="24">
        <f t="shared" si="267"/>
        <v>1.2241999999999999E-3</v>
      </c>
      <c r="S1729" s="25">
        <f t="shared" si="268"/>
        <v>5043</v>
      </c>
    </row>
    <row r="1730" spans="1:19">
      <c r="A1730" s="21" t="s">
        <v>1720</v>
      </c>
      <c r="B1730" s="21" t="s">
        <v>503</v>
      </c>
      <c r="C1730" s="21" t="s">
        <v>134</v>
      </c>
      <c r="D1730" s="21" t="s">
        <v>1984</v>
      </c>
      <c r="E1730" s="21" t="s">
        <v>2590</v>
      </c>
      <c r="F1730" s="21" t="str">
        <f t="shared" si="260"/>
        <v>33105</v>
      </c>
      <c r="G1730" s="21" t="s">
        <v>2676</v>
      </c>
      <c r="H1730" s="26">
        <v>55730.7</v>
      </c>
      <c r="I1730" s="27">
        <f t="shared" si="261"/>
        <v>3.4199999999999998E-5</v>
      </c>
      <c r="J1730" s="27">
        <v>3.8400000000000001E-4</v>
      </c>
      <c r="K1730" s="27">
        <f t="shared" si="269"/>
        <v>5.1700000000000003E-5</v>
      </c>
      <c r="L1730" s="26">
        <f t="shared" si="262"/>
        <v>103193.2</v>
      </c>
      <c r="M1730" s="26">
        <f t="shared" si="263"/>
        <v>77394.899999999994</v>
      </c>
      <c r="N1730" s="26">
        <v>21686.660000000003</v>
      </c>
      <c r="O1730" s="26">
        <f t="shared" si="264"/>
        <v>-55708.239999999991</v>
      </c>
      <c r="P1730" s="26">
        <f t="shared" si="265"/>
        <v>55708.239999999991</v>
      </c>
      <c r="Q1730" s="26">
        <f t="shared" si="266"/>
        <v>0</v>
      </c>
      <c r="R1730" s="24">
        <f t="shared" si="267"/>
        <v>1.49648E-2</v>
      </c>
      <c r="S1730" s="25">
        <f t="shared" si="268"/>
        <v>61654</v>
      </c>
    </row>
    <row r="1731" spans="1:19">
      <c r="A1731" s="20" t="s">
        <v>1720</v>
      </c>
      <c r="B1731" s="20" t="s">
        <v>503</v>
      </c>
      <c r="C1731" s="20" t="s">
        <v>59</v>
      </c>
      <c r="D1731" s="20" t="s">
        <v>1985</v>
      </c>
      <c r="E1731" s="20" t="s">
        <v>2590</v>
      </c>
      <c r="F1731" s="20" t="str">
        <f t="shared" si="260"/>
        <v>33105</v>
      </c>
      <c r="G1731" s="20" t="s">
        <v>2676</v>
      </c>
      <c r="H1731" s="23">
        <v>65266.51</v>
      </c>
      <c r="I1731" s="24">
        <f t="shared" si="261"/>
        <v>4.0000000000000003E-5</v>
      </c>
      <c r="J1731" s="24">
        <v>1.7469999999999999E-4</v>
      </c>
      <c r="K1731" s="24">
        <f t="shared" si="269"/>
        <v>4.6699999999999997E-5</v>
      </c>
      <c r="L1731" s="23">
        <f t="shared" si="262"/>
        <v>93213.2</v>
      </c>
      <c r="M1731" s="23">
        <f t="shared" si="263"/>
        <v>69909.899999999994</v>
      </c>
      <c r="N1731" s="23">
        <v>87839.55</v>
      </c>
      <c r="O1731" s="23">
        <f t="shared" si="264"/>
        <v>17929.650000000009</v>
      </c>
      <c r="P1731" s="23">
        <f t="shared" si="265"/>
        <v>0</v>
      </c>
      <c r="Q1731" s="23">
        <f t="shared" si="266"/>
        <v>17929.650000000009</v>
      </c>
      <c r="R1731" s="24">
        <f t="shared" si="267"/>
        <v>0</v>
      </c>
      <c r="S1731" s="25">
        <f t="shared" si="268"/>
        <v>0</v>
      </c>
    </row>
    <row r="1732" spans="1:19">
      <c r="A1732" s="21" t="s">
        <v>1720</v>
      </c>
      <c r="B1732" s="21" t="s">
        <v>503</v>
      </c>
      <c r="C1732" s="21" t="s">
        <v>8</v>
      </c>
      <c r="D1732" s="21" t="s">
        <v>1986</v>
      </c>
      <c r="E1732" s="21" t="s">
        <v>2590</v>
      </c>
      <c r="F1732" s="21" t="str">
        <f t="shared" si="260"/>
        <v>33105</v>
      </c>
      <c r="G1732" s="21" t="s">
        <v>2676</v>
      </c>
      <c r="H1732" s="26">
        <v>331074.8</v>
      </c>
      <c r="I1732" s="27">
        <f t="shared" si="261"/>
        <v>2.029E-4</v>
      </c>
      <c r="J1732" s="27">
        <v>4.0030000000000003E-4</v>
      </c>
      <c r="K1732" s="27">
        <f t="shared" si="269"/>
        <v>2.128E-4</v>
      </c>
      <c r="L1732" s="26">
        <f t="shared" si="262"/>
        <v>424748.79999999999</v>
      </c>
      <c r="M1732" s="26">
        <f t="shared" si="263"/>
        <v>318561.59999999998</v>
      </c>
      <c r="N1732" s="26">
        <v>234211.32</v>
      </c>
      <c r="O1732" s="26">
        <f t="shared" si="264"/>
        <v>-84350.27999999997</v>
      </c>
      <c r="P1732" s="26">
        <f t="shared" si="265"/>
        <v>84350.27999999997</v>
      </c>
      <c r="Q1732" s="26">
        <f t="shared" si="266"/>
        <v>0</v>
      </c>
      <c r="R1732" s="24">
        <f t="shared" si="267"/>
        <v>2.2658899999999999E-2</v>
      </c>
      <c r="S1732" s="25">
        <f t="shared" si="268"/>
        <v>93354</v>
      </c>
    </row>
    <row r="1733" spans="1:19">
      <c r="A1733" s="20" t="s">
        <v>1720</v>
      </c>
      <c r="B1733" s="20" t="s">
        <v>503</v>
      </c>
      <c r="C1733" s="20" t="s">
        <v>67</v>
      </c>
      <c r="D1733" s="20" t="s">
        <v>1987</v>
      </c>
      <c r="E1733" s="20" t="s">
        <v>2590</v>
      </c>
      <c r="F1733" s="20" t="str">
        <f t="shared" si="260"/>
        <v>33105</v>
      </c>
      <c r="G1733" s="20" t="s">
        <v>2676</v>
      </c>
      <c r="H1733" s="23">
        <v>1637127.64</v>
      </c>
      <c r="I1733" s="24">
        <f t="shared" si="261"/>
        <v>1.0035000000000001E-3</v>
      </c>
      <c r="J1733" s="24">
        <v>1.1184999999999999E-3</v>
      </c>
      <c r="K1733" s="24">
        <f t="shared" si="269"/>
        <v>1.0093000000000001E-3</v>
      </c>
      <c r="L1733" s="23">
        <f t="shared" si="262"/>
        <v>2014562.8</v>
      </c>
      <c r="M1733" s="23">
        <f t="shared" si="263"/>
        <v>1510922.1</v>
      </c>
      <c r="N1733" s="23">
        <v>1049685.52</v>
      </c>
      <c r="O1733" s="23">
        <f t="shared" si="264"/>
        <v>-461236.58000000007</v>
      </c>
      <c r="P1733" s="23">
        <f t="shared" si="265"/>
        <v>461236.58000000007</v>
      </c>
      <c r="Q1733" s="23">
        <f t="shared" si="266"/>
        <v>0</v>
      </c>
      <c r="R1733" s="24">
        <f t="shared" si="267"/>
        <v>0.1239015</v>
      </c>
      <c r="S1733" s="25">
        <f t="shared" si="268"/>
        <v>510474</v>
      </c>
    </row>
    <row r="1734" spans="1:19">
      <c r="A1734" s="21" t="s">
        <v>1720</v>
      </c>
      <c r="B1734" s="21" t="s">
        <v>503</v>
      </c>
      <c r="C1734" s="21" t="s">
        <v>71</v>
      </c>
      <c r="D1734" s="21" t="s">
        <v>1988</v>
      </c>
      <c r="E1734" s="21" t="s">
        <v>2590</v>
      </c>
      <c r="F1734" s="21" t="str">
        <f t="shared" si="260"/>
        <v>33105</v>
      </c>
      <c r="G1734" s="21" t="s">
        <v>2676</v>
      </c>
      <c r="H1734" s="26">
        <v>84015.58</v>
      </c>
      <c r="I1734" s="27">
        <f t="shared" si="261"/>
        <v>5.1499999999999998E-5</v>
      </c>
      <c r="J1734" s="27">
        <v>2.7070000000000002E-4</v>
      </c>
      <c r="K1734" s="27">
        <f t="shared" si="269"/>
        <v>6.2500000000000001E-5</v>
      </c>
      <c r="L1734" s="26">
        <f t="shared" si="262"/>
        <v>124750</v>
      </c>
      <c r="M1734" s="26">
        <f t="shared" si="263"/>
        <v>93562.5</v>
      </c>
      <c r="N1734" s="26">
        <v>74215.75</v>
      </c>
      <c r="O1734" s="26">
        <f t="shared" si="264"/>
        <v>-19346.75</v>
      </c>
      <c r="P1734" s="26">
        <f t="shared" si="265"/>
        <v>19346.75</v>
      </c>
      <c r="Q1734" s="26">
        <f t="shared" si="266"/>
        <v>0</v>
      </c>
      <c r="R1734" s="24">
        <f t="shared" si="267"/>
        <v>5.1970999999999996E-3</v>
      </c>
      <c r="S1734" s="25">
        <f t="shared" si="268"/>
        <v>21412</v>
      </c>
    </row>
    <row r="1735" spans="1:19">
      <c r="A1735" s="20" t="s">
        <v>1720</v>
      </c>
      <c r="B1735" s="20" t="s">
        <v>172</v>
      </c>
      <c r="C1735" s="20" t="s">
        <v>17</v>
      </c>
      <c r="D1735" s="20" t="s">
        <v>1989</v>
      </c>
      <c r="E1735" s="20" t="s">
        <v>2590</v>
      </c>
      <c r="F1735" s="20" t="str">
        <f t="shared" si="260"/>
        <v>33106</v>
      </c>
      <c r="G1735" s="20" t="s">
        <v>2677</v>
      </c>
      <c r="H1735" s="23">
        <v>229465.79</v>
      </c>
      <c r="I1735" s="24">
        <f t="shared" si="261"/>
        <v>1.406E-4</v>
      </c>
      <c r="J1735" s="24">
        <v>7.1540000000000004E-4</v>
      </c>
      <c r="K1735" s="24">
        <f t="shared" si="269"/>
        <v>1.693E-4</v>
      </c>
      <c r="L1735" s="23">
        <f t="shared" si="262"/>
        <v>337922.8</v>
      </c>
      <c r="M1735" s="23">
        <f t="shared" si="263"/>
        <v>253442.1</v>
      </c>
      <c r="N1735" s="23">
        <v>225901.22999999998</v>
      </c>
      <c r="O1735" s="23">
        <f t="shared" si="264"/>
        <v>-27540.870000000024</v>
      </c>
      <c r="P1735" s="23">
        <f t="shared" si="265"/>
        <v>27540.870000000024</v>
      </c>
      <c r="Q1735" s="23">
        <f t="shared" si="266"/>
        <v>0</v>
      </c>
      <c r="R1735" s="24">
        <f t="shared" si="267"/>
        <v>7.3983E-3</v>
      </c>
      <c r="S1735" s="25">
        <f t="shared" si="268"/>
        <v>30480</v>
      </c>
    </row>
    <row r="1736" spans="1:19">
      <c r="A1736" s="21" t="s">
        <v>1720</v>
      </c>
      <c r="B1736" s="21" t="s">
        <v>172</v>
      </c>
      <c r="C1736" s="21" t="s">
        <v>160</v>
      </c>
      <c r="D1736" s="21" t="s">
        <v>1990</v>
      </c>
      <c r="E1736" s="21" t="s">
        <v>2590</v>
      </c>
      <c r="F1736" s="21" t="str">
        <f t="shared" si="260"/>
        <v>33106</v>
      </c>
      <c r="G1736" s="21" t="s">
        <v>2677</v>
      </c>
      <c r="H1736" s="26">
        <v>8529.68</v>
      </c>
      <c r="I1736" s="27">
        <f t="shared" si="261"/>
        <v>5.2000000000000002E-6</v>
      </c>
      <c r="J1736" s="27">
        <v>1.4990000000000001E-4</v>
      </c>
      <c r="K1736" s="27">
        <f t="shared" si="269"/>
        <v>1.24E-5</v>
      </c>
      <c r="L1736" s="26">
        <f t="shared" si="262"/>
        <v>24750.400000000001</v>
      </c>
      <c r="M1736" s="26">
        <f t="shared" si="263"/>
        <v>18562.8</v>
      </c>
      <c r="N1736" s="26">
        <v>4230.42</v>
      </c>
      <c r="O1736" s="26">
        <f t="shared" si="264"/>
        <v>-14332.38</v>
      </c>
      <c r="P1736" s="26">
        <f t="shared" si="265"/>
        <v>14332.38</v>
      </c>
      <c r="Q1736" s="26">
        <f t="shared" si="266"/>
        <v>0</v>
      </c>
      <c r="R1736" s="24">
        <f t="shared" si="267"/>
        <v>3.8501E-3</v>
      </c>
      <c r="S1736" s="25">
        <f t="shared" si="268"/>
        <v>15862</v>
      </c>
    </row>
    <row r="1737" spans="1:19">
      <c r="A1737" s="20" t="s">
        <v>1720</v>
      </c>
      <c r="B1737" s="20" t="s">
        <v>172</v>
      </c>
      <c r="C1737" s="20" t="s">
        <v>100</v>
      </c>
      <c r="D1737" s="20" t="s">
        <v>1991</v>
      </c>
      <c r="E1737" s="20" t="s">
        <v>2590</v>
      </c>
      <c r="F1737" s="20" t="str">
        <f t="shared" si="260"/>
        <v>33106</v>
      </c>
      <c r="G1737" s="20" t="s">
        <v>2677</v>
      </c>
      <c r="H1737" s="23">
        <v>15617.29</v>
      </c>
      <c r="I1737" s="24">
        <f t="shared" si="261"/>
        <v>9.5999999999999996E-6</v>
      </c>
      <c r="J1737" s="24">
        <v>2.0719999999999999E-4</v>
      </c>
      <c r="K1737" s="24">
        <f t="shared" si="269"/>
        <v>1.95E-5</v>
      </c>
      <c r="L1737" s="23">
        <f t="shared" si="262"/>
        <v>38922</v>
      </c>
      <c r="M1737" s="23">
        <f t="shared" si="263"/>
        <v>29191.5</v>
      </c>
      <c r="N1737" s="23">
        <v>27655.75</v>
      </c>
      <c r="O1737" s="23">
        <f t="shared" si="264"/>
        <v>-1535.75</v>
      </c>
      <c r="P1737" s="23">
        <f t="shared" si="265"/>
        <v>1535.75</v>
      </c>
      <c r="Q1737" s="23">
        <f t="shared" si="266"/>
        <v>0</v>
      </c>
      <c r="R1737" s="24">
        <f t="shared" si="267"/>
        <v>4.125E-4</v>
      </c>
      <c r="S1737" s="25">
        <f t="shared" si="268"/>
        <v>1699</v>
      </c>
    </row>
    <row r="1738" spans="1:19">
      <c r="A1738" s="21" t="s">
        <v>1720</v>
      </c>
      <c r="B1738" s="21" t="s">
        <v>172</v>
      </c>
      <c r="C1738" s="21" t="s">
        <v>41</v>
      </c>
      <c r="D1738" s="21" t="s">
        <v>1992</v>
      </c>
      <c r="E1738" s="21" t="s">
        <v>2590</v>
      </c>
      <c r="F1738" s="21" t="str">
        <f t="shared" si="260"/>
        <v>33106</v>
      </c>
      <c r="G1738" s="21" t="s">
        <v>2677</v>
      </c>
      <c r="H1738" s="26">
        <v>77869.73</v>
      </c>
      <c r="I1738" s="27">
        <f t="shared" si="261"/>
        <v>4.7700000000000001E-5</v>
      </c>
      <c r="J1738" s="27">
        <v>1.783E-4</v>
      </c>
      <c r="K1738" s="27">
        <f t="shared" si="269"/>
        <v>5.4200000000000003E-5</v>
      </c>
      <c r="L1738" s="26">
        <f t="shared" si="262"/>
        <v>108183.2</v>
      </c>
      <c r="M1738" s="26">
        <f t="shared" si="263"/>
        <v>81137.399999999994</v>
      </c>
      <c r="N1738" s="26">
        <v>232291.68</v>
      </c>
      <c r="O1738" s="26">
        <f t="shared" si="264"/>
        <v>151154.28</v>
      </c>
      <c r="P1738" s="26">
        <f t="shared" si="265"/>
        <v>0</v>
      </c>
      <c r="Q1738" s="26">
        <f t="shared" si="266"/>
        <v>151154.28</v>
      </c>
      <c r="R1738" s="24">
        <f t="shared" si="267"/>
        <v>0</v>
      </c>
      <c r="S1738" s="25">
        <f t="shared" si="268"/>
        <v>0</v>
      </c>
    </row>
    <row r="1739" spans="1:19">
      <c r="A1739" s="20" t="s">
        <v>1720</v>
      </c>
      <c r="B1739" s="20" t="s">
        <v>172</v>
      </c>
      <c r="C1739" s="20" t="s">
        <v>270</v>
      </c>
      <c r="D1739" s="20" t="s">
        <v>1993</v>
      </c>
      <c r="E1739" s="20" t="s">
        <v>2590</v>
      </c>
      <c r="F1739" s="20" t="str">
        <f t="shared" si="260"/>
        <v>33106</v>
      </c>
      <c r="G1739" s="20" t="s">
        <v>2677</v>
      </c>
      <c r="H1739" s="23">
        <v>55198.21</v>
      </c>
      <c r="I1739" s="24">
        <f t="shared" si="261"/>
        <v>3.3800000000000002E-5</v>
      </c>
      <c r="J1739" s="24">
        <v>5.197E-4</v>
      </c>
      <c r="K1739" s="24">
        <f t="shared" si="269"/>
        <v>5.8100000000000003E-5</v>
      </c>
      <c r="L1739" s="23">
        <f t="shared" si="262"/>
        <v>115967.6</v>
      </c>
      <c r="M1739" s="23">
        <f t="shared" si="263"/>
        <v>86975.7</v>
      </c>
      <c r="N1739" s="23">
        <v>51096.87</v>
      </c>
      <c r="O1739" s="23">
        <f t="shared" si="264"/>
        <v>-35878.829999999994</v>
      </c>
      <c r="P1739" s="23">
        <f t="shared" si="265"/>
        <v>35878.829999999994</v>
      </c>
      <c r="Q1739" s="23">
        <f t="shared" si="266"/>
        <v>0</v>
      </c>
      <c r="R1739" s="24">
        <f t="shared" si="267"/>
        <v>9.6381000000000001E-3</v>
      </c>
      <c r="S1739" s="25">
        <f t="shared" si="268"/>
        <v>39708</v>
      </c>
    </row>
    <row r="1740" spans="1:19">
      <c r="A1740" s="21" t="s">
        <v>1720</v>
      </c>
      <c r="B1740" s="21" t="s">
        <v>172</v>
      </c>
      <c r="C1740" s="21" t="s">
        <v>57</v>
      </c>
      <c r="D1740" s="21" t="s">
        <v>1994</v>
      </c>
      <c r="E1740" s="21" t="s">
        <v>2590</v>
      </c>
      <c r="F1740" s="21" t="str">
        <f t="shared" si="260"/>
        <v>33106</v>
      </c>
      <c r="G1740" s="21" t="s">
        <v>2677</v>
      </c>
      <c r="H1740" s="26">
        <v>859048.23</v>
      </c>
      <c r="I1740" s="27">
        <f t="shared" si="261"/>
        <v>5.2649999999999995E-4</v>
      </c>
      <c r="J1740" s="27">
        <v>2.3812E-3</v>
      </c>
      <c r="K1740" s="27">
        <f t="shared" si="269"/>
        <v>6.1919999999999998E-4</v>
      </c>
      <c r="L1740" s="26">
        <f t="shared" si="262"/>
        <v>1235923.2</v>
      </c>
      <c r="M1740" s="26">
        <f t="shared" si="263"/>
        <v>926942.4</v>
      </c>
      <c r="N1740" s="26">
        <v>780280.20000000007</v>
      </c>
      <c r="O1740" s="26">
        <f t="shared" si="264"/>
        <v>-146662.19999999995</v>
      </c>
      <c r="P1740" s="26">
        <f t="shared" si="265"/>
        <v>146662.19999999995</v>
      </c>
      <c r="Q1740" s="26">
        <f t="shared" si="266"/>
        <v>0</v>
      </c>
      <c r="R1740" s="24">
        <f t="shared" si="267"/>
        <v>3.9397700000000001E-2</v>
      </c>
      <c r="S1740" s="25">
        <f t="shared" si="268"/>
        <v>162318</v>
      </c>
    </row>
    <row r="1741" spans="1:19">
      <c r="A1741" s="20" t="s">
        <v>1720</v>
      </c>
      <c r="B1741" s="20" t="s">
        <v>172</v>
      </c>
      <c r="C1741" s="20" t="s">
        <v>132</v>
      </c>
      <c r="D1741" s="20" t="s">
        <v>1995</v>
      </c>
      <c r="E1741" s="20" t="s">
        <v>2590</v>
      </c>
      <c r="F1741" s="20" t="str">
        <f t="shared" si="260"/>
        <v>33106</v>
      </c>
      <c r="G1741" s="20" t="s">
        <v>2677</v>
      </c>
      <c r="H1741" s="23">
        <v>156598.99</v>
      </c>
      <c r="I1741" s="24">
        <f t="shared" si="261"/>
        <v>9.6000000000000002E-5</v>
      </c>
      <c r="J1741" s="24">
        <v>5.5650000000000003E-4</v>
      </c>
      <c r="K1741" s="24">
        <f t="shared" si="269"/>
        <v>1.1900000000000001E-4</v>
      </c>
      <c r="L1741" s="23">
        <f t="shared" si="262"/>
        <v>237524</v>
      </c>
      <c r="M1741" s="23">
        <f t="shared" si="263"/>
        <v>178143</v>
      </c>
      <c r="N1741" s="23">
        <v>67120.299999999988</v>
      </c>
      <c r="O1741" s="23">
        <f t="shared" si="264"/>
        <v>-111022.70000000001</v>
      </c>
      <c r="P1741" s="23">
        <f t="shared" si="265"/>
        <v>111022.70000000001</v>
      </c>
      <c r="Q1741" s="23">
        <f t="shared" si="266"/>
        <v>0</v>
      </c>
      <c r="R1741" s="24">
        <f t="shared" si="267"/>
        <v>2.98239E-2</v>
      </c>
      <c r="S1741" s="25">
        <f t="shared" si="268"/>
        <v>122874</v>
      </c>
    </row>
    <row r="1742" spans="1:19">
      <c r="A1742" s="21" t="s">
        <v>1720</v>
      </c>
      <c r="B1742" s="21" t="s">
        <v>172</v>
      </c>
      <c r="C1742" s="21" t="s">
        <v>276</v>
      </c>
      <c r="D1742" s="21" t="s">
        <v>1996</v>
      </c>
      <c r="E1742" s="21" t="s">
        <v>2590</v>
      </c>
      <c r="F1742" s="21" t="str">
        <f t="shared" ref="F1742:F1805" si="270">CONCATENATE(A1742,B1742)</f>
        <v>33106</v>
      </c>
      <c r="G1742" s="21" t="s">
        <v>2677</v>
      </c>
      <c r="H1742" s="26">
        <v>80270.399999999994</v>
      </c>
      <c r="I1742" s="27">
        <f t="shared" ref="I1742:I1805" si="271">ROUND(H1742/$H$2315, 7)</f>
        <v>4.9200000000000003E-5</v>
      </c>
      <c r="J1742" s="27">
        <v>2.876E-4</v>
      </c>
      <c r="K1742" s="27">
        <f t="shared" si="269"/>
        <v>6.1099999999999994E-5</v>
      </c>
      <c r="L1742" s="26">
        <f t="shared" ref="L1742:L1805" si="272">ROUND(1996000000*K1742, 2)</f>
        <v>121955.6</v>
      </c>
      <c r="M1742" s="26">
        <f t="shared" ref="M1742:M1805" si="273">ROUND(L1742*0.75, 2)</f>
        <v>91466.7</v>
      </c>
      <c r="N1742" s="26">
        <v>90746.67</v>
      </c>
      <c r="O1742" s="26">
        <f t="shared" ref="O1742:O1805" si="274">N1742-M1742</f>
        <v>-720.02999999999884</v>
      </c>
      <c r="P1742" s="26">
        <f t="shared" ref="P1742:P1805" si="275">IF(M1742-N1742&gt;0,M1742-N1742,0)</f>
        <v>720.02999999999884</v>
      </c>
      <c r="Q1742" s="26">
        <f t="shared" ref="Q1742:Q1805" si="276">IF(M1742-N1742&lt;0,N1742-M1742,0)</f>
        <v>0</v>
      </c>
      <c r="R1742" s="24">
        <f t="shared" ref="R1742:R1805" si="277">ROUND(P1742/$P$2315*100, 7)</f>
        <v>1.9340000000000001E-4</v>
      </c>
      <c r="S1742" s="25">
        <f t="shared" ref="S1742:S1805" si="278">ROUNDDOWN(412000000*R1742/100, 0)</f>
        <v>796</v>
      </c>
    </row>
    <row r="1743" spans="1:19">
      <c r="A1743" s="20" t="s">
        <v>1720</v>
      </c>
      <c r="B1743" s="20" t="s">
        <v>172</v>
      </c>
      <c r="C1743" s="20" t="s">
        <v>197</v>
      </c>
      <c r="D1743" s="20" t="s">
        <v>1997</v>
      </c>
      <c r="E1743" s="20" t="s">
        <v>2590</v>
      </c>
      <c r="F1743" s="20" t="str">
        <f t="shared" si="270"/>
        <v>33106</v>
      </c>
      <c r="G1743" s="20" t="s">
        <v>2677</v>
      </c>
      <c r="H1743" s="23">
        <v>82008.740000000005</v>
      </c>
      <c r="I1743" s="24">
        <f t="shared" si="271"/>
        <v>5.0300000000000003E-5</v>
      </c>
      <c r="J1743" s="24">
        <v>3.3159999999999998E-4</v>
      </c>
      <c r="K1743" s="24">
        <f t="shared" ref="K1743:K1806" si="279">ROUND(ROUND(I1743*0.95, 10)+ROUND(J1743*0.05, 10), 7)</f>
        <v>6.4399999999999993E-5</v>
      </c>
      <c r="L1743" s="23">
        <f t="shared" si="272"/>
        <v>128542.39999999999</v>
      </c>
      <c r="M1743" s="23">
        <f t="shared" si="273"/>
        <v>96406.8</v>
      </c>
      <c r="N1743" s="23">
        <v>100052.19</v>
      </c>
      <c r="O1743" s="23">
        <f t="shared" si="274"/>
        <v>3645.3899999999994</v>
      </c>
      <c r="P1743" s="23">
        <f t="shared" si="275"/>
        <v>0</v>
      </c>
      <c r="Q1743" s="23">
        <f t="shared" si="276"/>
        <v>3645.3899999999994</v>
      </c>
      <c r="R1743" s="24">
        <f t="shared" si="277"/>
        <v>0</v>
      </c>
      <c r="S1743" s="25">
        <f t="shared" si="278"/>
        <v>0</v>
      </c>
    </row>
    <row r="1744" spans="1:19">
      <c r="A1744" s="21" t="s">
        <v>1720</v>
      </c>
      <c r="B1744" s="21" t="s">
        <v>172</v>
      </c>
      <c r="C1744" s="21" t="s">
        <v>279</v>
      </c>
      <c r="D1744" s="21" t="s">
        <v>1998</v>
      </c>
      <c r="E1744" s="21" t="s">
        <v>2590</v>
      </c>
      <c r="F1744" s="21" t="str">
        <f t="shared" si="270"/>
        <v>33106</v>
      </c>
      <c r="G1744" s="21" t="s">
        <v>2677</v>
      </c>
      <c r="H1744" s="26">
        <v>111022.99</v>
      </c>
      <c r="I1744" s="27">
        <f t="shared" si="271"/>
        <v>6.8100000000000002E-5</v>
      </c>
      <c r="J1744" s="27">
        <v>4.9759999999999995E-4</v>
      </c>
      <c r="K1744" s="27">
        <f t="shared" si="279"/>
        <v>8.9599999999999996E-5</v>
      </c>
      <c r="L1744" s="26">
        <f t="shared" si="272"/>
        <v>178841.60000000001</v>
      </c>
      <c r="M1744" s="26">
        <f t="shared" si="273"/>
        <v>134131.20000000001</v>
      </c>
      <c r="N1744" s="26">
        <v>105253.17</v>
      </c>
      <c r="O1744" s="26">
        <f t="shared" si="274"/>
        <v>-28878.030000000013</v>
      </c>
      <c r="P1744" s="26">
        <f t="shared" si="275"/>
        <v>28878.030000000013</v>
      </c>
      <c r="Q1744" s="26">
        <f t="shared" si="276"/>
        <v>0</v>
      </c>
      <c r="R1744" s="24">
        <f t="shared" si="277"/>
        <v>7.7574999999999996E-3</v>
      </c>
      <c r="S1744" s="25">
        <f t="shared" si="278"/>
        <v>31960</v>
      </c>
    </row>
    <row r="1745" spans="1:19">
      <c r="A1745" s="20" t="s">
        <v>1720</v>
      </c>
      <c r="B1745" s="20" t="s">
        <v>172</v>
      </c>
      <c r="C1745" s="20" t="s">
        <v>61</v>
      </c>
      <c r="D1745" s="20" t="s">
        <v>1999</v>
      </c>
      <c r="E1745" s="20" t="s">
        <v>2590</v>
      </c>
      <c r="F1745" s="20" t="str">
        <f t="shared" si="270"/>
        <v>33106</v>
      </c>
      <c r="G1745" s="20" t="s">
        <v>2677</v>
      </c>
      <c r="H1745" s="23">
        <v>47668.36</v>
      </c>
      <c r="I1745" s="24">
        <f t="shared" si="271"/>
        <v>2.9200000000000002E-5</v>
      </c>
      <c r="J1745" s="24">
        <v>1.875E-4</v>
      </c>
      <c r="K1745" s="24">
        <f t="shared" si="279"/>
        <v>3.7100000000000001E-5</v>
      </c>
      <c r="L1745" s="23">
        <f t="shared" si="272"/>
        <v>74051.600000000006</v>
      </c>
      <c r="M1745" s="23">
        <f t="shared" si="273"/>
        <v>55538.7</v>
      </c>
      <c r="N1745" s="23">
        <v>57335.500000000007</v>
      </c>
      <c r="O1745" s="23">
        <f t="shared" si="274"/>
        <v>1796.8000000000102</v>
      </c>
      <c r="P1745" s="23">
        <f t="shared" si="275"/>
        <v>0</v>
      </c>
      <c r="Q1745" s="23">
        <f t="shared" si="276"/>
        <v>1796.8000000000102</v>
      </c>
      <c r="R1745" s="24">
        <f t="shared" si="277"/>
        <v>0</v>
      </c>
      <c r="S1745" s="25">
        <f t="shared" si="278"/>
        <v>0</v>
      </c>
    </row>
    <row r="1746" spans="1:19">
      <c r="A1746" s="21" t="s">
        <v>1720</v>
      </c>
      <c r="B1746" s="21" t="s">
        <v>172</v>
      </c>
      <c r="C1746" s="21" t="s">
        <v>112</v>
      </c>
      <c r="D1746" s="21" t="s">
        <v>2000</v>
      </c>
      <c r="E1746" s="21" t="s">
        <v>2590</v>
      </c>
      <c r="F1746" s="21" t="str">
        <f t="shared" si="270"/>
        <v>33106</v>
      </c>
      <c r="G1746" s="21" t="s">
        <v>2677</v>
      </c>
      <c r="H1746" s="26">
        <v>359750.73</v>
      </c>
      <c r="I1746" s="27">
        <f t="shared" si="271"/>
        <v>2.2049999999999999E-4</v>
      </c>
      <c r="J1746" s="27">
        <v>5.3039999999999999E-4</v>
      </c>
      <c r="K1746" s="27">
        <f t="shared" si="279"/>
        <v>2.3599999999999999E-4</v>
      </c>
      <c r="L1746" s="26">
        <f t="shared" si="272"/>
        <v>471056</v>
      </c>
      <c r="M1746" s="26">
        <f t="shared" si="273"/>
        <v>353292</v>
      </c>
      <c r="N1746" s="26">
        <v>248814.09000000003</v>
      </c>
      <c r="O1746" s="26">
        <f t="shared" si="274"/>
        <v>-104477.90999999997</v>
      </c>
      <c r="P1746" s="26">
        <f t="shared" si="275"/>
        <v>104477.90999999997</v>
      </c>
      <c r="Q1746" s="26">
        <f t="shared" si="276"/>
        <v>0</v>
      </c>
      <c r="R1746" s="24">
        <f t="shared" si="277"/>
        <v>2.8065799999999998E-2</v>
      </c>
      <c r="S1746" s="25">
        <f t="shared" si="278"/>
        <v>115631</v>
      </c>
    </row>
    <row r="1747" spans="1:19">
      <c r="A1747" s="20" t="s">
        <v>1720</v>
      </c>
      <c r="B1747" s="20" t="s">
        <v>172</v>
      </c>
      <c r="C1747" s="20" t="s">
        <v>136</v>
      </c>
      <c r="D1747" s="20" t="s">
        <v>2001</v>
      </c>
      <c r="E1747" s="20" t="s">
        <v>2590</v>
      </c>
      <c r="F1747" s="20" t="str">
        <f t="shared" si="270"/>
        <v>33106</v>
      </c>
      <c r="G1747" s="20" t="s">
        <v>2677</v>
      </c>
      <c r="H1747" s="23">
        <v>3547237.62</v>
      </c>
      <c r="I1747" s="24">
        <f t="shared" si="271"/>
        <v>2.1743000000000001E-3</v>
      </c>
      <c r="J1747" s="24">
        <v>2.2100000000000002E-3</v>
      </c>
      <c r="K1747" s="24">
        <f t="shared" si="279"/>
        <v>2.1760999999999998E-3</v>
      </c>
      <c r="L1747" s="23">
        <f t="shared" si="272"/>
        <v>4343495.5999999996</v>
      </c>
      <c r="M1747" s="23">
        <f t="shared" si="273"/>
        <v>3257621.7</v>
      </c>
      <c r="N1747" s="23">
        <v>4737095.2300000004</v>
      </c>
      <c r="O1747" s="23">
        <f t="shared" si="274"/>
        <v>1479473.5300000003</v>
      </c>
      <c r="P1747" s="23">
        <f t="shared" si="275"/>
        <v>0</v>
      </c>
      <c r="Q1747" s="23">
        <f t="shared" si="276"/>
        <v>1479473.5300000003</v>
      </c>
      <c r="R1747" s="24">
        <f t="shared" si="277"/>
        <v>0</v>
      </c>
      <c r="S1747" s="25">
        <f t="shared" si="278"/>
        <v>0</v>
      </c>
    </row>
    <row r="1748" spans="1:19">
      <c r="A1748" s="21" t="s">
        <v>1720</v>
      </c>
      <c r="B1748" s="21" t="s">
        <v>191</v>
      </c>
      <c r="C1748" s="21" t="s">
        <v>115</v>
      </c>
      <c r="D1748" s="21" t="s">
        <v>2002</v>
      </c>
      <c r="E1748" s="21" t="s">
        <v>2590</v>
      </c>
      <c r="F1748" s="21" t="str">
        <f t="shared" si="270"/>
        <v>33107</v>
      </c>
      <c r="G1748" s="21" t="s">
        <v>2678</v>
      </c>
      <c r="H1748" s="26">
        <v>342953.15</v>
      </c>
      <c r="I1748" s="27">
        <f t="shared" si="271"/>
        <v>2.1019999999999999E-4</v>
      </c>
      <c r="J1748" s="27">
        <v>4.5019999999999999E-4</v>
      </c>
      <c r="K1748" s="27">
        <f t="shared" si="279"/>
        <v>2.2220000000000001E-4</v>
      </c>
      <c r="L1748" s="26">
        <f t="shared" si="272"/>
        <v>443511.2</v>
      </c>
      <c r="M1748" s="26">
        <f t="shared" si="273"/>
        <v>332633.40000000002</v>
      </c>
      <c r="N1748" s="26">
        <v>633484.27</v>
      </c>
      <c r="O1748" s="26">
        <f t="shared" si="274"/>
        <v>300850.87</v>
      </c>
      <c r="P1748" s="26">
        <f t="shared" si="275"/>
        <v>0</v>
      </c>
      <c r="Q1748" s="26">
        <f t="shared" si="276"/>
        <v>300850.87</v>
      </c>
      <c r="R1748" s="24">
        <f t="shared" si="277"/>
        <v>0</v>
      </c>
      <c r="S1748" s="25">
        <f t="shared" si="278"/>
        <v>0</v>
      </c>
    </row>
    <row r="1749" spans="1:19">
      <c r="A1749" s="20" t="s">
        <v>1720</v>
      </c>
      <c r="B1749" s="20" t="s">
        <v>191</v>
      </c>
      <c r="C1749" s="20" t="s">
        <v>23</v>
      </c>
      <c r="D1749" s="20" t="s">
        <v>2003</v>
      </c>
      <c r="E1749" s="20" t="s">
        <v>2590</v>
      </c>
      <c r="F1749" s="20" t="str">
        <f t="shared" si="270"/>
        <v>33107</v>
      </c>
      <c r="G1749" s="20" t="s">
        <v>2678</v>
      </c>
      <c r="H1749" s="23">
        <v>41631.800000000003</v>
      </c>
      <c r="I1749" s="24">
        <f t="shared" si="271"/>
        <v>2.55E-5</v>
      </c>
      <c r="J1749" s="24">
        <v>1.114E-4</v>
      </c>
      <c r="K1749" s="24">
        <f t="shared" si="279"/>
        <v>2.9799999999999999E-5</v>
      </c>
      <c r="L1749" s="23">
        <f t="shared" si="272"/>
        <v>59480.800000000003</v>
      </c>
      <c r="M1749" s="23">
        <f t="shared" si="273"/>
        <v>44610.6</v>
      </c>
      <c r="N1749" s="23">
        <v>10303.220000000001</v>
      </c>
      <c r="O1749" s="23">
        <f t="shared" si="274"/>
        <v>-34307.379999999997</v>
      </c>
      <c r="P1749" s="23">
        <f t="shared" si="275"/>
        <v>34307.379999999997</v>
      </c>
      <c r="Q1749" s="23">
        <f t="shared" si="276"/>
        <v>0</v>
      </c>
      <c r="R1749" s="24">
        <f t="shared" si="277"/>
        <v>9.2160000000000002E-3</v>
      </c>
      <c r="S1749" s="25">
        <f t="shared" si="278"/>
        <v>37969</v>
      </c>
    </row>
    <row r="1750" spans="1:19">
      <c r="A1750" s="21" t="s">
        <v>1720</v>
      </c>
      <c r="B1750" s="21" t="s">
        <v>191</v>
      </c>
      <c r="C1750" s="21" t="s">
        <v>94</v>
      </c>
      <c r="D1750" s="21" t="s">
        <v>2004</v>
      </c>
      <c r="E1750" s="21" t="s">
        <v>2590</v>
      </c>
      <c r="F1750" s="21" t="str">
        <f t="shared" si="270"/>
        <v>33107</v>
      </c>
      <c r="G1750" s="21" t="s">
        <v>2678</v>
      </c>
      <c r="H1750" s="26">
        <v>19086.16</v>
      </c>
      <c r="I1750" s="27">
        <f t="shared" si="271"/>
        <v>1.17E-5</v>
      </c>
      <c r="J1750" s="27">
        <v>1.07E-4</v>
      </c>
      <c r="K1750" s="27">
        <f t="shared" si="279"/>
        <v>1.6500000000000001E-5</v>
      </c>
      <c r="L1750" s="26">
        <f t="shared" si="272"/>
        <v>32934</v>
      </c>
      <c r="M1750" s="26">
        <f t="shared" si="273"/>
        <v>24700.5</v>
      </c>
      <c r="N1750" s="26">
        <v>21050.39</v>
      </c>
      <c r="O1750" s="26">
        <f t="shared" si="274"/>
        <v>-3650.1100000000006</v>
      </c>
      <c r="P1750" s="26">
        <f t="shared" si="275"/>
        <v>3650.1100000000006</v>
      </c>
      <c r="Q1750" s="26">
        <f t="shared" si="276"/>
        <v>0</v>
      </c>
      <c r="R1750" s="24">
        <f t="shared" si="277"/>
        <v>9.8050000000000003E-4</v>
      </c>
      <c r="S1750" s="25">
        <f t="shared" si="278"/>
        <v>4039</v>
      </c>
    </row>
    <row r="1751" spans="1:19">
      <c r="A1751" s="20" t="s">
        <v>1720</v>
      </c>
      <c r="B1751" s="20" t="s">
        <v>191</v>
      </c>
      <c r="C1751" s="20" t="s">
        <v>25</v>
      </c>
      <c r="D1751" s="20" t="s">
        <v>2005</v>
      </c>
      <c r="E1751" s="20" t="s">
        <v>2590</v>
      </c>
      <c r="F1751" s="20" t="str">
        <f t="shared" si="270"/>
        <v>33107</v>
      </c>
      <c r="G1751" s="20" t="s">
        <v>2678</v>
      </c>
      <c r="H1751" s="23">
        <v>272127.51</v>
      </c>
      <c r="I1751" s="24">
        <f t="shared" si="271"/>
        <v>1.6679999999999999E-4</v>
      </c>
      <c r="J1751" s="24">
        <v>5.9420000000000002E-4</v>
      </c>
      <c r="K1751" s="24">
        <f t="shared" si="279"/>
        <v>1.8819999999999999E-4</v>
      </c>
      <c r="L1751" s="23">
        <f t="shared" si="272"/>
        <v>375647.2</v>
      </c>
      <c r="M1751" s="23">
        <f t="shared" si="273"/>
        <v>281735.40000000002</v>
      </c>
      <c r="N1751" s="23">
        <v>275162.14</v>
      </c>
      <c r="O1751" s="23">
        <f t="shared" si="274"/>
        <v>-6573.2600000000093</v>
      </c>
      <c r="P1751" s="23">
        <f t="shared" si="275"/>
        <v>6573.2600000000093</v>
      </c>
      <c r="Q1751" s="23">
        <f t="shared" si="276"/>
        <v>0</v>
      </c>
      <c r="R1751" s="24">
        <f t="shared" si="277"/>
        <v>1.7658000000000001E-3</v>
      </c>
      <c r="S1751" s="25">
        <f t="shared" si="278"/>
        <v>7275</v>
      </c>
    </row>
    <row r="1752" spans="1:19">
      <c r="A1752" s="21" t="s">
        <v>1720</v>
      </c>
      <c r="B1752" s="21" t="s">
        <v>191</v>
      </c>
      <c r="C1752" s="21" t="s">
        <v>35</v>
      </c>
      <c r="D1752" s="21" t="s">
        <v>2006</v>
      </c>
      <c r="E1752" s="21" t="s">
        <v>2590</v>
      </c>
      <c r="F1752" s="21" t="str">
        <f t="shared" si="270"/>
        <v>33107</v>
      </c>
      <c r="G1752" s="21" t="s">
        <v>2678</v>
      </c>
      <c r="H1752" s="26">
        <v>4182.34</v>
      </c>
      <c r="I1752" s="27">
        <f t="shared" si="271"/>
        <v>2.6000000000000001E-6</v>
      </c>
      <c r="J1752" s="27">
        <v>9.8300000000000004E-5</v>
      </c>
      <c r="K1752" s="27">
        <f t="shared" si="279"/>
        <v>7.4000000000000003E-6</v>
      </c>
      <c r="L1752" s="26">
        <f t="shared" si="272"/>
        <v>14770.4</v>
      </c>
      <c r="M1752" s="26">
        <f t="shared" si="273"/>
        <v>11077.8</v>
      </c>
      <c r="N1752" s="26">
        <v>6222.08</v>
      </c>
      <c r="O1752" s="26">
        <f t="shared" si="274"/>
        <v>-4855.7199999999993</v>
      </c>
      <c r="P1752" s="26">
        <f t="shared" si="275"/>
        <v>4855.7199999999993</v>
      </c>
      <c r="Q1752" s="26">
        <f t="shared" si="276"/>
        <v>0</v>
      </c>
      <c r="R1752" s="24">
        <f t="shared" si="277"/>
        <v>1.3044E-3</v>
      </c>
      <c r="S1752" s="25">
        <f t="shared" si="278"/>
        <v>5374</v>
      </c>
    </row>
    <row r="1753" spans="1:19">
      <c r="A1753" s="20" t="s">
        <v>1720</v>
      </c>
      <c r="B1753" s="20" t="s">
        <v>191</v>
      </c>
      <c r="C1753" s="20" t="s">
        <v>102</v>
      </c>
      <c r="D1753" s="20" t="s">
        <v>2007</v>
      </c>
      <c r="E1753" s="20" t="s">
        <v>2590</v>
      </c>
      <c r="F1753" s="20" t="str">
        <f t="shared" si="270"/>
        <v>33107</v>
      </c>
      <c r="G1753" s="20" t="s">
        <v>2678</v>
      </c>
      <c r="H1753" s="23">
        <v>216105.31</v>
      </c>
      <c r="I1753" s="24">
        <f t="shared" si="271"/>
        <v>1.325E-4</v>
      </c>
      <c r="J1753" s="24">
        <v>4.57E-4</v>
      </c>
      <c r="K1753" s="24">
        <f t="shared" si="279"/>
        <v>1.4870000000000001E-4</v>
      </c>
      <c r="L1753" s="23">
        <f t="shared" si="272"/>
        <v>296805.2</v>
      </c>
      <c r="M1753" s="23">
        <f t="shared" si="273"/>
        <v>222603.9</v>
      </c>
      <c r="N1753" s="23">
        <v>338182.18999999994</v>
      </c>
      <c r="O1753" s="23">
        <f t="shared" si="274"/>
        <v>115578.28999999995</v>
      </c>
      <c r="P1753" s="23">
        <f t="shared" si="275"/>
        <v>0</v>
      </c>
      <c r="Q1753" s="23">
        <f t="shared" si="276"/>
        <v>115578.28999999995</v>
      </c>
      <c r="R1753" s="24">
        <f t="shared" si="277"/>
        <v>0</v>
      </c>
      <c r="S1753" s="25">
        <f t="shared" si="278"/>
        <v>0</v>
      </c>
    </row>
    <row r="1754" spans="1:19">
      <c r="A1754" s="21" t="s">
        <v>1720</v>
      </c>
      <c r="B1754" s="21" t="s">
        <v>191</v>
      </c>
      <c r="C1754" s="21" t="s">
        <v>45</v>
      </c>
      <c r="D1754" s="21" t="s">
        <v>2008</v>
      </c>
      <c r="E1754" s="21" t="s">
        <v>2590</v>
      </c>
      <c r="F1754" s="21" t="str">
        <f t="shared" si="270"/>
        <v>33107</v>
      </c>
      <c r="G1754" s="21" t="s">
        <v>2678</v>
      </c>
      <c r="H1754" s="26">
        <v>87167.97</v>
      </c>
      <c r="I1754" s="27">
        <f t="shared" si="271"/>
        <v>5.3399999999999997E-5</v>
      </c>
      <c r="J1754" s="27">
        <v>3.1040000000000001E-4</v>
      </c>
      <c r="K1754" s="27">
        <f t="shared" si="279"/>
        <v>6.6299999999999999E-5</v>
      </c>
      <c r="L1754" s="26">
        <f t="shared" si="272"/>
        <v>132334.79999999999</v>
      </c>
      <c r="M1754" s="26">
        <f t="shared" si="273"/>
        <v>99251.1</v>
      </c>
      <c r="N1754" s="26">
        <v>84443.83</v>
      </c>
      <c r="O1754" s="26">
        <f t="shared" si="274"/>
        <v>-14807.270000000004</v>
      </c>
      <c r="P1754" s="26">
        <f t="shared" si="275"/>
        <v>14807.270000000004</v>
      </c>
      <c r="Q1754" s="26">
        <f t="shared" si="276"/>
        <v>0</v>
      </c>
      <c r="R1754" s="24">
        <f t="shared" si="277"/>
        <v>3.9776999999999998E-3</v>
      </c>
      <c r="S1754" s="25">
        <f t="shared" si="278"/>
        <v>16388</v>
      </c>
    </row>
    <row r="1755" spans="1:19">
      <c r="A1755" s="20" t="s">
        <v>1720</v>
      </c>
      <c r="B1755" s="20" t="s">
        <v>191</v>
      </c>
      <c r="C1755" s="20" t="s">
        <v>104</v>
      </c>
      <c r="D1755" s="20" t="s">
        <v>2009</v>
      </c>
      <c r="E1755" s="20" t="s">
        <v>2590</v>
      </c>
      <c r="F1755" s="20" t="str">
        <f t="shared" si="270"/>
        <v>33107</v>
      </c>
      <c r="G1755" s="20" t="s">
        <v>2678</v>
      </c>
      <c r="H1755" s="23">
        <v>37776.230000000003</v>
      </c>
      <c r="I1755" s="24">
        <f t="shared" si="271"/>
        <v>2.3200000000000001E-5</v>
      </c>
      <c r="J1755" s="24">
        <v>1.3310000000000001E-4</v>
      </c>
      <c r="K1755" s="24">
        <f t="shared" si="279"/>
        <v>2.87E-5</v>
      </c>
      <c r="L1755" s="23">
        <f t="shared" si="272"/>
        <v>57285.2</v>
      </c>
      <c r="M1755" s="23">
        <f t="shared" si="273"/>
        <v>42963.9</v>
      </c>
      <c r="N1755" s="23">
        <v>39177.78</v>
      </c>
      <c r="O1755" s="23">
        <f t="shared" si="274"/>
        <v>-3786.1200000000026</v>
      </c>
      <c r="P1755" s="23">
        <f t="shared" si="275"/>
        <v>3786.1200000000026</v>
      </c>
      <c r="Q1755" s="23">
        <f t="shared" si="276"/>
        <v>0</v>
      </c>
      <c r="R1755" s="24">
        <f t="shared" si="277"/>
        <v>1.0170999999999999E-3</v>
      </c>
      <c r="S1755" s="25">
        <f t="shared" si="278"/>
        <v>4190</v>
      </c>
    </row>
    <row r="1756" spans="1:19">
      <c r="A1756" s="21" t="s">
        <v>1720</v>
      </c>
      <c r="B1756" s="21" t="s">
        <v>191</v>
      </c>
      <c r="C1756" s="21" t="s">
        <v>110</v>
      </c>
      <c r="D1756" s="21" t="s">
        <v>2010</v>
      </c>
      <c r="E1756" s="21" t="s">
        <v>2590</v>
      </c>
      <c r="F1756" s="21" t="str">
        <f t="shared" si="270"/>
        <v>33107</v>
      </c>
      <c r="G1756" s="21" t="s">
        <v>2678</v>
      </c>
      <c r="H1756" s="26">
        <v>31476.14</v>
      </c>
      <c r="I1756" s="27">
        <f t="shared" si="271"/>
        <v>1.9300000000000002E-5</v>
      </c>
      <c r="J1756" s="27">
        <v>1.696E-4</v>
      </c>
      <c r="K1756" s="27">
        <f t="shared" si="279"/>
        <v>2.6800000000000001E-5</v>
      </c>
      <c r="L1756" s="26">
        <f t="shared" si="272"/>
        <v>53492.800000000003</v>
      </c>
      <c r="M1756" s="26">
        <f t="shared" si="273"/>
        <v>40119.599999999999</v>
      </c>
      <c r="N1756" s="26">
        <v>22812.49</v>
      </c>
      <c r="O1756" s="26">
        <f t="shared" si="274"/>
        <v>-17307.109999999997</v>
      </c>
      <c r="P1756" s="26">
        <f t="shared" si="275"/>
        <v>17307.109999999997</v>
      </c>
      <c r="Q1756" s="26">
        <f t="shared" si="276"/>
        <v>0</v>
      </c>
      <c r="R1756" s="24">
        <f t="shared" si="277"/>
        <v>4.6492E-3</v>
      </c>
      <c r="S1756" s="25">
        <f t="shared" si="278"/>
        <v>19154</v>
      </c>
    </row>
    <row r="1757" spans="1:19">
      <c r="A1757" s="20" t="s">
        <v>1720</v>
      </c>
      <c r="B1757" s="20" t="s">
        <v>191</v>
      </c>
      <c r="C1757" s="20" t="s">
        <v>130</v>
      </c>
      <c r="D1757" s="20" t="s">
        <v>2011</v>
      </c>
      <c r="E1757" s="20" t="s">
        <v>2590</v>
      </c>
      <c r="F1757" s="20" t="str">
        <f t="shared" si="270"/>
        <v>33107</v>
      </c>
      <c r="G1757" s="20" t="s">
        <v>2678</v>
      </c>
      <c r="H1757" s="23">
        <v>1592247.34</v>
      </c>
      <c r="I1757" s="24">
        <f t="shared" si="271"/>
        <v>9.7599999999999998E-4</v>
      </c>
      <c r="J1757" s="24">
        <v>2.0086000000000001E-3</v>
      </c>
      <c r="K1757" s="24">
        <f t="shared" si="279"/>
        <v>1.0276E-3</v>
      </c>
      <c r="L1757" s="23">
        <f t="shared" si="272"/>
        <v>2051089.6</v>
      </c>
      <c r="M1757" s="23">
        <f t="shared" si="273"/>
        <v>1538317.2</v>
      </c>
      <c r="N1757" s="23">
        <v>1612834.77</v>
      </c>
      <c r="O1757" s="23">
        <f t="shared" si="274"/>
        <v>74517.570000000065</v>
      </c>
      <c r="P1757" s="23">
        <f t="shared" si="275"/>
        <v>0</v>
      </c>
      <c r="Q1757" s="23">
        <f t="shared" si="276"/>
        <v>74517.570000000065</v>
      </c>
      <c r="R1757" s="24">
        <f t="shared" si="277"/>
        <v>0</v>
      </c>
      <c r="S1757" s="25">
        <f t="shared" si="278"/>
        <v>0</v>
      </c>
    </row>
    <row r="1758" spans="1:19">
      <c r="A1758" s="21" t="s">
        <v>1720</v>
      </c>
      <c r="B1758" s="21" t="s">
        <v>191</v>
      </c>
      <c r="C1758" s="21" t="s">
        <v>224</v>
      </c>
      <c r="D1758" s="21" t="s">
        <v>2012</v>
      </c>
      <c r="E1758" s="21" t="s">
        <v>2590</v>
      </c>
      <c r="F1758" s="21" t="str">
        <f t="shared" si="270"/>
        <v>33107</v>
      </c>
      <c r="G1758" s="21" t="s">
        <v>2678</v>
      </c>
      <c r="H1758" s="26">
        <v>610314.37</v>
      </c>
      <c r="I1758" s="27">
        <f t="shared" si="271"/>
        <v>3.7409999999999999E-4</v>
      </c>
      <c r="J1758" s="27">
        <v>9.5839999999999999E-4</v>
      </c>
      <c r="K1758" s="27">
        <f t="shared" si="279"/>
        <v>4.0329999999999999E-4</v>
      </c>
      <c r="L1758" s="26">
        <f t="shared" si="272"/>
        <v>804986.8</v>
      </c>
      <c r="M1758" s="26">
        <f t="shared" si="273"/>
        <v>603740.1</v>
      </c>
      <c r="N1758" s="26">
        <v>613831.64</v>
      </c>
      <c r="O1758" s="26">
        <f t="shared" si="274"/>
        <v>10091.540000000037</v>
      </c>
      <c r="P1758" s="26">
        <f t="shared" si="275"/>
        <v>0</v>
      </c>
      <c r="Q1758" s="26">
        <f t="shared" si="276"/>
        <v>10091.540000000037</v>
      </c>
      <c r="R1758" s="24">
        <f t="shared" si="277"/>
        <v>0</v>
      </c>
      <c r="S1758" s="25">
        <f t="shared" si="278"/>
        <v>0</v>
      </c>
    </row>
    <row r="1759" spans="1:19">
      <c r="A1759" s="20" t="s">
        <v>1643</v>
      </c>
      <c r="B1759" s="20" t="s">
        <v>2</v>
      </c>
      <c r="C1759" s="20" t="s">
        <v>90</v>
      </c>
      <c r="D1759" s="20" t="s">
        <v>2013</v>
      </c>
      <c r="E1759" s="20" t="s">
        <v>2591</v>
      </c>
      <c r="F1759" s="20" t="str">
        <f t="shared" si="270"/>
        <v>33200</v>
      </c>
      <c r="G1759" s="20" t="s">
        <v>2574</v>
      </c>
      <c r="H1759" s="23">
        <v>6017180.2400000002</v>
      </c>
      <c r="I1759" s="24">
        <f t="shared" si="271"/>
        <v>3.6882E-3</v>
      </c>
      <c r="J1759" s="24">
        <v>5.4345000000000001E-3</v>
      </c>
      <c r="K1759" s="24">
        <f t="shared" si="279"/>
        <v>3.7755000000000002E-3</v>
      </c>
      <c r="L1759" s="23">
        <f t="shared" si="272"/>
        <v>7535898</v>
      </c>
      <c r="M1759" s="23">
        <f t="shared" si="273"/>
        <v>5651923.5</v>
      </c>
      <c r="N1759" s="23">
        <v>6775042.1500000004</v>
      </c>
      <c r="O1759" s="23">
        <f t="shared" si="274"/>
        <v>1123118.6500000004</v>
      </c>
      <c r="P1759" s="23">
        <f t="shared" si="275"/>
        <v>0</v>
      </c>
      <c r="Q1759" s="23">
        <f t="shared" si="276"/>
        <v>1123118.6500000004</v>
      </c>
      <c r="R1759" s="24">
        <f t="shared" si="277"/>
        <v>0</v>
      </c>
      <c r="S1759" s="25">
        <f t="shared" si="278"/>
        <v>0</v>
      </c>
    </row>
    <row r="1760" spans="1:19">
      <c r="A1760" s="21" t="s">
        <v>1643</v>
      </c>
      <c r="B1760" s="21" t="s">
        <v>2</v>
      </c>
      <c r="C1760" s="21" t="s">
        <v>216</v>
      </c>
      <c r="D1760" s="21" t="s">
        <v>2014</v>
      </c>
      <c r="E1760" s="21" t="s">
        <v>2591</v>
      </c>
      <c r="F1760" s="21" t="str">
        <f t="shared" si="270"/>
        <v>33200</v>
      </c>
      <c r="G1760" s="21" t="s">
        <v>2574</v>
      </c>
      <c r="H1760" s="26">
        <v>4607655.8</v>
      </c>
      <c r="I1760" s="27">
        <f t="shared" si="271"/>
        <v>2.8241999999999998E-3</v>
      </c>
      <c r="J1760" s="27">
        <v>3.7642000000000001E-3</v>
      </c>
      <c r="K1760" s="27">
        <f t="shared" si="279"/>
        <v>2.8712E-3</v>
      </c>
      <c r="L1760" s="26">
        <f t="shared" si="272"/>
        <v>5730915.2000000002</v>
      </c>
      <c r="M1760" s="26">
        <f t="shared" si="273"/>
        <v>4298186.4000000004</v>
      </c>
      <c r="N1760" s="26">
        <v>5361061.120000001</v>
      </c>
      <c r="O1760" s="26">
        <f t="shared" si="274"/>
        <v>1062874.7200000007</v>
      </c>
      <c r="P1760" s="26">
        <f t="shared" si="275"/>
        <v>0</v>
      </c>
      <c r="Q1760" s="26">
        <f t="shared" si="276"/>
        <v>1062874.7200000007</v>
      </c>
      <c r="R1760" s="24">
        <f t="shared" si="277"/>
        <v>0</v>
      </c>
      <c r="S1760" s="25">
        <f t="shared" si="278"/>
        <v>0</v>
      </c>
    </row>
    <row r="1761" spans="1:19">
      <c r="A1761" s="20" t="s">
        <v>1643</v>
      </c>
      <c r="B1761" s="20" t="s">
        <v>2</v>
      </c>
      <c r="C1761" s="20" t="s">
        <v>119</v>
      </c>
      <c r="D1761" s="20" t="s">
        <v>2015</v>
      </c>
      <c r="E1761" s="20" t="s">
        <v>2591</v>
      </c>
      <c r="F1761" s="20" t="str">
        <f t="shared" si="270"/>
        <v>33200</v>
      </c>
      <c r="G1761" s="20" t="s">
        <v>2575</v>
      </c>
      <c r="H1761" s="23">
        <v>3766656.52</v>
      </c>
      <c r="I1761" s="24">
        <f t="shared" si="271"/>
        <v>2.3088000000000002E-3</v>
      </c>
      <c r="J1761" s="24">
        <v>5.5516000000000003E-3</v>
      </c>
      <c r="K1761" s="24">
        <f t="shared" si="279"/>
        <v>2.4708999999999998E-3</v>
      </c>
      <c r="L1761" s="23">
        <f t="shared" si="272"/>
        <v>4931916.4000000004</v>
      </c>
      <c r="M1761" s="23">
        <f t="shared" si="273"/>
        <v>3698937.3</v>
      </c>
      <c r="N1761" s="23">
        <v>2037368.48</v>
      </c>
      <c r="O1761" s="23">
        <f t="shared" si="274"/>
        <v>-1661568.8199999998</v>
      </c>
      <c r="P1761" s="23">
        <f t="shared" si="275"/>
        <v>1661568.8199999998</v>
      </c>
      <c r="Q1761" s="23">
        <f t="shared" si="276"/>
        <v>0</v>
      </c>
      <c r="R1761" s="24">
        <f t="shared" si="277"/>
        <v>0.44634550000000001</v>
      </c>
      <c r="S1761" s="25">
        <f t="shared" si="278"/>
        <v>1838943</v>
      </c>
    </row>
    <row r="1762" spans="1:19">
      <c r="A1762" s="21" t="s">
        <v>1643</v>
      </c>
      <c r="B1762" s="21" t="s">
        <v>14</v>
      </c>
      <c r="C1762" s="21" t="s">
        <v>23</v>
      </c>
      <c r="D1762" s="21" t="s">
        <v>2016</v>
      </c>
      <c r="E1762" s="21" t="s">
        <v>2591</v>
      </c>
      <c r="F1762" s="21" t="str">
        <f t="shared" si="270"/>
        <v>33201</v>
      </c>
      <c r="G1762" s="21" t="s">
        <v>2679</v>
      </c>
      <c r="H1762" s="26">
        <v>1282319.3899999999</v>
      </c>
      <c r="I1762" s="27">
        <f t="shared" si="271"/>
        <v>7.8600000000000002E-4</v>
      </c>
      <c r="J1762" s="27">
        <v>1.2025E-3</v>
      </c>
      <c r="K1762" s="27">
        <f t="shared" si="279"/>
        <v>8.0679999999999999E-4</v>
      </c>
      <c r="L1762" s="26">
        <f t="shared" si="272"/>
        <v>1610372.8</v>
      </c>
      <c r="M1762" s="26">
        <f t="shared" si="273"/>
        <v>1207779.6000000001</v>
      </c>
      <c r="N1762" s="26">
        <v>1507955.04</v>
      </c>
      <c r="O1762" s="26">
        <f t="shared" si="274"/>
        <v>300175.43999999994</v>
      </c>
      <c r="P1762" s="26">
        <f t="shared" si="275"/>
        <v>0</v>
      </c>
      <c r="Q1762" s="26">
        <f t="shared" si="276"/>
        <v>300175.43999999994</v>
      </c>
      <c r="R1762" s="24">
        <f t="shared" si="277"/>
        <v>0</v>
      </c>
      <c r="S1762" s="25">
        <f t="shared" si="278"/>
        <v>0</v>
      </c>
    </row>
    <row r="1763" spans="1:19">
      <c r="A1763" s="20" t="s">
        <v>1643</v>
      </c>
      <c r="B1763" s="20" t="s">
        <v>14</v>
      </c>
      <c r="C1763" s="20" t="s">
        <v>96</v>
      </c>
      <c r="D1763" s="20" t="s">
        <v>2017</v>
      </c>
      <c r="E1763" s="20" t="s">
        <v>2591</v>
      </c>
      <c r="F1763" s="20" t="str">
        <f t="shared" si="270"/>
        <v>33201</v>
      </c>
      <c r="G1763" s="20" t="s">
        <v>2679</v>
      </c>
      <c r="H1763" s="23">
        <v>118275.6</v>
      </c>
      <c r="I1763" s="24">
        <f t="shared" si="271"/>
        <v>7.25E-5</v>
      </c>
      <c r="J1763" s="24">
        <v>2.8499999999999999E-4</v>
      </c>
      <c r="K1763" s="24">
        <f t="shared" si="279"/>
        <v>8.3100000000000001E-5</v>
      </c>
      <c r="L1763" s="23">
        <f t="shared" si="272"/>
        <v>165867.6</v>
      </c>
      <c r="M1763" s="23">
        <f t="shared" si="273"/>
        <v>124400.7</v>
      </c>
      <c r="N1763" s="23">
        <v>91605.050000000017</v>
      </c>
      <c r="O1763" s="23">
        <f t="shared" si="274"/>
        <v>-32795.64999999998</v>
      </c>
      <c r="P1763" s="23">
        <f t="shared" si="275"/>
        <v>32795.64999999998</v>
      </c>
      <c r="Q1763" s="23">
        <f t="shared" si="276"/>
        <v>0</v>
      </c>
      <c r="R1763" s="24">
        <f t="shared" si="277"/>
        <v>8.8099000000000007E-3</v>
      </c>
      <c r="S1763" s="25">
        <f t="shared" si="278"/>
        <v>36296</v>
      </c>
    </row>
    <row r="1764" spans="1:19">
      <c r="A1764" s="21" t="s">
        <v>1643</v>
      </c>
      <c r="B1764" s="21" t="s">
        <v>14</v>
      </c>
      <c r="C1764" s="21" t="s">
        <v>253</v>
      </c>
      <c r="D1764" s="21" t="s">
        <v>2018</v>
      </c>
      <c r="E1764" s="21" t="s">
        <v>2591</v>
      </c>
      <c r="F1764" s="21" t="str">
        <f t="shared" si="270"/>
        <v>33201</v>
      </c>
      <c r="G1764" s="21" t="s">
        <v>2679</v>
      </c>
      <c r="H1764" s="26">
        <v>303052.53999999998</v>
      </c>
      <c r="I1764" s="27">
        <f t="shared" si="271"/>
        <v>1.8579999999999999E-4</v>
      </c>
      <c r="J1764" s="27">
        <v>1.1213E-3</v>
      </c>
      <c r="K1764" s="27">
        <f t="shared" si="279"/>
        <v>2.3259999999999999E-4</v>
      </c>
      <c r="L1764" s="26">
        <f t="shared" si="272"/>
        <v>464269.6</v>
      </c>
      <c r="M1764" s="26">
        <f t="shared" si="273"/>
        <v>348202.2</v>
      </c>
      <c r="N1764" s="26">
        <v>278989.62</v>
      </c>
      <c r="O1764" s="26">
        <f t="shared" si="274"/>
        <v>-69212.580000000016</v>
      </c>
      <c r="P1764" s="26">
        <f t="shared" si="275"/>
        <v>69212.580000000016</v>
      </c>
      <c r="Q1764" s="26">
        <f t="shared" si="276"/>
        <v>0</v>
      </c>
      <c r="R1764" s="24">
        <f t="shared" si="277"/>
        <v>1.8592500000000001E-2</v>
      </c>
      <c r="S1764" s="25">
        <f t="shared" si="278"/>
        <v>76601</v>
      </c>
    </row>
    <row r="1765" spans="1:19">
      <c r="A1765" s="20" t="s">
        <v>1643</v>
      </c>
      <c r="B1765" s="20" t="s">
        <v>14</v>
      </c>
      <c r="C1765" s="20" t="s">
        <v>104</v>
      </c>
      <c r="D1765" s="20" t="s">
        <v>2019</v>
      </c>
      <c r="E1765" s="20" t="s">
        <v>2591</v>
      </c>
      <c r="F1765" s="20" t="str">
        <f t="shared" si="270"/>
        <v>33201</v>
      </c>
      <c r="G1765" s="20" t="s">
        <v>2679</v>
      </c>
      <c r="H1765" s="23">
        <v>379233.91</v>
      </c>
      <c r="I1765" s="24">
        <f t="shared" si="271"/>
        <v>2.3240000000000001E-4</v>
      </c>
      <c r="J1765" s="24">
        <v>7.8470000000000005E-4</v>
      </c>
      <c r="K1765" s="24">
        <f t="shared" si="279"/>
        <v>2.5999999999999998E-4</v>
      </c>
      <c r="L1765" s="23">
        <f t="shared" si="272"/>
        <v>518960</v>
      </c>
      <c r="M1765" s="23">
        <f t="shared" si="273"/>
        <v>389220</v>
      </c>
      <c r="N1765" s="23">
        <v>316565.92</v>
      </c>
      <c r="O1765" s="23">
        <f t="shared" si="274"/>
        <v>-72654.080000000016</v>
      </c>
      <c r="P1765" s="23">
        <f t="shared" si="275"/>
        <v>72654.080000000016</v>
      </c>
      <c r="Q1765" s="23">
        <f t="shared" si="276"/>
        <v>0</v>
      </c>
      <c r="R1765" s="24">
        <f t="shared" si="277"/>
        <v>1.9517E-2</v>
      </c>
      <c r="S1765" s="25">
        <f t="shared" si="278"/>
        <v>80410</v>
      </c>
    </row>
    <row r="1766" spans="1:19">
      <c r="A1766" s="21" t="s">
        <v>1643</v>
      </c>
      <c r="B1766" s="21" t="s">
        <v>14</v>
      </c>
      <c r="C1766" s="21" t="s">
        <v>257</v>
      </c>
      <c r="D1766" s="21" t="s">
        <v>2020</v>
      </c>
      <c r="E1766" s="21" t="s">
        <v>2591</v>
      </c>
      <c r="F1766" s="21" t="str">
        <f t="shared" si="270"/>
        <v>33201</v>
      </c>
      <c r="G1766" s="21" t="s">
        <v>2679</v>
      </c>
      <c r="H1766" s="26">
        <v>132641.87</v>
      </c>
      <c r="I1766" s="27">
        <f t="shared" si="271"/>
        <v>8.1299999999999997E-5</v>
      </c>
      <c r="J1766" s="27">
        <v>5.1670000000000004E-4</v>
      </c>
      <c r="K1766" s="27">
        <f t="shared" si="279"/>
        <v>1.031E-4</v>
      </c>
      <c r="L1766" s="26">
        <f t="shared" si="272"/>
        <v>205787.6</v>
      </c>
      <c r="M1766" s="26">
        <f t="shared" si="273"/>
        <v>154340.70000000001</v>
      </c>
      <c r="N1766" s="26">
        <v>134207.72999999998</v>
      </c>
      <c r="O1766" s="26">
        <f t="shared" si="274"/>
        <v>-20132.97000000003</v>
      </c>
      <c r="P1766" s="26">
        <f t="shared" si="275"/>
        <v>20132.97000000003</v>
      </c>
      <c r="Q1766" s="26">
        <f t="shared" si="276"/>
        <v>0</v>
      </c>
      <c r="R1766" s="24">
        <f t="shared" si="277"/>
        <v>5.4082999999999996E-3</v>
      </c>
      <c r="S1766" s="25">
        <f t="shared" si="278"/>
        <v>22282</v>
      </c>
    </row>
    <row r="1767" spans="1:19">
      <c r="A1767" s="20" t="s">
        <v>1643</v>
      </c>
      <c r="B1767" s="20" t="s">
        <v>89</v>
      </c>
      <c r="C1767" s="20" t="s">
        <v>19</v>
      </c>
      <c r="D1767" s="20" t="s">
        <v>2021</v>
      </c>
      <c r="E1767" s="20" t="s">
        <v>2591</v>
      </c>
      <c r="F1767" s="20" t="str">
        <f t="shared" si="270"/>
        <v>33202</v>
      </c>
      <c r="G1767" s="20" t="s">
        <v>2680</v>
      </c>
      <c r="H1767" s="23">
        <v>52006.64</v>
      </c>
      <c r="I1767" s="24">
        <f t="shared" si="271"/>
        <v>3.1900000000000003E-5</v>
      </c>
      <c r="J1767" s="24">
        <v>3.1639999999999999E-4</v>
      </c>
      <c r="K1767" s="24">
        <f t="shared" si="279"/>
        <v>4.6100000000000002E-5</v>
      </c>
      <c r="L1767" s="23">
        <f t="shared" si="272"/>
        <v>92015.6</v>
      </c>
      <c r="M1767" s="23">
        <f t="shared" si="273"/>
        <v>69011.7</v>
      </c>
      <c r="N1767" s="23">
        <v>51933.84</v>
      </c>
      <c r="O1767" s="23">
        <f t="shared" si="274"/>
        <v>-17077.86</v>
      </c>
      <c r="P1767" s="23">
        <f t="shared" si="275"/>
        <v>17077.86</v>
      </c>
      <c r="Q1767" s="23">
        <f t="shared" si="276"/>
        <v>0</v>
      </c>
      <c r="R1767" s="24">
        <f t="shared" si="277"/>
        <v>4.5875999999999998E-3</v>
      </c>
      <c r="S1767" s="25">
        <f t="shared" si="278"/>
        <v>18900</v>
      </c>
    </row>
    <row r="1768" spans="1:19">
      <c r="A1768" s="21" t="s">
        <v>1643</v>
      </c>
      <c r="B1768" s="21" t="s">
        <v>89</v>
      </c>
      <c r="C1768" s="21" t="s">
        <v>21</v>
      </c>
      <c r="D1768" s="21" t="s">
        <v>2022</v>
      </c>
      <c r="E1768" s="21" t="s">
        <v>2591</v>
      </c>
      <c r="F1768" s="21" t="str">
        <f t="shared" si="270"/>
        <v>33202</v>
      </c>
      <c r="G1768" s="21" t="s">
        <v>2680</v>
      </c>
      <c r="H1768" s="26">
        <v>102751.7</v>
      </c>
      <c r="I1768" s="27">
        <f t="shared" si="271"/>
        <v>6.3E-5</v>
      </c>
      <c r="J1768" s="27">
        <v>1.8139999999999999E-4</v>
      </c>
      <c r="K1768" s="27">
        <f t="shared" si="279"/>
        <v>6.8899999999999994E-5</v>
      </c>
      <c r="L1768" s="26">
        <f t="shared" si="272"/>
        <v>137524.4</v>
      </c>
      <c r="M1768" s="26">
        <f t="shared" si="273"/>
        <v>103143.3</v>
      </c>
      <c r="N1768" s="26">
        <v>60475.78</v>
      </c>
      <c r="O1768" s="26">
        <f t="shared" si="274"/>
        <v>-42667.520000000004</v>
      </c>
      <c r="P1768" s="26">
        <f t="shared" si="275"/>
        <v>42667.520000000004</v>
      </c>
      <c r="Q1768" s="26">
        <f t="shared" si="276"/>
        <v>0</v>
      </c>
      <c r="R1768" s="24">
        <f t="shared" si="277"/>
        <v>1.14617E-2</v>
      </c>
      <c r="S1768" s="25">
        <f t="shared" si="278"/>
        <v>47222</v>
      </c>
    </row>
    <row r="1769" spans="1:19">
      <c r="A1769" s="20" t="s">
        <v>1643</v>
      </c>
      <c r="B1769" s="20" t="s">
        <v>89</v>
      </c>
      <c r="C1769" s="20" t="s">
        <v>25</v>
      </c>
      <c r="D1769" s="20" t="s">
        <v>2023</v>
      </c>
      <c r="E1769" s="20" t="s">
        <v>2591</v>
      </c>
      <c r="F1769" s="20" t="str">
        <f t="shared" si="270"/>
        <v>33202</v>
      </c>
      <c r="G1769" s="20" t="s">
        <v>2680</v>
      </c>
      <c r="H1769" s="23">
        <v>109291.93</v>
      </c>
      <c r="I1769" s="24">
        <f t="shared" si="271"/>
        <v>6.7000000000000002E-5</v>
      </c>
      <c r="J1769" s="24">
        <v>4.8739999999999998E-4</v>
      </c>
      <c r="K1769" s="24">
        <f t="shared" si="279"/>
        <v>8.7999999999999998E-5</v>
      </c>
      <c r="L1769" s="23">
        <f t="shared" si="272"/>
        <v>175648</v>
      </c>
      <c r="M1769" s="23">
        <f t="shared" si="273"/>
        <v>131736</v>
      </c>
      <c r="N1769" s="23">
        <v>189160.75</v>
      </c>
      <c r="O1769" s="23">
        <f t="shared" si="274"/>
        <v>57424.75</v>
      </c>
      <c r="P1769" s="23">
        <f t="shared" si="275"/>
        <v>0</v>
      </c>
      <c r="Q1769" s="23">
        <f t="shared" si="276"/>
        <v>57424.75</v>
      </c>
      <c r="R1769" s="24">
        <f t="shared" si="277"/>
        <v>0</v>
      </c>
      <c r="S1769" s="25">
        <f t="shared" si="278"/>
        <v>0</v>
      </c>
    </row>
    <row r="1770" spans="1:19">
      <c r="A1770" s="21" t="s">
        <v>1643</v>
      </c>
      <c r="B1770" s="21" t="s">
        <v>89</v>
      </c>
      <c r="C1770" s="21" t="s">
        <v>160</v>
      </c>
      <c r="D1770" s="21" t="s">
        <v>2024</v>
      </c>
      <c r="E1770" s="21" t="s">
        <v>2591</v>
      </c>
      <c r="F1770" s="21" t="str">
        <f t="shared" si="270"/>
        <v>33202</v>
      </c>
      <c r="G1770" s="21" t="s">
        <v>2680</v>
      </c>
      <c r="H1770" s="26">
        <v>772691.23</v>
      </c>
      <c r="I1770" s="27">
        <f t="shared" si="271"/>
        <v>4.7360000000000002E-4</v>
      </c>
      <c r="J1770" s="27">
        <v>1.6080999999999999E-3</v>
      </c>
      <c r="K1770" s="27">
        <f t="shared" si="279"/>
        <v>5.3030000000000004E-4</v>
      </c>
      <c r="L1770" s="26">
        <f t="shared" si="272"/>
        <v>1058478.8</v>
      </c>
      <c r="M1770" s="26">
        <f t="shared" si="273"/>
        <v>793859.1</v>
      </c>
      <c r="N1770" s="26">
        <v>701467.44</v>
      </c>
      <c r="O1770" s="26">
        <f t="shared" si="274"/>
        <v>-92391.660000000033</v>
      </c>
      <c r="P1770" s="26">
        <f t="shared" si="275"/>
        <v>92391.660000000033</v>
      </c>
      <c r="Q1770" s="26">
        <f t="shared" si="276"/>
        <v>0</v>
      </c>
      <c r="R1770" s="24">
        <f t="shared" si="277"/>
        <v>2.48191E-2</v>
      </c>
      <c r="S1770" s="25">
        <f t="shared" si="278"/>
        <v>102254</v>
      </c>
    </row>
    <row r="1771" spans="1:19">
      <c r="A1771" s="20" t="s">
        <v>1643</v>
      </c>
      <c r="B1771" s="20" t="s">
        <v>89</v>
      </c>
      <c r="C1771" s="20" t="s">
        <v>33</v>
      </c>
      <c r="D1771" s="20" t="s">
        <v>2025</v>
      </c>
      <c r="E1771" s="20" t="s">
        <v>2591</v>
      </c>
      <c r="F1771" s="20" t="str">
        <f t="shared" si="270"/>
        <v>33202</v>
      </c>
      <c r="G1771" s="20" t="s">
        <v>2680</v>
      </c>
      <c r="H1771" s="23">
        <v>90338.46</v>
      </c>
      <c r="I1771" s="24">
        <f t="shared" si="271"/>
        <v>5.5399999999999998E-5</v>
      </c>
      <c r="J1771" s="24">
        <v>2.4600000000000002E-4</v>
      </c>
      <c r="K1771" s="24">
        <f t="shared" si="279"/>
        <v>6.4900000000000005E-5</v>
      </c>
      <c r="L1771" s="23">
        <f t="shared" si="272"/>
        <v>129540.4</v>
      </c>
      <c r="M1771" s="23">
        <f t="shared" si="273"/>
        <v>97155.3</v>
      </c>
      <c r="N1771" s="23">
        <v>85332.950000000012</v>
      </c>
      <c r="O1771" s="23">
        <f t="shared" si="274"/>
        <v>-11822.349999999991</v>
      </c>
      <c r="P1771" s="23">
        <f t="shared" si="275"/>
        <v>11822.349999999991</v>
      </c>
      <c r="Q1771" s="23">
        <f t="shared" si="276"/>
        <v>0</v>
      </c>
      <c r="R1771" s="24">
        <f t="shared" si="277"/>
        <v>3.1757999999999999E-3</v>
      </c>
      <c r="S1771" s="25">
        <f t="shared" si="278"/>
        <v>13084</v>
      </c>
    </row>
    <row r="1772" spans="1:19">
      <c r="A1772" s="21" t="s">
        <v>1643</v>
      </c>
      <c r="B1772" s="21" t="s">
        <v>89</v>
      </c>
      <c r="C1772" s="21" t="s">
        <v>35</v>
      </c>
      <c r="D1772" s="21" t="s">
        <v>2026</v>
      </c>
      <c r="E1772" s="21" t="s">
        <v>2591</v>
      </c>
      <c r="F1772" s="21" t="str">
        <f t="shared" si="270"/>
        <v>33202</v>
      </c>
      <c r="G1772" s="21" t="s">
        <v>2680</v>
      </c>
      <c r="H1772" s="26">
        <v>142016.15</v>
      </c>
      <c r="I1772" s="27">
        <f t="shared" si="271"/>
        <v>8.7000000000000001E-5</v>
      </c>
      <c r="J1772" s="27">
        <v>3.9560000000000002E-4</v>
      </c>
      <c r="K1772" s="27">
        <f t="shared" si="279"/>
        <v>1.024E-4</v>
      </c>
      <c r="L1772" s="26">
        <f t="shared" si="272"/>
        <v>204390.39999999999</v>
      </c>
      <c r="M1772" s="26">
        <f t="shared" si="273"/>
        <v>153292.79999999999</v>
      </c>
      <c r="N1772" s="26">
        <v>147358.31</v>
      </c>
      <c r="O1772" s="26">
        <f t="shared" si="274"/>
        <v>-5934.4899999999907</v>
      </c>
      <c r="P1772" s="26">
        <f t="shared" si="275"/>
        <v>5934.4899999999907</v>
      </c>
      <c r="Q1772" s="26">
        <f t="shared" si="276"/>
        <v>0</v>
      </c>
      <c r="R1772" s="24">
        <f t="shared" si="277"/>
        <v>1.5942E-3</v>
      </c>
      <c r="S1772" s="25">
        <f t="shared" si="278"/>
        <v>6568</v>
      </c>
    </row>
    <row r="1773" spans="1:19">
      <c r="A1773" s="20" t="s">
        <v>1643</v>
      </c>
      <c r="B1773" s="20" t="s">
        <v>89</v>
      </c>
      <c r="C1773" s="20" t="s">
        <v>110</v>
      </c>
      <c r="D1773" s="20" t="s">
        <v>2027</v>
      </c>
      <c r="E1773" s="20" t="s">
        <v>2591</v>
      </c>
      <c r="F1773" s="20" t="str">
        <f t="shared" si="270"/>
        <v>33202</v>
      </c>
      <c r="G1773" s="20" t="s">
        <v>2680</v>
      </c>
      <c r="H1773" s="23">
        <v>278402.5</v>
      </c>
      <c r="I1773" s="24">
        <f t="shared" si="271"/>
        <v>1.706E-4</v>
      </c>
      <c r="J1773" s="24">
        <v>6.0809999999999998E-4</v>
      </c>
      <c r="K1773" s="24">
        <f t="shared" si="279"/>
        <v>1.9249999999999999E-4</v>
      </c>
      <c r="L1773" s="23">
        <f t="shared" si="272"/>
        <v>384230</v>
      </c>
      <c r="M1773" s="23">
        <f t="shared" si="273"/>
        <v>288172.5</v>
      </c>
      <c r="N1773" s="23">
        <v>177574.2</v>
      </c>
      <c r="O1773" s="23">
        <f t="shared" si="274"/>
        <v>-110598.29999999999</v>
      </c>
      <c r="P1773" s="23">
        <f t="shared" si="275"/>
        <v>110598.29999999999</v>
      </c>
      <c r="Q1773" s="23">
        <f t="shared" si="276"/>
        <v>0</v>
      </c>
      <c r="R1773" s="24">
        <f t="shared" si="277"/>
        <v>2.9709900000000001E-2</v>
      </c>
      <c r="S1773" s="25">
        <f t="shared" si="278"/>
        <v>122404</v>
      </c>
    </row>
    <row r="1774" spans="1:19">
      <c r="A1774" s="21" t="s">
        <v>1643</v>
      </c>
      <c r="B1774" s="21" t="s">
        <v>89</v>
      </c>
      <c r="C1774" s="21" t="s">
        <v>51</v>
      </c>
      <c r="D1774" s="21" t="s">
        <v>2028</v>
      </c>
      <c r="E1774" s="21" t="s">
        <v>2591</v>
      </c>
      <c r="F1774" s="21" t="str">
        <f t="shared" si="270"/>
        <v>33202</v>
      </c>
      <c r="G1774" s="21" t="s">
        <v>2680</v>
      </c>
      <c r="H1774" s="26">
        <v>452444.87</v>
      </c>
      <c r="I1774" s="27">
        <f t="shared" si="271"/>
        <v>2.7730000000000002E-4</v>
      </c>
      <c r="J1774" s="27">
        <v>1.3347999999999999E-3</v>
      </c>
      <c r="K1774" s="27">
        <f t="shared" si="279"/>
        <v>3.302E-4</v>
      </c>
      <c r="L1774" s="26">
        <f t="shared" si="272"/>
        <v>659079.19999999995</v>
      </c>
      <c r="M1774" s="26">
        <f t="shared" si="273"/>
        <v>494309.4</v>
      </c>
      <c r="N1774" s="26">
        <v>555439.82000000007</v>
      </c>
      <c r="O1774" s="26">
        <f t="shared" si="274"/>
        <v>61130.420000000042</v>
      </c>
      <c r="P1774" s="26">
        <f t="shared" si="275"/>
        <v>0</v>
      </c>
      <c r="Q1774" s="26">
        <f t="shared" si="276"/>
        <v>61130.420000000042</v>
      </c>
      <c r="R1774" s="24">
        <f t="shared" si="277"/>
        <v>0</v>
      </c>
      <c r="S1774" s="25">
        <f t="shared" si="278"/>
        <v>0</v>
      </c>
    </row>
    <row r="1775" spans="1:19">
      <c r="A1775" s="20" t="s">
        <v>1643</v>
      </c>
      <c r="B1775" s="20" t="s">
        <v>503</v>
      </c>
      <c r="C1775" s="20" t="s">
        <v>117</v>
      </c>
      <c r="D1775" s="20" t="s">
        <v>2029</v>
      </c>
      <c r="E1775" s="20" t="s">
        <v>2591</v>
      </c>
      <c r="F1775" s="20" t="str">
        <f t="shared" si="270"/>
        <v>33205</v>
      </c>
      <c r="G1775" s="20" t="s">
        <v>2681</v>
      </c>
      <c r="H1775" s="23">
        <v>219639.87</v>
      </c>
      <c r="I1775" s="24">
        <f t="shared" si="271"/>
        <v>1.3459999999999999E-4</v>
      </c>
      <c r="J1775" s="24">
        <v>4.9240000000000004E-4</v>
      </c>
      <c r="K1775" s="24">
        <f t="shared" si="279"/>
        <v>1.5249999999999999E-4</v>
      </c>
      <c r="L1775" s="23">
        <f t="shared" si="272"/>
        <v>304390</v>
      </c>
      <c r="M1775" s="23">
        <f t="shared" si="273"/>
        <v>228292.5</v>
      </c>
      <c r="N1775" s="23">
        <v>222705.55</v>
      </c>
      <c r="O1775" s="23">
        <f t="shared" si="274"/>
        <v>-5586.9500000000116</v>
      </c>
      <c r="P1775" s="23">
        <f t="shared" si="275"/>
        <v>5586.9500000000116</v>
      </c>
      <c r="Q1775" s="23">
        <f t="shared" si="276"/>
        <v>0</v>
      </c>
      <c r="R1775" s="24">
        <f t="shared" si="277"/>
        <v>1.5008000000000001E-3</v>
      </c>
      <c r="S1775" s="25">
        <f t="shared" si="278"/>
        <v>6183</v>
      </c>
    </row>
    <row r="1776" spans="1:19">
      <c r="A1776" s="21" t="s">
        <v>1643</v>
      </c>
      <c r="B1776" s="21" t="s">
        <v>503</v>
      </c>
      <c r="C1776" s="21" t="s">
        <v>124</v>
      </c>
      <c r="D1776" s="21" t="s">
        <v>2030</v>
      </c>
      <c r="E1776" s="21" t="s">
        <v>2591</v>
      </c>
      <c r="F1776" s="21" t="str">
        <f t="shared" si="270"/>
        <v>33205</v>
      </c>
      <c r="G1776" s="21" t="s">
        <v>2681</v>
      </c>
      <c r="H1776" s="26">
        <v>116312.28</v>
      </c>
      <c r="I1776" s="27">
        <f t="shared" si="271"/>
        <v>7.1299999999999998E-5</v>
      </c>
      <c r="J1776" s="27">
        <v>3.3760000000000002E-4</v>
      </c>
      <c r="K1776" s="27">
        <f t="shared" si="279"/>
        <v>8.4599999999999996E-5</v>
      </c>
      <c r="L1776" s="26">
        <f t="shared" si="272"/>
        <v>168861.6</v>
      </c>
      <c r="M1776" s="26">
        <f t="shared" si="273"/>
        <v>126646.2</v>
      </c>
      <c r="N1776" s="26">
        <v>94885.04</v>
      </c>
      <c r="O1776" s="26">
        <f t="shared" si="274"/>
        <v>-31761.160000000003</v>
      </c>
      <c r="P1776" s="26">
        <f t="shared" si="275"/>
        <v>31761.160000000003</v>
      </c>
      <c r="Q1776" s="26">
        <f t="shared" si="276"/>
        <v>0</v>
      </c>
      <c r="R1776" s="24">
        <f t="shared" si="277"/>
        <v>8.5319999999999997E-3</v>
      </c>
      <c r="S1776" s="25">
        <f t="shared" si="278"/>
        <v>35151</v>
      </c>
    </row>
    <row r="1777" spans="1:19">
      <c r="A1777" s="20" t="s">
        <v>1643</v>
      </c>
      <c r="B1777" s="20" t="s">
        <v>503</v>
      </c>
      <c r="C1777" s="20" t="s">
        <v>27</v>
      </c>
      <c r="D1777" s="20" t="s">
        <v>2031</v>
      </c>
      <c r="E1777" s="20" t="s">
        <v>2591</v>
      </c>
      <c r="F1777" s="20" t="str">
        <f t="shared" si="270"/>
        <v>33205</v>
      </c>
      <c r="G1777" s="20" t="s">
        <v>2681</v>
      </c>
      <c r="H1777" s="23">
        <v>203986.39</v>
      </c>
      <c r="I1777" s="24">
        <f t="shared" si="271"/>
        <v>1.25E-4</v>
      </c>
      <c r="J1777" s="24">
        <v>1.9330000000000001E-4</v>
      </c>
      <c r="K1777" s="24">
        <f t="shared" si="279"/>
        <v>1.284E-4</v>
      </c>
      <c r="L1777" s="23">
        <f t="shared" si="272"/>
        <v>256286.4</v>
      </c>
      <c r="M1777" s="23">
        <f t="shared" si="273"/>
        <v>192214.8</v>
      </c>
      <c r="N1777" s="23">
        <v>-98195.79</v>
      </c>
      <c r="O1777" s="23">
        <f t="shared" si="274"/>
        <v>-290410.58999999997</v>
      </c>
      <c r="P1777" s="23">
        <f t="shared" si="275"/>
        <v>290410.58999999997</v>
      </c>
      <c r="Q1777" s="23">
        <f t="shared" si="276"/>
        <v>0</v>
      </c>
      <c r="R1777" s="24">
        <f t="shared" si="277"/>
        <v>7.8012700000000004E-2</v>
      </c>
      <c r="S1777" s="25">
        <f t="shared" si="278"/>
        <v>321412</v>
      </c>
    </row>
    <row r="1778" spans="1:19">
      <c r="A1778" s="21" t="s">
        <v>1643</v>
      </c>
      <c r="B1778" s="21" t="s">
        <v>503</v>
      </c>
      <c r="C1778" s="21" t="s">
        <v>39</v>
      </c>
      <c r="D1778" s="21" t="s">
        <v>2032</v>
      </c>
      <c r="E1778" s="21" t="s">
        <v>2591</v>
      </c>
      <c r="F1778" s="21" t="str">
        <f t="shared" si="270"/>
        <v>33205</v>
      </c>
      <c r="G1778" s="21" t="s">
        <v>2681</v>
      </c>
      <c r="H1778" s="26">
        <v>773100.85</v>
      </c>
      <c r="I1778" s="27">
        <f t="shared" si="271"/>
        <v>4.7390000000000003E-4</v>
      </c>
      <c r="J1778" s="27">
        <v>8.0690000000000004E-4</v>
      </c>
      <c r="K1778" s="27">
        <f t="shared" si="279"/>
        <v>4.906E-4</v>
      </c>
      <c r="L1778" s="26">
        <f t="shared" si="272"/>
        <v>979237.6</v>
      </c>
      <c r="M1778" s="26">
        <f t="shared" si="273"/>
        <v>734428.2</v>
      </c>
      <c r="N1778" s="26">
        <v>574830.22</v>
      </c>
      <c r="O1778" s="26">
        <f t="shared" si="274"/>
        <v>-159597.97999999998</v>
      </c>
      <c r="P1778" s="26">
        <f t="shared" si="275"/>
        <v>159597.97999999998</v>
      </c>
      <c r="Q1778" s="26">
        <f t="shared" si="276"/>
        <v>0</v>
      </c>
      <c r="R1778" s="24">
        <f t="shared" si="277"/>
        <v>4.2872599999999997E-2</v>
      </c>
      <c r="S1778" s="25">
        <f t="shared" si="278"/>
        <v>176635</v>
      </c>
    </row>
    <row r="1779" spans="1:19">
      <c r="A1779" s="20" t="s">
        <v>1643</v>
      </c>
      <c r="B1779" s="20" t="s">
        <v>503</v>
      </c>
      <c r="C1779" s="20" t="s">
        <v>43</v>
      </c>
      <c r="D1779" s="20" t="s">
        <v>2033</v>
      </c>
      <c r="E1779" s="20" t="s">
        <v>2591</v>
      </c>
      <c r="F1779" s="20" t="str">
        <f t="shared" si="270"/>
        <v>33205</v>
      </c>
      <c r="G1779" s="20" t="s">
        <v>2681</v>
      </c>
      <c r="H1779" s="23">
        <v>72213.52</v>
      </c>
      <c r="I1779" s="24">
        <f t="shared" si="271"/>
        <v>4.4299999999999999E-5</v>
      </c>
      <c r="J1779" s="24">
        <v>2.6120000000000001E-4</v>
      </c>
      <c r="K1779" s="24">
        <f t="shared" si="279"/>
        <v>5.5099999999999998E-5</v>
      </c>
      <c r="L1779" s="23">
        <f t="shared" si="272"/>
        <v>109979.6</v>
      </c>
      <c r="M1779" s="23">
        <f t="shared" si="273"/>
        <v>82484.7</v>
      </c>
      <c r="N1779" s="23">
        <v>90189.579999999987</v>
      </c>
      <c r="O1779" s="23">
        <f t="shared" si="274"/>
        <v>7704.8799999999901</v>
      </c>
      <c r="P1779" s="23">
        <f t="shared" si="275"/>
        <v>0</v>
      </c>
      <c r="Q1779" s="23">
        <f t="shared" si="276"/>
        <v>7704.8799999999901</v>
      </c>
      <c r="R1779" s="24">
        <f t="shared" si="277"/>
        <v>0</v>
      </c>
      <c r="S1779" s="25">
        <f t="shared" si="278"/>
        <v>0</v>
      </c>
    </row>
    <row r="1780" spans="1:19">
      <c r="A1780" s="21" t="s">
        <v>1643</v>
      </c>
      <c r="B1780" s="21" t="s">
        <v>503</v>
      </c>
      <c r="C1780" s="21" t="s">
        <v>45</v>
      </c>
      <c r="D1780" s="21" t="s">
        <v>2034</v>
      </c>
      <c r="E1780" s="21" t="s">
        <v>2591</v>
      </c>
      <c r="F1780" s="21" t="str">
        <f t="shared" si="270"/>
        <v>33205</v>
      </c>
      <c r="G1780" s="21" t="s">
        <v>2681</v>
      </c>
      <c r="H1780" s="26">
        <v>852184.37</v>
      </c>
      <c r="I1780" s="27">
        <f t="shared" si="271"/>
        <v>5.2229999999999996E-4</v>
      </c>
      <c r="J1780" s="27">
        <v>2.2350000000000001E-4</v>
      </c>
      <c r="K1780" s="27">
        <f t="shared" si="279"/>
        <v>5.0739999999999997E-4</v>
      </c>
      <c r="L1780" s="26">
        <f t="shared" si="272"/>
        <v>1012770.4</v>
      </c>
      <c r="M1780" s="26">
        <f t="shared" si="273"/>
        <v>759577.8</v>
      </c>
      <c r="N1780" s="26">
        <v>-633277.45000000007</v>
      </c>
      <c r="O1780" s="26">
        <f t="shared" si="274"/>
        <v>-1392855.25</v>
      </c>
      <c r="P1780" s="26">
        <f t="shared" si="275"/>
        <v>1392855.25</v>
      </c>
      <c r="Q1780" s="26">
        <f t="shared" si="276"/>
        <v>0</v>
      </c>
      <c r="R1780" s="24">
        <f t="shared" si="277"/>
        <v>0.37416120000000003</v>
      </c>
      <c r="S1780" s="25">
        <f t="shared" si="278"/>
        <v>1541544</v>
      </c>
    </row>
    <row r="1781" spans="1:19">
      <c r="A1781" s="20" t="s">
        <v>1643</v>
      </c>
      <c r="B1781" s="20" t="s">
        <v>503</v>
      </c>
      <c r="C1781" s="20" t="s">
        <v>262</v>
      </c>
      <c r="D1781" s="20" t="s">
        <v>2035</v>
      </c>
      <c r="E1781" s="20" t="s">
        <v>2591</v>
      </c>
      <c r="F1781" s="20" t="str">
        <f t="shared" si="270"/>
        <v>33205</v>
      </c>
      <c r="G1781" s="20" t="s">
        <v>2681</v>
      </c>
      <c r="H1781" s="23">
        <v>89771.83</v>
      </c>
      <c r="I1781" s="24">
        <f t="shared" si="271"/>
        <v>5.5000000000000002E-5</v>
      </c>
      <c r="J1781" s="24">
        <v>4.0390000000000001E-4</v>
      </c>
      <c r="K1781" s="24">
        <f t="shared" si="279"/>
        <v>7.2399999999999998E-5</v>
      </c>
      <c r="L1781" s="23">
        <f t="shared" si="272"/>
        <v>144510.39999999999</v>
      </c>
      <c r="M1781" s="23">
        <f t="shared" si="273"/>
        <v>108382.8</v>
      </c>
      <c r="N1781" s="23">
        <v>49826.17</v>
      </c>
      <c r="O1781" s="23">
        <f t="shared" si="274"/>
        <v>-58556.630000000005</v>
      </c>
      <c r="P1781" s="23">
        <f t="shared" si="275"/>
        <v>58556.630000000005</v>
      </c>
      <c r="Q1781" s="23">
        <f t="shared" si="276"/>
        <v>0</v>
      </c>
      <c r="R1781" s="24">
        <f t="shared" si="277"/>
        <v>1.5730000000000001E-2</v>
      </c>
      <c r="S1781" s="25">
        <f t="shared" si="278"/>
        <v>64807</v>
      </c>
    </row>
    <row r="1782" spans="1:19">
      <c r="A1782" s="21" t="s">
        <v>1643</v>
      </c>
      <c r="B1782" s="21" t="s">
        <v>172</v>
      </c>
      <c r="C1782" s="21" t="s">
        <v>176</v>
      </c>
      <c r="D1782" s="21" t="s">
        <v>2036</v>
      </c>
      <c r="E1782" s="21" t="s">
        <v>2591</v>
      </c>
      <c r="F1782" s="21" t="str">
        <f t="shared" si="270"/>
        <v>33206</v>
      </c>
      <c r="G1782" s="21" t="s">
        <v>2682</v>
      </c>
      <c r="H1782" s="26">
        <v>755122.71</v>
      </c>
      <c r="I1782" s="27">
        <f t="shared" si="271"/>
        <v>4.6279999999999997E-4</v>
      </c>
      <c r="J1782" s="27">
        <v>8.5760000000000003E-4</v>
      </c>
      <c r="K1782" s="27">
        <f t="shared" si="279"/>
        <v>4.8250000000000002E-4</v>
      </c>
      <c r="L1782" s="26">
        <f t="shared" si="272"/>
        <v>963070</v>
      </c>
      <c r="M1782" s="26">
        <f t="shared" si="273"/>
        <v>722302.5</v>
      </c>
      <c r="N1782" s="26">
        <v>486954.3</v>
      </c>
      <c r="O1782" s="26">
        <f t="shared" si="274"/>
        <v>-235348.2</v>
      </c>
      <c r="P1782" s="26">
        <f t="shared" si="275"/>
        <v>235348.2</v>
      </c>
      <c r="Q1782" s="26">
        <f t="shared" si="276"/>
        <v>0</v>
      </c>
      <c r="R1782" s="24">
        <f t="shared" si="277"/>
        <v>6.3221299999999994E-2</v>
      </c>
      <c r="S1782" s="25">
        <f t="shared" si="278"/>
        <v>260471</v>
      </c>
    </row>
    <row r="1783" spans="1:19">
      <c r="A1783" s="20" t="s">
        <v>1643</v>
      </c>
      <c r="B1783" s="20" t="s">
        <v>172</v>
      </c>
      <c r="C1783" s="20" t="s">
        <v>214</v>
      </c>
      <c r="D1783" s="20" t="s">
        <v>2037</v>
      </c>
      <c r="E1783" s="20" t="s">
        <v>2591</v>
      </c>
      <c r="F1783" s="20" t="str">
        <f t="shared" si="270"/>
        <v>33206</v>
      </c>
      <c r="G1783" s="20" t="s">
        <v>2682</v>
      </c>
      <c r="H1783" s="23">
        <v>143981.1</v>
      </c>
      <c r="I1783" s="24">
        <f t="shared" si="271"/>
        <v>8.8300000000000005E-5</v>
      </c>
      <c r="J1783" s="24">
        <v>5.3970000000000005E-4</v>
      </c>
      <c r="K1783" s="24">
        <f t="shared" si="279"/>
        <v>1.109E-4</v>
      </c>
      <c r="L1783" s="23">
        <f t="shared" si="272"/>
        <v>221356.4</v>
      </c>
      <c r="M1783" s="23">
        <f t="shared" si="273"/>
        <v>166017.29999999999</v>
      </c>
      <c r="N1783" s="23">
        <v>121833.70999999999</v>
      </c>
      <c r="O1783" s="23">
        <f t="shared" si="274"/>
        <v>-44183.59</v>
      </c>
      <c r="P1783" s="23">
        <f t="shared" si="275"/>
        <v>44183.59</v>
      </c>
      <c r="Q1783" s="23">
        <f t="shared" si="276"/>
        <v>0</v>
      </c>
      <c r="R1783" s="24">
        <f t="shared" si="277"/>
        <v>1.1868999999999999E-2</v>
      </c>
      <c r="S1783" s="25">
        <f t="shared" si="278"/>
        <v>48900</v>
      </c>
    </row>
    <row r="1784" spans="1:19">
      <c r="A1784" s="21" t="s">
        <v>1643</v>
      </c>
      <c r="B1784" s="21" t="s">
        <v>172</v>
      </c>
      <c r="C1784" s="21" t="s">
        <v>31</v>
      </c>
      <c r="D1784" s="21" t="s">
        <v>2038</v>
      </c>
      <c r="E1784" s="21" t="s">
        <v>2591</v>
      </c>
      <c r="F1784" s="21" t="str">
        <f t="shared" si="270"/>
        <v>33206</v>
      </c>
      <c r="G1784" s="21" t="s">
        <v>2682</v>
      </c>
      <c r="H1784" s="26">
        <v>116597.98</v>
      </c>
      <c r="I1784" s="27">
        <f t="shared" si="271"/>
        <v>7.1500000000000003E-5</v>
      </c>
      <c r="J1784" s="27">
        <v>5.6700000000000001E-4</v>
      </c>
      <c r="K1784" s="27">
        <f t="shared" si="279"/>
        <v>9.6299999999999996E-5</v>
      </c>
      <c r="L1784" s="26">
        <f t="shared" si="272"/>
        <v>192214.8</v>
      </c>
      <c r="M1784" s="26">
        <f t="shared" si="273"/>
        <v>144161.1</v>
      </c>
      <c r="N1784" s="26">
        <v>30995.909999999996</v>
      </c>
      <c r="O1784" s="26">
        <f t="shared" si="274"/>
        <v>-113165.19</v>
      </c>
      <c r="P1784" s="26">
        <f t="shared" si="275"/>
        <v>113165.19</v>
      </c>
      <c r="Q1784" s="26">
        <f t="shared" si="276"/>
        <v>0</v>
      </c>
      <c r="R1784" s="24">
        <f t="shared" si="277"/>
        <v>3.03994E-2</v>
      </c>
      <c r="S1784" s="25">
        <f t="shared" si="278"/>
        <v>125245</v>
      </c>
    </row>
    <row r="1785" spans="1:19">
      <c r="A1785" s="20" t="s">
        <v>1643</v>
      </c>
      <c r="B1785" s="20" t="s">
        <v>172</v>
      </c>
      <c r="C1785" s="20" t="s">
        <v>259</v>
      </c>
      <c r="D1785" s="20" t="s">
        <v>2039</v>
      </c>
      <c r="E1785" s="20" t="s">
        <v>2591</v>
      </c>
      <c r="F1785" s="20" t="str">
        <f t="shared" si="270"/>
        <v>33206</v>
      </c>
      <c r="G1785" s="20" t="s">
        <v>2682</v>
      </c>
      <c r="H1785" s="23">
        <v>914367.44</v>
      </c>
      <c r="I1785" s="24">
        <f t="shared" si="271"/>
        <v>5.6050000000000002E-4</v>
      </c>
      <c r="J1785" s="24">
        <v>1.6485E-3</v>
      </c>
      <c r="K1785" s="24">
        <f t="shared" si="279"/>
        <v>6.1490000000000004E-4</v>
      </c>
      <c r="L1785" s="23">
        <f t="shared" si="272"/>
        <v>1227340.3999999999</v>
      </c>
      <c r="M1785" s="23">
        <f t="shared" si="273"/>
        <v>920505.3</v>
      </c>
      <c r="N1785" s="23">
        <v>783681.6</v>
      </c>
      <c r="O1785" s="23">
        <f t="shared" si="274"/>
        <v>-136823.70000000007</v>
      </c>
      <c r="P1785" s="23">
        <f t="shared" si="275"/>
        <v>136823.70000000007</v>
      </c>
      <c r="Q1785" s="23">
        <f t="shared" si="276"/>
        <v>0</v>
      </c>
      <c r="R1785" s="24">
        <f t="shared" si="277"/>
        <v>3.6754799999999997E-2</v>
      </c>
      <c r="S1785" s="25">
        <f t="shared" si="278"/>
        <v>151429</v>
      </c>
    </row>
    <row r="1786" spans="1:19">
      <c r="A1786" s="21" t="s">
        <v>1643</v>
      </c>
      <c r="B1786" s="21" t="s">
        <v>191</v>
      </c>
      <c r="C1786" s="21" t="s">
        <v>15</v>
      </c>
      <c r="D1786" s="21" t="s">
        <v>2040</v>
      </c>
      <c r="E1786" s="21" t="s">
        <v>2591</v>
      </c>
      <c r="F1786" s="21" t="str">
        <f t="shared" si="270"/>
        <v>33207</v>
      </c>
      <c r="G1786" s="21" t="s">
        <v>2683</v>
      </c>
      <c r="H1786" s="26">
        <v>519229.59</v>
      </c>
      <c r="I1786" s="27">
        <f t="shared" si="271"/>
        <v>3.1829999999999998E-4</v>
      </c>
      <c r="J1786" s="27">
        <v>5.0080000000000003E-4</v>
      </c>
      <c r="K1786" s="27">
        <f t="shared" si="279"/>
        <v>3.2739999999999999E-4</v>
      </c>
      <c r="L1786" s="26">
        <f t="shared" si="272"/>
        <v>653490.4</v>
      </c>
      <c r="M1786" s="26">
        <f t="shared" si="273"/>
        <v>490117.8</v>
      </c>
      <c r="N1786" s="26">
        <v>176088.84999999998</v>
      </c>
      <c r="O1786" s="26">
        <f t="shared" si="274"/>
        <v>-314028.95</v>
      </c>
      <c r="P1786" s="26">
        <f t="shared" si="275"/>
        <v>314028.95</v>
      </c>
      <c r="Q1786" s="26">
        <f t="shared" si="276"/>
        <v>0</v>
      </c>
      <c r="R1786" s="24">
        <f t="shared" si="277"/>
        <v>8.4357299999999996E-2</v>
      </c>
      <c r="S1786" s="25">
        <f t="shared" si="278"/>
        <v>347552</v>
      </c>
    </row>
    <row r="1787" spans="1:19">
      <c r="A1787" s="20" t="s">
        <v>1643</v>
      </c>
      <c r="B1787" s="20" t="s">
        <v>191</v>
      </c>
      <c r="C1787" s="20" t="s">
        <v>92</v>
      </c>
      <c r="D1787" s="20" t="s">
        <v>2041</v>
      </c>
      <c r="E1787" s="20" t="s">
        <v>2591</v>
      </c>
      <c r="F1787" s="20" t="str">
        <f t="shared" si="270"/>
        <v>33207</v>
      </c>
      <c r="G1787" s="20" t="s">
        <v>2683</v>
      </c>
      <c r="H1787" s="23">
        <v>35454.980000000003</v>
      </c>
      <c r="I1787" s="24">
        <f t="shared" si="271"/>
        <v>2.1699999999999999E-5</v>
      </c>
      <c r="J1787" s="24">
        <v>1.8139999999999999E-4</v>
      </c>
      <c r="K1787" s="24">
        <f t="shared" si="279"/>
        <v>2.97E-5</v>
      </c>
      <c r="L1787" s="23">
        <f t="shared" si="272"/>
        <v>59281.2</v>
      </c>
      <c r="M1787" s="23">
        <f t="shared" si="273"/>
        <v>44460.9</v>
      </c>
      <c r="N1787" s="23">
        <v>16953.66</v>
      </c>
      <c r="O1787" s="23">
        <f t="shared" si="274"/>
        <v>-27507.24</v>
      </c>
      <c r="P1787" s="23">
        <f t="shared" si="275"/>
        <v>27507.24</v>
      </c>
      <c r="Q1787" s="23">
        <f t="shared" si="276"/>
        <v>0</v>
      </c>
      <c r="R1787" s="24">
        <f t="shared" si="277"/>
        <v>7.3892000000000003E-3</v>
      </c>
      <c r="S1787" s="25">
        <f t="shared" si="278"/>
        <v>30443</v>
      </c>
    </row>
    <row r="1788" spans="1:19">
      <c r="A1788" s="21" t="s">
        <v>1643</v>
      </c>
      <c r="B1788" s="21" t="s">
        <v>191</v>
      </c>
      <c r="C1788" s="21" t="s">
        <v>17</v>
      </c>
      <c r="D1788" s="21" t="s">
        <v>2042</v>
      </c>
      <c r="E1788" s="21" t="s">
        <v>2591</v>
      </c>
      <c r="F1788" s="21" t="str">
        <f t="shared" si="270"/>
        <v>33207</v>
      </c>
      <c r="G1788" s="21" t="s">
        <v>2683</v>
      </c>
      <c r="H1788" s="26">
        <v>14799.91</v>
      </c>
      <c r="I1788" s="27">
        <f t="shared" si="271"/>
        <v>9.0999999999999993E-6</v>
      </c>
      <c r="J1788" s="27">
        <v>1.5129999999999999E-4</v>
      </c>
      <c r="K1788" s="27">
        <f t="shared" si="279"/>
        <v>1.6200000000000001E-5</v>
      </c>
      <c r="L1788" s="26">
        <f t="shared" si="272"/>
        <v>32335.200000000001</v>
      </c>
      <c r="M1788" s="26">
        <f t="shared" si="273"/>
        <v>24251.4</v>
      </c>
      <c r="N1788" s="26">
        <v>29145.869999999995</v>
      </c>
      <c r="O1788" s="26">
        <f t="shared" si="274"/>
        <v>4894.4699999999939</v>
      </c>
      <c r="P1788" s="26">
        <f t="shared" si="275"/>
        <v>0</v>
      </c>
      <c r="Q1788" s="26">
        <f t="shared" si="276"/>
        <v>4894.4699999999939</v>
      </c>
      <c r="R1788" s="24">
        <f t="shared" si="277"/>
        <v>0</v>
      </c>
      <c r="S1788" s="25">
        <f t="shared" si="278"/>
        <v>0</v>
      </c>
    </row>
    <row r="1789" spans="1:19">
      <c r="A1789" s="20" t="s">
        <v>1643</v>
      </c>
      <c r="B1789" s="20" t="s">
        <v>191</v>
      </c>
      <c r="C1789" s="20" t="s">
        <v>115</v>
      </c>
      <c r="D1789" s="20" t="s">
        <v>2043</v>
      </c>
      <c r="E1789" s="20" t="s">
        <v>2591</v>
      </c>
      <c r="F1789" s="20" t="str">
        <f t="shared" si="270"/>
        <v>33207</v>
      </c>
      <c r="G1789" s="20" t="s">
        <v>2683</v>
      </c>
      <c r="H1789" s="23">
        <v>331151</v>
      </c>
      <c r="I1789" s="24">
        <f t="shared" si="271"/>
        <v>2.03E-4</v>
      </c>
      <c r="J1789" s="24">
        <v>6.5629999999999996E-4</v>
      </c>
      <c r="K1789" s="24">
        <f t="shared" si="279"/>
        <v>2.2570000000000001E-4</v>
      </c>
      <c r="L1789" s="23">
        <f t="shared" si="272"/>
        <v>450497.2</v>
      </c>
      <c r="M1789" s="23">
        <f t="shared" si="273"/>
        <v>337872.9</v>
      </c>
      <c r="N1789" s="23">
        <v>281881.73000000004</v>
      </c>
      <c r="O1789" s="23">
        <f t="shared" si="274"/>
        <v>-55991.169999999984</v>
      </c>
      <c r="P1789" s="23">
        <f t="shared" si="275"/>
        <v>55991.169999999984</v>
      </c>
      <c r="Q1789" s="23">
        <f t="shared" si="276"/>
        <v>0</v>
      </c>
      <c r="R1789" s="24">
        <f t="shared" si="277"/>
        <v>1.50408E-2</v>
      </c>
      <c r="S1789" s="25">
        <f t="shared" si="278"/>
        <v>61968</v>
      </c>
    </row>
    <row r="1790" spans="1:19">
      <c r="A1790" s="21" t="s">
        <v>1643</v>
      </c>
      <c r="B1790" s="21" t="s">
        <v>191</v>
      </c>
      <c r="C1790" s="21" t="s">
        <v>6</v>
      </c>
      <c r="D1790" s="21" t="s">
        <v>2044</v>
      </c>
      <c r="E1790" s="21" t="s">
        <v>2591</v>
      </c>
      <c r="F1790" s="21" t="str">
        <f t="shared" si="270"/>
        <v>33207</v>
      </c>
      <c r="G1790" s="21" t="s">
        <v>2683</v>
      </c>
      <c r="H1790" s="26">
        <v>292485.21000000002</v>
      </c>
      <c r="I1790" s="27">
        <f t="shared" si="271"/>
        <v>1.7929999999999999E-4</v>
      </c>
      <c r="J1790" s="27">
        <v>1.0054E-3</v>
      </c>
      <c r="K1790" s="27">
        <f t="shared" si="279"/>
        <v>2.206E-4</v>
      </c>
      <c r="L1790" s="26">
        <f t="shared" si="272"/>
        <v>440317.6</v>
      </c>
      <c r="M1790" s="26">
        <f t="shared" si="273"/>
        <v>330238.2</v>
      </c>
      <c r="N1790" s="26">
        <v>273576.87</v>
      </c>
      <c r="O1790" s="26">
        <f t="shared" si="274"/>
        <v>-56661.330000000016</v>
      </c>
      <c r="P1790" s="26">
        <f t="shared" si="275"/>
        <v>56661.330000000016</v>
      </c>
      <c r="Q1790" s="26">
        <f t="shared" si="276"/>
        <v>0</v>
      </c>
      <c r="R1790" s="24">
        <f t="shared" si="277"/>
        <v>1.5220900000000001E-2</v>
      </c>
      <c r="S1790" s="25">
        <f t="shared" si="278"/>
        <v>62710</v>
      </c>
    </row>
    <row r="1791" spans="1:19">
      <c r="A1791" s="20" t="s">
        <v>1643</v>
      </c>
      <c r="B1791" s="20" t="s">
        <v>191</v>
      </c>
      <c r="C1791" s="20" t="s">
        <v>174</v>
      </c>
      <c r="D1791" s="20" t="s">
        <v>2045</v>
      </c>
      <c r="E1791" s="20" t="s">
        <v>2591</v>
      </c>
      <c r="F1791" s="20" t="str">
        <f t="shared" si="270"/>
        <v>33207</v>
      </c>
      <c r="G1791" s="20" t="s">
        <v>2683</v>
      </c>
      <c r="H1791" s="23">
        <v>310191.11</v>
      </c>
      <c r="I1791" s="24">
        <f t="shared" si="271"/>
        <v>1.9010000000000001E-4</v>
      </c>
      <c r="J1791" s="24">
        <v>1.0154000000000001E-3</v>
      </c>
      <c r="K1791" s="24">
        <f t="shared" si="279"/>
        <v>2.3139999999999999E-4</v>
      </c>
      <c r="L1791" s="23">
        <f t="shared" si="272"/>
        <v>461874.4</v>
      </c>
      <c r="M1791" s="23">
        <f t="shared" si="273"/>
        <v>346405.8</v>
      </c>
      <c r="N1791" s="23">
        <v>445487.45</v>
      </c>
      <c r="O1791" s="23">
        <f t="shared" si="274"/>
        <v>99081.650000000023</v>
      </c>
      <c r="P1791" s="23">
        <f t="shared" si="275"/>
        <v>0</v>
      </c>
      <c r="Q1791" s="23">
        <f t="shared" si="276"/>
        <v>99081.650000000023</v>
      </c>
      <c r="R1791" s="24">
        <f t="shared" si="277"/>
        <v>0</v>
      </c>
      <c r="S1791" s="25">
        <f t="shared" si="278"/>
        <v>0</v>
      </c>
    </row>
    <row r="1792" spans="1:19">
      <c r="A1792" s="21" t="s">
        <v>1643</v>
      </c>
      <c r="B1792" s="21" t="s">
        <v>191</v>
      </c>
      <c r="C1792" s="21" t="s">
        <v>192</v>
      </c>
      <c r="D1792" s="21" t="s">
        <v>2046</v>
      </c>
      <c r="E1792" s="21" t="s">
        <v>2591</v>
      </c>
      <c r="F1792" s="21" t="str">
        <f t="shared" si="270"/>
        <v>33207</v>
      </c>
      <c r="G1792" s="21" t="s">
        <v>2683</v>
      </c>
      <c r="H1792" s="26">
        <v>193706.29</v>
      </c>
      <c r="I1792" s="27">
        <f t="shared" si="271"/>
        <v>1.187E-4</v>
      </c>
      <c r="J1792" s="27">
        <v>3.6519999999999999E-4</v>
      </c>
      <c r="K1792" s="27">
        <f t="shared" si="279"/>
        <v>1.3100000000000001E-4</v>
      </c>
      <c r="L1792" s="26">
        <f t="shared" si="272"/>
        <v>261476</v>
      </c>
      <c r="M1792" s="26">
        <f t="shared" si="273"/>
        <v>196107</v>
      </c>
      <c r="N1792" s="26">
        <v>106848.71</v>
      </c>
      <c r="O1792" s="26">
        <f t="shared" si="274"/>
        <v>-89258.29</v>
      </c>
      <c r="P1792" s="26">
        <f t="shared" si="275"/>
        <v>89258.29</v>
      </c>
      <c r="Q1792" s="26">
        <f t="shared" si="276"/>
        <v>0</v>
      </c>
      <c r="R1792" s="24">
        <f t="shared" si="277"/>
        <v>2.3977399999999999E-2</v>
      </c>
      <c r="S1792" s="25">
        <f t="shared" si="278"/>
        <v>98786</v>
      </c>
    </row>
    <row r="1793" spans="1:19">
      <c r="A1793" s="20" t="s">
        <v>1643</v>
      </c>
      <c r="B1793" s="20" t="s">
        <v>191</v>
      </c>
      <c r="C1793" s="20" t="s">
        <v>29</v>
      </c>
      <c r="D1793" s="20" t="s">
        <v>2047</v>
      </c>
      <c r="E1793" s="20" t="s">
        <v>2591</v>
      </c>
      <c r="F1793" s="20" t="str">
        <f t="shared" si="270"/>
        <v>33207</v>
      </c>
      <c r="G1793" s="20" t="s">
        <v>2683</v>
      </c>
      <c r="H1793" s="23">
        <v>122871.79</v>
      </c>
      <c r="I1793" s="24">
        <f t="shared" si="271"/>
        <v>7.5300000000000001E-5</v>
      </c>
      <c r="J1793" s="24">
        <v>6.2399999999999999E-4</v>
      </c>
      <c r="K1793" s="24">
        <f t="shared" si="279"/>
        <v>1.027E-4</v>
      </c>
      <c r="L1793" s="23">
        <f t="shared" si="272"/>
        <v>204989.2</v>
      </c>
      <c r="M1793" s="23">
        <f t="shared" si="273"/>
        <v>153741.9</v>
      </c>
      <c r="N1793" s="23">
        <v>145318.9</v>
      </c>
      <c r="O1793" s="23">
        <f t="shared" si="274"/>
        <v>-8423</v>
      </c>
      <c r="P1793" s="23">
        <f t="shared" si="275"/>
        <v>8423</v>
      </c>
      <c r="Q1793" s="23">
        <f t="shared" si="276"/>
        <v>0</v>
      </c>
      <c r="R1793" s="24">
        <f t="shared" si="277"/>
        <v>2.2626999999999999E-3</v>
      </c>
      <c r="S1793" s="25">
        <f t="shared" si="278"/>
        <v>9322</v>
      </c>
    </row>
    <row r="1794" spans="1:19">
      <c r="A1794" s="21" t="s">
        <v>1643</v>
      </c>
      <c r="B1794" s="21" t="s">
        <v>191</v>
      </c>
      <c r="C1794" s="21" t="s">
        <v>245</v>
      </c>
      <c r="D1794" s="21" t="s">
        <v>2048</v>
      </c>
      <c r="E1794" s="21" t="s">
        <v>2591</v>
      </c>
      <c r="F1794" s="21" t="str">
        <f t="shared" si="270"/>
        <v>33207</v>
      </c>
      <c r="G1794" s="21" t="s">
        <v>2683</v>
      </c>
      <c r="H1794" s="26">
        <v>175710.6</v>
      </c>
      <c r="I1794" s="27">
        <f t="shared" si="271"/>
        <v>1.077E-4</v>
      </c>
      <c r="J1794" s="27">
        <v>4.0039999999999997E-4</v>
      </c>
      <c r="K1794" s="27">
        <f t="shared" si="279"/>
        <v>1.2229999999999999E-4</v>
      </c>
      <c r="L1794" s="26">
        <f t="shared" si="272"/>
        <v>244110.8</v>
      </c>
      <c r="M1794" s="26">
        <f t="shared" si="273"/>
        <v>183083.1</v>
      </c>
      <c r="N1794" s="26">
        <v>133902.54</v>
      </c>
      <c r="O1794" s="26">
        <f t="shared" si="274"/>
        <v>-49180.56</v>
      </c>
      <c r="P1794" s="26">
        <f t="shared" si="275"/>
        <v>49180.56</v>
      </c>
      <c r="Q1794" s="26">
        <f t="shared" si="276"/>
        <v>0</v>
      </c>
      <c r="R1794" s="24">
        <f t="shared" si="277"/>
        <v>1.32113E-2</v>
      </c>
      <c r="S1794" s="25">
        <f t="shared" si="278"/>
        <v>54430</v>
      </c>
    </row>
    <row r="1795" spans="1:19">
      <c r="A1795" s="20" t="s">
        <v>1643</v>
      </c>
      <c r="B1795" s="20" t="s">
        <v>191</v>
      </c>
      <c r="C1795" s="20" t="s">
        <v>98</v>
      </c>
      <c r="D1795" s="20" t="s">
        <v>2049</v>
      </c>
      <c r="E1795" s="20" t="s">
        <v>2591</v>
      </c>
      <c r="F1795" s="20" t="str">
        <f t="shared" si="270"/>
        <v>33207</v>
      </c>
      <c r="G1795" s="20" t="s">
        <v>2683</v>
      </c>
      <c r="H1795" s="23">
        <v>316040.65000000002</v>
      </c>
      <c r="I1795" s="24">
        <f t="shared" si="271"/>
        <v>1.9369999999999999E-4</v>
      </c>
      <c r="J1795" s="24">
        <v>7.0209999999999999E-4</v>
      </c>
      <c r="K1795" s="24">
        <f t="shared" si="279"/>
        <v>2.1910000000000001E-4</v>
      </c>
      <c r="L1795" s="23">
        <f t="shared" si="272"/>
        <v>437323.6</v>
      </c>
      <c r="M1795" s="23">
        <f t="shared" si="273"/>
        <v>327992.7</v>
      </c>
      <c r="N1795" s="23">
        <v>402850.23</v>
      </c>
      <c r="O1795" s="23">
        <f t="shared" si="274"/>
        <v>74857.52999999997</v>
      </c>
      <c r="P1795" s="23">
        <f t="shared" si="275"/>
        <v>0</v>
      </c>
      <c r="Q1795" s="23">
        <f t="shared" si="276"/>
        <v>74857.52999999997</v>
      </c>
      <c r="R1795" s="24">
        <f t="shared" si="277"/>
        <v>0</v>
      </c>
      <c r="S1795" s="25">
        <f t="shared" si="278"/>
        <v>0</v>
      </c>
    </row>
    <row r="1796" spans="1:19">
      <c r="A1796" s="21" t="s">
        <v>1643</v>
      </c>
      <c r="B1796" s="21" t="s">
        <v>191</v>
      </c>
      <c r="C1796" s="21" t="s">
        <v>100</v>
      </c>
      <c r="D1796" s="21" t="s">
        <v>2050</v>
      </c>
      <c r="E1796" s="21" t="s">
        <v>2591</v>
      </c>
      <c r="F1796" s="21" t="str">
        <f t="shared" si="270"/>
        <v>33207</v>
      </c>
      <c r="G1796" s="21" t="s">
        <v>2683</v>
      </c>
      <c r="H1796" s="26">
        <v>83409.240000000005</v>
      </c>
      <c r="I1796" s="27">
        <f t="shared" si="271"/>
        <v>5.1100000000000002E-5</v>
      </c>
      <c r="J1796" s="27">
        <v>3.324E-4</v>
      </c>
      <c r="K1796" s="27">
        <f t="shared" si="279"/>
        <v>6.5199999999999999E-5</v>
      </c>
      <c r="L1796" s="26">
        <f t="shared" si="272"/>
        <v>130139.2</v>
      </c>
      <c r="M1796" s="26">
        <f t="shared" si="273"/>
        <v>97604.4</v>
      </c>
      <c r="N1796" s="26">
        <v>83281.38</v>
      </c>
      <c r="O1796" s="26">
        <f t="shared" si="274"/>
        <v>-14323.01999999999</v>
      </c>
      <c r="P1796" s="26">
        <f t="shared" si="275"/>
        <v>14323.01999999999</v>
      </c>
      <c r="Q1796" s="26">
        <f t="shared" si="276"/>
        <v>0</v>
      </c>
      <c r="R1796" s="24">
        <f t="shared" si="277"/>
        <v>3.8476000000000001E-3</v>
      </c>
      <c r="S1796" s="25">
        <f t="shared" si="278"/>
        <v>15852</v>
      </c>
    </row>
    <row r="1797" spans="1:19">
      <c r="A1797" s="20" t="s">
        <v>1643</v>
      </c>
      <c r="B1797" s="20" t="s">
        <v>191</v>
      </c>
      <c r="C1797" s="20" t="s">
        <v>37</v>
      </c>
      <c r="D1797" s="20" t="s">
        <v>2051</v>
      </c>
      <c r="E1797" s="20" t="s">
        <v>2591</v>
      </c>
      <c r="F1797" s="20" t="str">
        <f t="shared" si="270"/>
        <v>33207</v>
      </c>
      <c r="G1797" s="20" t="s">
        <v>2683</v>
      </c>
      <c r="H1797" s="23">
        <v>553072.04</v>
      </c>
      <c r="I1797" s="24">
        <f t="shared" si="271"/>
        <v>3.39E-4</v>
      </c>
      <c r="J1797" s="24">
        <v>6.648E-4</v>
      </c>
      <c r="K1797" s="24">
        <f t="shared" si="279"/>
        <v>3.5530000000000002E-4</v>
      </c>
      <c r="L1797" s="23">
        <f t="shared" si="272"/>
        <v>709178.8</v>
      </c>
      <c r="M1797" s="23">
        <f t="shared" si="273"/>
        <v>531884.1</v>
      </c>
      <c r="N1797" s="23">
        <v>413120.6</v>
      </c>
      <c r="O1797" s="23">
        <f t="shared" si="274"/>
        <v>-118763.5</v>
      </c>
      <c r="P1797" s="23">
        <f t="shared" si="275"/>
        <v>118763.5</v>
      </c>
      <c r="Q1797" s="23">
        <f t="shared" si="276"/>
        <v>0</v>
      </c>
      <c r="R1797" s="24">
        <f t="shared" si="277"/>
        <v>3.1903300000000002E-2</v>
      </c>
      <c r="S1797" s="25">
        <f t="shared" si="278"/>
        <v>131441</v>
      </c>
    </row>
    <row r="1798" spans="1:19">
      <c r="A1798" s="21" t="s">
        <v>1643</v>
      </c>
      <c r="B1798" s="21" t="s">
        <v>191</v>
      </c>
      <c r="C1798" s="21" t="s">
        <v>249</v>
      </c>
      <c r="D1798" s="21" t="s">
        <v>2052</v>
      </c>
      <c r="E1798" s="21" t="s">
        <v>2591</v>
      </c>
      <c r="F1798" s="21" t="str">
        <f t="shared" si="270"/>
        <v>33207</v>
      </c>
      <c r="G1798" s="21" t="s">
        <v>2683</v>
      </c>
      <c r="H1798" s="26">
        <v>188327.35</v>
      </c>
      <c r="I1798" s="27">
        <f t="shared" si="271"/>
        <v>1.154E-4</v>
      </c>
      <c r="J1798" s="27">
        <v>3.1070000000000002E-4</v>
      </c>
      <c r="K1798" s="27">
        <f t="shared" si="279"/>
        <v>1.2520000000000001E-4</v>
      </c>
      <c r="L1798" s="26">
        <f t="shared" si="272"/>
        <v>249899.2</v>
      </c>
      <c r="M1798" s="26">
        <f t="shared" si="273"/>
        <v>187424.4</v>
      </c>
      <c r="N1798" s="26">
        <v>342708.58999999997</v>
      </c>
      <c r="O1798" s="26">
        <f t="shared" si="274"/>
        <v>155284.18999999997</v>
      </c>
      <c r="P1798" s="26">
        <f t="shared" si="275"/>
        <v>0</v>
      </c>
      <c r="Q1798" s="26">
        <f t="shared" si="276"/>
        <v>155284.18999999997</v>
      </c>
      <c r="R1798" s="24">
        <f t="shared" si="277"/>
        <v>0</v>
      </c>
      <c r="S1798" s="25">
        <f t="shared" si="278"/>
        <v>0</v>
      </c>
    </row>
    <row r="1799" spans="1:19">
      <c r="A1799" s="20" t="s">
        <v>1643</v>
      </c>
      <c r="B1799" s="20" t="s">
        <v>191</v>
      </c>
      <c r="C1799" s="20" t="s">
        <v>41</v>
      </c>
      <c r="D1799" s="20" t="s">
        <v>2053</v>
      </c>
      <c r="E1799" s="20" t="s">
        <v>2591</v>
      </c>
      <c r="F1799" s="20" t="str">
        <f t="shared" si="270"/>
        <v>33207</v>
      </c>
      <c r="G1799" s="20" t="s">
        <v>2683</v>
      </c>
      <c r="H1799" s="23">
        <v>67551.320000000007</v>
      </c>
      <c r="I1799" s="24">
        <f t="shared" si="271"/>
        <v>4.1399999999999997E-5</v>
      </c>
      <c r="J1799" s="24">
        <v>3.0719999999999999E-4</v>
      </c>
      <c r="K1799" s="24">
        <f t="shared" si="279"/>
        <v>5.4700000000000001E-5</v>
      </c>
      <c r="L1799" s="23">
        <f t="shared" si="272"/>
        <v>109181.2</v>
      </c>
      <c r="M1799" s="23">
        <f t="shared" si="273"/>
        <v>81885.899999999994</v>
      </c>
      <c r="N1799" s="23">
        <v>140977.4</v>
      </c>
      <c r="O1799" s="23">
        <f t="shared" si="274"/>
        <v>59091.5</v>
      </c>
      <c r="P1799" s="23">
        <f t="shared" si="275"/>
        <v>0</v>
      </c>
      <c r="Q1799" s="23">
        <f t="shared" si="276"/>
        <v>59091.5</v>
      </c>
      <c r="R1799" s="24">
        <f t="shared" si="277"/>
        <v>0</v>
      </c>
      <c r="S1799" s="25">
        <f t="shared" si="278"/>
        <v>0</v>
      </c>
    </row>
    <row r="1800" spans="1:19">
      <c r="A1800" s="21" t="s">
        <v>1643</v>
      </c>
      <c r="B1800" s="21" t="s">
        <v>191</v>
      </c>
      <c r="C1800" s="21" t="s">
        <v>102</v>
      </c>
      <c r="D1800" s="21" t="s">
        <v>2054</v>
      </c>
      <c r="E1800" s="21" t="s">
        <v>2591</v>
      </c>
      <c r="F1800" s="21" t="str">
        <f t="shared" si="270"/>
        <v>33207</v>
      </c>
      <c r="G1800" s="21" t="s">
        <v>2683</v>
      </c>
      <c r="H1800" s="26">
        <v>29545.81</v>
      </c>
      <c r="I1800" s="27">
        <f t="shared" si="271"/>
        <v>1.8099999999999999E-5</v>
      </c>
      <c r="J1800" s="27">
        <v>1.128E-4</v>
      </c>
      <c r="K1800" s="27">
        <f t="shared" si="279"/>
        <v>2.2799999999999999E-5</v>
      </c>
      <c r="L1800" s="26">
        <f t="shared" si="272"/>
        <v>45508.800000000003</v>
      </c>
      <c r="M1800" s="26">
        <f t="shared" si="273"/>
        <v>34131.599999999999</v>
      </c>
      <c r="N1800" s="26">
        <v>41774.270000000004</v>
      </c>
      <c r="O1800" s="26">
        <f t="shared" si="274"/>
        <v>7642.6700000000055</v>
      </c>
      <c r="P1800" s="26">
        <f t="shared" si="275"/>
        <v>0</v>
      </c>
      <c r="Q1800" s="26">
        <f t="shared" si="276"/>
        <v>7642.6700000000055</v>
      </c>
      <c r="R1800" s="24">
        <f t="shared" si="277"/>
        <v>0</v>
      </c>
      <c r="S1800" s="25">
        <f t="shared" si="278"/>
        <v>0</v>
      </c>
    </row>
    <row r="1801" spans="1:19">
      <c r="A1801" s="20" t="s">
        <v>1643</v>
      </c>
      <c r="B1801" s="20" t="s">
        <v>191</v>
      </c>
      <c r="C1801" s="20" t="s">
        <v>181</v>
      </c>
      <c r="D1801" s="20" t="s">
        <v>2055</v>
      </c>
      <c r="E1801" s="20" t="s">
        <v>2591</v>
      </c>
      <c r="F1801" s="20" t="str">
        <f t="shared" si="270"/>
        <v>33207</v>
      </c>
      <c r="G1801" s="20" t="s">
        <v>2683</v>
      </c>
      <c r="H1801" s="23">
        <v>104585.38</v>
      </c>
      <c r="I1801" s="24">
        <f t="shared" si="271"/>
        <v>6.41E-5</v>
      </c>
      <c r="J1801" s="24">
        <v>2.9E-4</v>
      </c>
      <c r="K1801" s="24">
        <f t="shared" si="279"/>
        <v>7.5400000000000003E-5</v>
      </c>
      <c r="L1801" s="23">
        <f t="shared" si="272"/>
        <v>150498.4</v>
      </c>
      <c r="M1801" s="23">
        <f t="shared" si="273"/>
        <v>112873.8</v>
      </c>
      <c r="N1801" s="23">
        <v>95925.09</v>
      </c>
      <c r="O1801" s="23">
        <f t="shared" si="274"/>
        <v>-16948.710000000006</v>
      </c>
      <c r="P1801" s="23">
        <f t="shared" si="275"/>
        <v>16948.710000000006</v>
      </c>
      <c r="Q1801" s="23">
        <f t="shared" si="276"/>
        <v>0</v>
      </c>
      <c r="R1801" s="24">
        <f t="shared" si="277"/>
        <v>4.5529000000000003E-3</v>
      </c>
      <c r="S1801" s="25">
        <f t="shared" si="278"/>
        <v>18757</v>
      </c>
    </row>
    <row r="1802" spans="1:19">
      <c r="A1802" s="21" t="s">
        <v>1643</v>
      </c>
      <c r="B1802" s="21" t="s">
        <v>191</v>
      </c>
      <c r="C1802" s="21" t="s">
        <v>106</v>
      </c>
      <c r="D1802" s="21" t="s">
        <v>2056</v>
      </c>
      <c r="E1802" s="21" t="s">
        <v>2591</v>
      </c>
      <c r="F1802" s="21" t="str">
        <f t="shared" si="270"/>
        <v>33207</v>
      </c>
      <c r="G1802" s="21" t="s">
        <v>2683</v>
      </c>
      <c r="H1802" s="26">
        <v>103979.67</v>
      </c>
      <c r="I1802" s="27">
        <f t="shared" si="271"/>
        <v>6.3700000000000003E-5</v>
      </c>
      <c r="J1802" s="27">
        <v>2.3550000000000001E-4</v>
      </c>
      <c r="K1802" s="27">
        <f t="shared" si="279"/>
        <v>7.2299999999999996E-5</v>
      </c>
      <c r="L1802" s="26">
        <f t="shared" si="272"/>
        <v>144310.79999999999</v>
      </c>
      <c r="M1802" s="26">
        <f t="shared" si="273"/>
        <v>108233.1</v>
      </c>
      <c r="N1802" s="26">
        <v>80721.820000000007</v>
      </c>
      <c r="O1802" s="26">
        <f t="shared" si="274"/>
        <v>-27511.279999999999</v>
      </c>
      <c r="P1802" s="26">
        <f t="shared" si="275"/>
        <v>27511.279999999999</v>
      </c>
      <c r="Q1802" s="26">
        <f t="shared" si="276"/>
        <v>0</v>
      </c>
      <c r="R1802" s="24">
        <f t="shared" si="277"/>
        <v>7.3902999999999998E-3</v>
      </c>
      <c r="S1802" s="25">
        <f t="shared" si="278"/>
        <v>30448</v>
      </c>
    </row>
    <row r="1803" spans="1:19">
      <c r="A1803" s="20" t="s">
        <v>1643</v>
      </c>
      <c r="B1803" s="20" t="s">
        <v>191</v>
      </c>
      <c r="C1803" s="20" t="s">
        <v>126</v>
      </c>
      <c r="D1803" s="20" t="s">
        <v>2057</v>
      </c>
      <c r="E1803" s="20" t="s">
        <v>2591</v>
      </c>
      <c r="F1803" s="20" t="str">
        <f t="shared" si="270"/>
        <v>33207</v>
      </c>
      <c r="G1803" s="20" t="s">
        <v>2683</v>
      </c>
      <c r="H1803" s="23">
        <v>485396.33</v>
      </c>
      <c r="I1803" s="24">
        <f t="shared" si="271"/>
        <v>2.9750000000000002E-4</v>
      </c>
      <c r="J1803" s="24">
        <v>7.6199999999999998E-4</v>
      </c>
      <c r="K1803" s="24">
        <f t="shared" si="279"/>
        <v>3.2069999999999999E-4</v>
      </c>
      <c r="L1803" s="23">
        <f t="shared" si="272"/>
        <v>640117.19999999995</v>
      </c>
      <c r="M1803" s="23">
        <f t="shared" si="273"/>
        <v>480087.9</v>
      </c>
      <c r="N1803" s="23">
        <v>497638.70999999996</v>
      </c>
      <c r="O1803" s="23">
        <f t="shared" si="274"/>
        <v>17550.809999999939</v>
      </c>
      <c r="P1803" s="23">
        <f t="shared" si="275"/>
        <v>0</v>
      </c>
      <c r="Q1803" s="23">
        <f t="shared" si="276"/>
        <v>17550.809999999939</v>
      </c>
      <c r="R1803" s="24">
        <f t="shared" si="277"/>
        <v>0</v>
      </c>
      <c r="S1803" s="25">
        <f t="shared" si="278"/>
        <v>0</v>
      </c>
    </row>
    <row r="1804" spans="1:19">
      <c r="A1804" s="21" t="s">
        <v>1643</v>
      </c>
      <c r="B1804" s="21" t="s">
        <v>191</v>
      </c>
      <c r="C1804" s="21" t="s">
        <v>47</v>
      </c>
      <c r="D1804" s="21" t="s">
        <v>2058</v>
      </c>
      <c r="E1804" s="21" t="s">
        <v>2591</v>
      </c>
      <c r="F1804" s="21" t="str">
        <f t="shared" si="270"/>
        <v>33207</v>
      </c>
      <c r="G1804" s="21" t="s">
        <v>2683</v>
      </c>
      <c r="H1804" s="26">
        <v>69573.81</v>
      </c>
      <c r="I1804" s="27">
        <f t="shared" si="271"/>
        <v>4.2599999999999999E-5</v>
      </c>
      <c r="J1804" s="27">
        <v>2.151E-4</v>
      </c>
      <c r="K1804" s="27">
        <f t="shared" si="279"/>
        <v>5.1199999999999998E-5</v>
      </c>
      <c r="L1804" s="26">
        <f t="shared" si="272"/>
        <v>102195.2</v>
      </c>
      <c r="M1804" s="26">
        <f t="shared" si="273"/>
        <v>76646.399999999994</v>
      </c>
      <c r="N1804" s="26">
        <v>87024.62</v>
      </c>
      <c r="O1804" s="26">
        <f t="shared" si="274"/>
        <v>10378.220000000001</v>
      </c>
      <c r="P1804" s="26">
        <f t="shared" si="275"/>
        <v>0</v>
      </c>
      <c r="Q1804" s="26">
        <f t="shared" si="276"/>
        <v>10378.220000000001</v>
      </c>
      <c r="R1804" s="24">
        <f t="shared" si="277"/>
        <v>0</v>
      </c>
      <c r="S1804" s="25">
        <f t="shared" si="278"/>
        <v>0</v>
      </c>
    </row>
    <row r="1805" spans="1:19">
      <c r="A1805" s="20" t="s">
        <v>1643</v>
      </c>
      <c r="B1805" s="20" t="s">
        <v>191</v>
      </c>
      <c r="C1805" s="20" t="s">
        <v>49</v>
      </c>
      <c r="D1805" s="20" t="s">
        <v>351</v>
      </c>
      <c r="E1805" s="20" t="s">
        <v>2591</v>
      </c>
      <c r="F1805" s="20" t="str">
        <f t="shared" si="270"/>
        <v>33207</v>
      </c>
      <c r="G1805" s="20" t="s">
        <v>2683</v>
      </c>
      <c r="H1805" s="23">
        <v>29544.080000000002</v>
      </c>
      <c r="I1805" s="24">
        <f t="shared" si="271"/>
        <v>1.8099999999999999E-5</v>
      </c>
      <c r="J1805" s="24">
        <v>2.4889999999999998E-4</v>
      </c>
      <c r="K1805" s="24">
        <f t="shared" si="279"/>
        <v>2.9600000000000001E-5</v>
      </c>
      <c r="L1805" s="23">
        <f t="shared" si="272"/>
        <v>59081.599999999999</v>
      </c>
      <c r="M1805" s="23">
        <f t="shared" si="273"/>
        <v>44311.199999999997</v>
      </c>
      <c r="N1805" s="23">
        <v>27279.550000000003</v>
      </c>
      <c r="O1805" s="23">
        <f t="shared" si="274"/>
        <v>-17031.649999999994</v>
      </c>
      <c r="P1805" s="23">
        <f t="shared" si="275"/>
        <v>17031.649999999994</v>
      </c>
      <c r="Q1805" s="23">
        <f t="shared" si="276"/>
        <v>0</v>
      </c>
      <c r="R1805" s="24">
        <f t="shared" si="277"/>
        <v>4.5751999999999998E-3</v>
      </c>
      <c r="S1805" s="25">
        <f t="shared" si="278"/>
        <v>18849</v>
      </c>
    </row>
    <row r="1806" spans="1:19">
      <c r="A1806" s="21" t="s">
        <v>1643</v>
      </c>
      <c r="B1806" s="21" t="s">
        <v>191</v>
      </c>
      <c r="C1806" s="21" t="s">
        <v>108</v>
      </c>
      <c r="D1806" s="21" t="s">
        <v>2059</v>
      </c>
      <c r="E1806" s="21" t="s">
        <v>2591</v>
      </c>
      <c r="F1806" s="21" t="str">
        <f t="shared" ref="F1806:F1869" si="280">CONCATENATE(A1806,B1806)</f>
        <v>33207</v>
      </c>
      <c r="G1806" s="21" t="s">
        <v>2683</v>
      </c>
      <c r="H1806" s="26">
        <v>54129.88</v>
      </c>
      <c r="I1806" s="27">
        <f t="shared" ref="I1806:I1869" si="281">ROUND(H1806/$H$2315, 7)</f>
        <v>3.3200000000000001E-5</v>
      </c>
      <c r="J1806" s="27">
        <v>4.772E-4</v>
      </c>
      <c r="K1806" s="27">
        <f t="shared" si="279"/>
        <v>5.5399999999999998E-5</v>
      </c>
      <c r="L1806" s="26">
        <f t="shared" ref="L1806:L1869" si="282">ROUND(1996000000*K1806, 2)</f>
        <v>110578.4</v>
      </c>
      <c r="M1806" s="26">
        <f t="shared" ref="M1806:M1869" si="283">ROUND(L1806*0.75, 2)</f>
        <v>82933.8</v>
      </c>
      <c r="N1806" s="26">
        <v>87078.99</v>
      </c>
      <c r="O1806" s="26">
        <f t="shared" ref="O1806:O1869" si="284">N1806-M1806</f>
        <v>4145.1900000000023</v>
      </c>
      <c r="P1806" s="26">
        <f t="shared" ref="P1806:P1869" si="285">IF(M1806-N1806&gt;0,M1806-N1806,0)</f>
        <v>0</v>
      </c>
      <c r="Q1806" s="26">
        <f t="shared" ref="Q1806:Q1869" si="286">IF(M1806-N1806&lt;0,N1806-M1806,0)</f>
        <v>4145.1900000000023</v>
      </c>
      <c r="R1806" s="24">
        <f t="shared" ref="R1806:R1869" si="287">ROUND(P1806/$P$2315*100, 7)</f>
        <v>0</v>
      </c>
      <c r="S1806" s="25">
        <f t="shared" ref="S1806:S1869" si="288">ROUNDDOWN(412000000*R1806/100, 0)</f>
        <v>0</v>
      </c>
    </row>
    <row r="1807" spans="1:19">
      <c r="A1807" s="20" t="s">
        <v>1532</v>
      </c>
      <c r="B1807" s="20" t="s">
        <v>89</v>
      </c>
      <c r="C1807" s="20" t="s">
        <v>160</v>
      </c>
      <c r="D1807" s="20" t="s">
        <v>2060</v>
      </c>
      <c r="E1807" s="20" t="s">
        <v>2592</v>
      </c>
      <c r="F1807" s="20" t="str">
        <f t="shared" si="280"/>
        <v>33302</v>
      </c>
      <c r="G1807" s="20" t="s">
        <v>2684</v>
      </c>
      <c r="H1807" s="23">
        <v>1879861.85</v>
      </c>
      <c r="I1807" s="24">
        <f t="shared" si="281"/>
        <v>1.1523E-3</v>
      </c>
      <c r="J1807" s="24">
        <v>2.0750999999999999E-3</v>
      </c>
      <c r="K1807" s="24">
        <f t="shared" ref="K1807:K1870" si="289">ROUND(ROUND(I1807*0.95, 10)+ROUND(J1807*0.05, 10), 7)</f>
        <v>1.1984000000000001E-3</v>
      </c>
      <c r="L1807" s="23">
        <f t="shared" si="282"/>
        <v>2392006.4</v>
      </c>
      <c r="M1807" s="23">
        <f t="shared" si="283"/>
        <v>1794004.8</v>
      </c>
      <c r="N1807" s="23">
        <v>1418397.1199999999</v>
      </c>
      <c r="O1807" s="23">
        <f t="shared" si="284"/>
        <v>-375607.68000000017</v>
      </c>
      <c r="P1807" s="23">
        <f t="shared" si="285"/>
        <v>375607.68000000017</v>
      </c>
      <c r="Q1807" s="23">
        <f t="shared" si="286"/>
        <v>0</v>
      </c>
      <c r="R1807" s="24">
        <f t="shared" si="287"/>
        <v>0.10089910000000001</v>
      </c>
      <c r="S1807" s="25">
        <f t="shared" si="288"/>
        <v>415704</v>
      </c>
    </row>
    <row r="1808" spans="1:19">
      <c r="A1808" s="21" t="s">
        <v>1532</v>
      </c>
      <c r="B1808" s="21" t="s">
        <v>89</v>
      </c>
      <c r="C1808" s="21" t="s">
        <v>181</v>
      </c>
      <c r="D1808" s="21" t="s">
        <v>2061</v>
      </c>
      <c r="E1808" s="21" t="s">
        <v>2592</v>
      </c>
      <c r="F1808" s="21" t="str">
        <f t="shared" si="280"/>
        <v>33302</v>
      </c>
      <c r="G1808" s="21" t="s">
        <v>2684</v>
      </c>
      <c r="H1808" s="26">
        <v>178854.71</v>
      </c>
      <c r="I1808" s="27">
        <f t="shared" si="281"/>
        <v>1.0959999999999999E-4</v>
      </c>
      <c r="J1808" s="27">
        <v>5.6979999999999997E-4</v>
      </c>
      <c r="K1808" s="27">
        <f t="shared" si="289"/>
        <v>1.326E-4</v>
      </c>
      <c r="L1808" s="26">
        <f t="shared" si="282"/>
        <v>264669.59999999998</v>
      </c>
      <c r="M1808" s="26">
        <f t="shared" si="283"/>
        <v>198502.2</v>
      </c>
      <c r="N1808" s="26">
        <v>195292.15999999997</v>
      </c>
      <c r="O1808" s="26">
        <f t="shared" si="284"/>
        <v>-3210.0400000000373</v>
      </c>
      <c r="P1808" s="26">
        <f t="shared" si="285"/>
        <v>3210.0400000000373</v>
      </c>
      <c r="Q1808" s="26">
        <f t="shared" si="286"/>
        <v>0</v>
      </c>
      <c r="R1808" s="24">
        <f t="shared" si="287"/>
        <v>8.6229999999999998E-4</v>
      </c>
      <c r="S1808" s="25">
        <f t="shared" si="288"/>
        <v>3552</v>
      </c>
    </row>
    <row r="1809" spans="1:19">
      <c r="A1809" s="20" t="s">
        <v>1532</v>
      </c>
      <c r="B1809" s="20" t="s">
        <v>89</v>
      </c>
      <c r="C1809" s="20" t="s">
        <v>134</v>
      </c>
      <c r="D1809" s="20" t="s">
        <v>2062</v>
      </c>
      <c r="E1809" s="20" t="s">
        <v>2592</v>
      </c>
      <c r="F1809" s="20" t="str">
        <f t="shared" si="280"/>
        <v>33302</v>
      </c>
      <c r="G1809" s="20" t="s">
        <v>2684</v>
      </c>
      <c r="H1809" s="23">
        <v>198155.74</v>
      </c>
      <c r="I1809" s="24">
        <f t="shared" si="281"/>
        <v>1.215E-4</v>
      </c>
      <c r="J1809" s="24">
        <v>4.5869999999999998E-4</v>
      </c>
      <c r="K1809" s="24">
        <f t="shared" si="289"/>
        <v>1.384E-4</v>
      </c>
      <c r="L1809" s="23">
        <f t="shared" si="282"/>
        <v>276246.40000000002</v>
      </c>
      <c r="M1809" s="23">
        <f t="shared" si="283"/>
        <v>207184.8</v>
      </c>
      <c r="N1809" s="23">
        <v>117756.14</v>
      </c>
      <c r="O1809" s="23">
        <f t="shared" si="284"/>
        <v>-89428.659999999989</v>
      </c>
      <c r="P1809" s="23">
        <f t="shared" si="285"/>
        <v>89428.659999999989</v>
      </c>
      <c r="Q1809" s="23">
        <f t="shared" si="286"/>
        <v>0</v>
      </c>
      <c r="R1809" s="24">
        <f t="shared" si="287"/>
        <v>2.4023099999999999E-2</v>
      </c>
      <c r="S1809" s="25">
        <f t="shared" si="288"/>
        <v>98975</v>
      </c>
    </row>
    <row r="1810" spans="1:19">
      <c r="A1810" s="21" t="s">
        <v>1532</v>
      </c>
      <c r="B1810" s="21" t="s">
        <v>114</v>
      </c>
      <c r="C1810" s="21" t="s">
        <v>15</v>
      </c>
      <c r="D1810" s="21" t="s">
        <v>2063</v>
      </c>
      <c r="E1810" s="21" t="s">
        <v>2592</v>
      </c>
      <c r="F1810" s="21" t="str">
        <f t="shared" si="280"/>
        <v>33303</v>
      </c>
      <c r="G1810" s="21" t="s">
        <v>2685</v>
      </c>
      <c r="H1810" s="26">
        <v>131784.19</v>
      </c>
      <c r="I1810" s="27">
        <f t="shared" si="281"/>
        <v>8.0799999999999999E-5</v>
      </c>
      <c r="J1810" s="27">
        <v>4.2569999999999999E-4</v>
      </c>
      <c r="K1810" s="27">
        <f t="shared" si="289"/>
        <v>9.7999999999999997E-5</v>
      </c>
      <c r="L1810" s="26">
        <f t="shared" si="282"/>
        <v>195608</v>
      </c>
      <c r="M1810" s="26">
        <f t="shared" si="283"/>
        <v>146706</v>
      </c>
      <c r="N1810" s="26">
        <v>152250.93</v>
      </c>
      <c r="O1810" s="26">
        <f t="shared" si="284"/>
        <v>5544.929999999993</v>
      </c>
      <c r="P1810" s="26">
        <f t="shared" si="285"/>
        <v>0</v>
      </c>
      <c r="Q1810" s="26">
        <f t="shared" si="286"/>
        <v>5544.929999999993</v>
      </c>
      <c r="R1810" s="24">
        <f t="shared" si="287"/>
        <v>0</v>
      </c>
      <c r="S1810" s="25">
        <f t="shared" si="288"/>
        <v>0</v>
      </c>
    </row>
    <row r="1811" spans="1:19">
      <c r="A1811" s="20" t="s">
        <v>1532</v>
      </c>
      <c r="B1811" s="20" t="s">
        <v>114</v>
      </c>
      <c r="C1811" s="20" t="s">
        <v>115</v>
      </c>
      <c r="D1811" s="20" t="s">
        <v>2064</v>
      </c>
      <c r="E1811" s="20" t="s">
        <v>2592</v>
      </c>
      <c r="F1811" s="20" t="str">
        <f t="shared" si="280"/>
        <v>33303</v>
      </c>
      <c r="G1811" s="20" t="s">
        <v>2685</v>
      </c>
      <c r="H1811" s="23">
        <v>55465.13</v>
      </c>
      <c r="I1811" s="24">
        <f t="shared" si="281"/>
        <v>3.4E-5</v>
      </c>
      <c r="J1811" s="24">
        <v>1.8420000000000001E-4</v>
      </c>
      <c r="K1811" s="24">
        <f t="shared" si="289"/>
        <v>4.1499999999999999E-5</v>
      </c>
      <c r="L1811" s="23">
        <f t="shared" si="282"/>
        <v>82834</v>
      </c>
      <c r="M1811" s="23">
        <f t="shared" si="283"/>
        <v>62125.5</v>
      </c>
      <c r="N1811" s="23">
        <v>50284.159999999996</v>
      </c>
      <c r="O1811" s="23">
        <f t="shared" si="284"/>
        <v>-11841.340000000004</v>
      </c>
      <c r="P1811" s="23">
        <f t="shared" si="285"/>
        <v>11841.340000000004</v>
      </c>
      <c r="Q1811" s="23">
        <f t="shared" si="286"/>
        <v>0</v>
      </c>
      <c r="R1811" s="24">
        <f t="shared" si="287"/>
        <v>3.1809E-3</v>
      </c>
      <c r="S1811" s="25">
        <f t="shared" si="288"/>
        <v>13105</v>
      </c>
    </row>
    <row r="1812" spans="1:19">
      <c r="A1812" s="21" t="s">
        <v>1532</v>
      </c>
      <c r="B1812" s="21" t="s">
        <v>114</v>
      </c>
      <c r="C1812" s="21" t="s">
        <v>192</v>
      </c>
      <c r="D1812" s="21" t="s">
        <v>2065</v>
      </c>
      <c r="E1812" s="21" t="s">
        <v>2592</v>
      </c>
      <c r="F1812" s="21" t="str">
        <f t="shared" si="280"/>
        <v>33303</v>
      </c>
      <c r="G1812" s="21" t="s">
        <v>2685</v>
      </c>
      <c r="H1812" s="26">
        <v>311410.90000000002</v>
      </c>
      <c r="I1812" s="27">
        <f t="shared" si="281"/>
        <v>1.9090000000000001E-4</v>
      </c>
      <c r="J1812" s="27">
        <v>1.406E-4</v>
      </c>
      <c r="K1812" s="27">
        <f t="shared" si="289"/>
        <v>1.884E-4</v>
      </c>
      <c r="L1812" s="26">
        <f t="shared" si="282"/>
        <v>376046.4</v>
      </c>
      <c r="M1812" s="26">
        <f t="shared" si="283"/>
        <v>282034.8</v>
      </c>
      <c r="N1812" s="26">
        <v>-160968.78999999998</v>
      </c>
      <c r="O1812" s="26">
        <f t="shared" si="284"/>
        <v>-443003.58999999997</v>
      </c>
      <c r="P1812" s="26">
        <f t="shared" si="285"/>
        <v>443003.58999999997</v>
      </c>
      <c r="Q1812" s="26">
        <f t="shared" si="286"/>
        <v>0</v>
      </c>
      <c r="R1812" s="24">
        <f t="shared" si="287"/>
        <v>0.1190036</v>
      </c>
      <c r="S1812" s="25">
        <f t="shared" si="288"/>
        <v>490294</v>
      </c>
    </row>
    <row r="1813" spans="1:19">
      <c r="A1813" s="20" t="s">
        <v>1532</v>
      </c>
      <c r="B1813" s="20" t="s">
        <v>114</v>
      </c>
      <c r="C1813" s="20" t="s">
        <v>96</v>
      </c>
      <c r="D1813" s="20" t="s">
        <v>2066</v>
      </c>
      <c r="E1813" s="20" t="s">
        <v>2592</v>
      </c>
      <c r="F1813" s="20" t="str">
        <f t="shared" si="280"/>
        <v>33303</v>
      </c>
      <c r="G1813" s="20" t="s">
        <v>2685</v>
      </c>
      <c r="H1813" s="23">
        <v>47175.34</v>
      </c>
      <c r="I1813" s="24">
        <f t="shared" si="281"/>
        <v>2.8900000000000001E-5</v>
      </c>
      <c r="J1813" s="24">
        <v>2.321E-4</v>
      </c>
      <c r="K1813" s="24">
        <f t="shared" si="289"/>
        <v>3.9100000000000002E-5</v>
      </c>
      <c r="L1813" s="23">
        <f t="shared" si="282"/>
        <v>78043.600000000006</v>
      </c>
      <c r="M1813" s="23">
        <f t="shared" si="283"/>
        <v>58532.7</v>
      </c>
      <c r="N1813" s="23">
        <v>94037.23</v>
      </c>
      <c r="O1813" s="23">
        <f t="shared" si="284"/>
        <v>35504.53</v>
      </c>
      <c r="P1813" s="23">
        <f t="shared" si="285"/>
        <v>0</v>
      </c>
      <c r="Q1813" s="23">
        <f t="shared" si="286"/>
        <v>35504.53</v>
      </c>
      <c r="R1813" s="24">
        <f t="shared" si="287"/>
        <v>0</v>
      </c>
      <c r="S1813" s="25">
        <f t="shared" si="288"/>
        <v>0</v>
      </c>
    </row>
    <row r="1814" spans="1:19">
      <c r="A1814" s="21" t="s">
        <v>1532</v>
      </c>
      <c r="B1814" s="21" t="s">
        <v>114</v>
      </c>
      <c r="C1814" s="21" t="s">
        <v>27</v>
      </c>
      <c r="D1814" s="21" t="s">
        <v>2067</v>
      </c>
      <c r="E1814" s="21" t="s">
        <v>2592</v>
      </c>
      <c r="F1814" s="21" t="str">
        <f t="shared" si="280"/>
        <v>33303</v>
      </c>
      <c r="G1814" s="21" t="s">
        <v>2685</v>
      </c>
      <c r="H1814" s="26">
        <v>23613.439999999999</v>
      </c>
      <c r="I1814" s="27">
        <f t="shared" si="281"/>
        <v>1.45E-5</v>
      </c>
      <c r="J1814" s="27">
        <v>2.3809999999999999E-4</v>
      </c>
      <c r="K1814" s="27">
        <f t="shared" si="289"/>
        <v>2.5700000000000001E-5</v>
      </c>
      <c r="L1814" s="26">
        <f t="shared" si="282"/>
        <v>51297.2</v>
      </c>
      <c r="M1814" s="26">
        <f t="shared" si="283"/>
        <v>38472.9</v>
      </c>
      <c r="N1814" s="26">
        <v>20085.28</v>
      </c>
      <c r="O1814" s="26">
        <f t="shared" si="284"/>
        <v>-18387.620000000003</v>
      </c>
      <c r="P1814" s="26">
        <f t="shared" si="285"/>
        <v>18387.620000000003</v>
      </c>
      <c r="Q1814" s="26">
        <f t="shared" si="286"/>
        <v>0</v>
      </c>
      <c r="R1814" s="24">
        <f t="shared" si="287"/>
        <v>4.9394E-3</v>
      </c>
      <c r="S1814" s="25">
        <f t="shared" si="288"/>
        <v>20350</v>
      </c>
    </row>
    <row r="1815" spans="1:19">
      <c r="A1815" s="20" t="s">
        <v>1532</v>
      </c>
      <c r="B1815" s="20" t="s">
        <v>114</v>
      </c>
      <c r="C1815" s="20" t="s">
        <v>33</v>
      </c>
      <c r="D1815" s="20" t="s">
        <v>2068</v>
      </c>
      <c r="E1815" s="20" t="s">
        <v>2592</v>
      </c>
      <c r="F1815" s="20" t="str">
        <f t="shared" si="280"/>
        <v>33303</v>
      </c>
      <c r="G1815" s="20" t="s">
        <v>2685</v>
      </c>
      <c r="H1815" s="23">
        <v>661122.12</v>
      </c>
      <c r="I1815" s="24">
        <f t="shared" si="281"/>
        <v>4.0519999999999998E-4</v>
      </c>
      <c r="J1815" s="24">
        <v>8.8800000000000001E-4</v>
      </c>
      <c r="K1815" s="24">
        <f t="shared" si="289"/>
        <v>4.2930000000000003E-4</v>
      </c>
      <c r="L1815" s="23">
        <f t="shared" si="282"/>
        <v>856882.8</v>
      </c>
      <c r="M1815" s="23">
        <f t="shared" si="283"/>
        <v>642662.1</v>
      </c>
      <c r="N1815" s="23">
        <v>740912.15</v>
      </c>
      <c r="O1815" s="23">
        <f t="shared" si="284"/>
        <v>98250.050000000047</v>
      </c>
      <c r="P1815" s="23">
        <f t="shared" si="285"/>
        <v>0</v>
      </c>
      <c r="Q1815" s="23">
        <f t="shared" si="286"/>
        <v>98250.050000000047</v>
      </c>
      <c r="R1815" s="24">
        <f t="shared" si="287"/>
        <v>0</v>
      </c>
      <c r="S1815" s="25">
        <f t="shared" si="288"/>
        <v>0</v>
      </c>
    </row>
    <row r="1816" spans="1:19">
      <c r="A1816" s="21" t="s">
        <v>1532</v>
      </c>
      <c r="B1816" s="21" t="s">
        <v>114</v>
      </c>
      <c r="C1816" s="21" t="s">
        <v>39</v>
      </c>
      <c r="D1816" s="21" t="s">
        <v>2069</v>
      </c>
      <c r="E1816" s="21" t="s">
        <v>2592</v>
      </c>
      <c r="F1816" s="21" t="str">
        <f t="shared" si="280"/>
        <v>33303</v>
      </c>
      <c r="G1816" s="21" t="s">
        <v>2685</v>
      </c>
      <c r="H1816" s="26">
        <v>1975.88</v>
      </c>
      <c r="I1816" s="27">
        <f t="shared" si="281"/>
        <v>1.1999999999999999E-6</v>
      </c>
      <c r="J1816" s="27">
        <v>4.0399999999999999E-5</v>
      </c>
      <c r="K1816" s="27">
        <f t="shared" si="289"/>
        <v>3.1999999999999999E-6</v>
      </c>
      <c r="L1816" s="26">
        <f t="shared" si="282"/>
        <v>6387.2</v>
      </c>
      <c r="M1816" s="26">
        <f t="shared" si="283"/>
        <v>4790.3999999999996</v>
      </c>
      <c r="N1816" s="26">
        <v>3850.91</v>
      </c>
      <c r="O1816" s="26">
        <f t="shared" si="284"/>
        <v>-939.48999999999978</v>
      </c>
      <c r="P1816" s="26">
        <f t="shared" si="285"/>
        <v>939.48999999999978</v>
      </c>
      <c r="Q1816" s="26">
        <f t="shared" si="286"/>
        <v>0</v>
      </c>
      <c r="R1816" s="24">
        <f t="shared" si="287"/>
        <v>2.5240000000000001E-4</v>
      </c>
      <c r="S1816" s="25">
        <f t="shared" si="288"/>
        <v>1039</v>
      </c>
    </row>
    <row r="1817" spans="1:19">
      <c r="A1817" s="20" t="s">
        <v>1532</v>
      </c>
      <c r="B1817" s="20" t="s">
        <v>114</v>
      </c>
      <c r="C1817" s="20" t="s">
        <v>126</v>
      </c>
      <c r="D1817" s="20" t="s">
        <v>2070</v>
      </c>
      <c r="E1817" s="20" t="s">
        <v>2592</v>
      </c>
      <c r="F1817" s="20" t="str">
        <f t="shared" si="280"/>
        <v>33303</v>
      </c>
      <c r="G1817" s="20" t="s">
        <v>2685</v>
      </c>
      <c r="H1817" s="23">
        <v>30183.21</v>
      </c>
      <c r="I1817" s="24">
        <f t="shared" si="281"/>
        <v>1.8499999999999999E-5</v>
      </c>
      <c r="J1817" s="24">
        <v>1.8029999999999999E-4</v>
      </c>
      <c r="K1817" s="24">
        <f t="shared" si="289"/>
        <v>2.6599999999999999E-5</v>
      </c>
      <c r="L1817" s="23">
        <f t="shared" si="282"/>
        <v>53093.599999999999</v>
      </c>
      <c r="M1817" s="23">
        <f t="shared" si="283"/>
        <v>39820.199999999997</v>
      </c>
      <c r="N1817" s="23">
        <v>8644.3499999999985</v>
      </c>
      <c r="O1817" s="23">
        <f t="shared" si="284"/>
        <v>-31175.85</v>
      </c>
      <c r="P1817" s="23">
        <f t="shared" si="285"/>
        <v>31175.85</v>
      </c>
      <c r="Q1817" s="23">
        <f t="shared" si="286"/>
        <v>0</v>
      </c>
      <c r="R1817" s="24">
        <f t="shared" si="287"/>
        <v>8.3747000000000005E-3</v>
      </c>
      <c r="S1817" s="25">
        <f t="shared" si="288"/>
        <v>34503</v>
      </c>
    </row>
    <row r="1818" spans="1:19">
      <c r="A1818" s="21" t="s">
        <v>1532</v>
      </c>
      <c r="B1818" s="21" t="s">
        <v>114</v>
      </c>
      <c r="C1818" s="21" t="s">
        <v>57</v>
      </c>
      <c r="D1818" s="21" t="s">
        <v>2071</v>
      </c>
      <c r="E1818" s="21" t="s">
        <v>2592</v>
      </c>
      <c r="F1818" s="21" t="str">
        <f t="shared" si="280"/>
        <v>33303</v>
      </c>
      <c r="G1818" s="21" t="s">
        <v>2685</v>
      </c>
      <c r="H1818" s="26">
        <v>55230.43</v>
      </c>
      <c r="I1818" s="27">
        <f t="shared" si="281"/>
        <v>3.3899999999999997E-5</v>
      </c>
      <c r="J1818" s="27">
        <v>1.189E-4</v>
      </c>
      <c r="K1818" s="27">
        <f t="shared" si="289"/>
        <v>3.82E-5</v>
      </c>
      <c r="L1818" s="26">
        <f t="shared" si="282"/>
        <v>76247.199999999997</v>
      </c>
      <c r="M1818" s="26">
        <f t="shared" si="283"/>
        <v>57185.4</v>
      </c>
      <c r="N1818" s="26">
        <v>58630.080000000002</v>
      </c>
      <c r="O1818" s="26">
        <f t="shared" si="284"/>
        <v>1444.6800000000003</v>
      </c>
      <c r="P1818" s="26">
        <f t="shared" si="285"/>
        <v>0</v>
      </c>
      <c r="Q1818" s="26">
        <f t="shared" si="286"/>
        <v>1444.6800000000003</v>
      </c>
      <c r="R1818" s="24">
        <f t="shared" si="287"/>
        <v>0</v>
      </c>
      <c r="S1818" s="25">
        <f t="shared" si="288"/>
        <v>0</v>
      </c>
    </row>
    <row r="1819" spans="1:19">
      <c r="A1819" s="20" t="s">
        <v>1532</v>
      </c>
      <c r="B1819" s="20" t="s">
        <v>114</v>
      </c>
      <c r="C1819" s="20" t="s">
        <v>279</v>
      </c>
      <c r="D1819" s="20" t="s">
        <v>2072</v>
      </c>
      <c r="E1819" s="20" t="s">
        <v>2592</v>
      </c>
      <c r="F1819" s="20" t="str">
        <f t="shared" si="280"/>
        <v>33303</v>
      </c>
      <c r="G1819" s="20" t="s">
        <v>2685</v>
      </c>
      <c r="H1819" s="23">
        <v>47083.5</v>
      </c>
      <c r="I1819" s="24">
        <f t="shared" si="281"/>
        <v>2.8900000000000001E-5</v>
      </c>
      <c r="J1819" s="24">
        <v>1.1959999999999999E-4</v>
      </c>
      <c r="K1819" s="24">
        <f t="shared" si="289"/>
        <v>3.3399999999999999E-5</v>
      </c>
      <c r="L1819" s="23">
        <f t="shared" si="282"/>
        <v>66666.399999999994</v>
      </c>
      <c r="M1819" s="23">
        <f t="shared" si="283"/>
        <v>49999.8</v>
      </c>
      <c r="N1819" s="23">
        <v>77302.37</v>
      </c>
      <c r="O1819" s="23">
        <f t="shared" si="284"/>
        <v>27302.569999999992</v>
      </c>
      <c r="P1819" s="23">
        <f t="shared" si="285"/>
        <v>0</v>
      </c>
      <c r="Q1819" s="23">
        <f t="shared" si="286"/>
        <v>27302.569999999992</v>
      </c>
      <c r="R1819" s="24">
        <f t="shared" si="287"/>
        <v>0</v>
      </c>
      <c r="S1819" s="25">
        <f t="shared" si="288"/>
        <v>0</v>
      </c>
    </row>
    <row r="1820" spans="1:19">
      <c r="A1820" s="21" t="s">
        <v>1532</v>
      </c>
      <c r="B1820" s="21" t="s">
        <v>114</v>
      </c>
      <c r="C1820" s="21" t="s">
        <v>69</v>
      </c>
      <c r="D1820" s="21" t="s">
        <v>2073</v>
      </c>
      <c r="E1820" s="21" t="s">
        <v>2592</v>
      </c>
      <c r="F1820" s="21" t="str">
        <f t="shared" si="280"/>
        <v>33303</v>
      </c>
      <c r="G1820" s="21" t="s">
        <v>2685</v>
      </c>
      <c r="H1820" s="26">
        <v>14649.84</v>
      </c>
      <c r="I1820" s="27">
        <f t="shared" si="281"/>
        <v>9.0000000000000002E-6</v>
      </c>
      <c r="J1820" s="27">
        <v>4.4799999999999998E-5</v>
      </c>
      <c r="K1820" s="27">
        <f t="shared" si="289"/>
        <v>1.08E-5</v>
      </c>
      <c r="L1820" s="26">
        <f t="shared" si="282"/>
        <v>21556.799999999999</v>
      </c>
      <c r="M1820" s="26">
        <f t="shared" si="283"/>
        <v>16167.6</v>
      </c>
      <c r="N1820" s="26">
        <v>34453.360000000001</v>
      </c>
      <c r="O1820" s="26">
        <f t="shared" si="284"/>
        <v>18285.760000000002</v>
      </c>
      <c r="P1820" s="26">
        <f t="shared" si="285"/>
        <v>0</v>
      </c>
      <c r="Q1820" s="26">
        <f t="shared" si="286"/>
        <v>18285.760000000002</v>
      </c>
      <c r="R1820" s="24">
        <f t="shared" si="287"/>
        <v>0</v>
      </c>
      <c r="S1820" s="25">
        <f t="shared" si="288"/>
        <v>0</v>
      </c>
    </row>
    <row r="1821" spans="1:19">
      <c r="A1821" s="20" t="s">
        <v>1532</v>
      </c>
      <c r="B1821" s="20" t="s">
        <v>114</v>
      </c>
      <c r="C1821" s="20" t="s">
        <v>121</v>
      </c>
      <c r="D1821" s="20" t="s">
        <v>2074</v>
      </c>
      <c r="E1821" s="20" t="s">
        <v>2592</v>
      </c>
      <c r="F1821" s="20" t="str">
        <f t="shared" si="280"/>
        <v>33303</v>
      </c>
      <c r="G1821" s="20" t="s">
        <v>2685</v>
      </c>
      <c r="H1821" s="23">
        <v>40079.919999999998</v>
      </c>
      <c r="I1821" s="24">
        <f t="shared" si="281"/>
        <v>2.4600000000000002E-5</v>
      </c>
      <c r="J1821" s="24">
        <v>1.474E-4</v>
      </c>
      <c r="K1821" s="24">
        <f t="shared" si="289"/>
        <v>3.0700000000000001E-5</v>
      </c>
      <c r="L1821" s="23">
        <f t="shared" si="282"/>
        <v>61277.2</v>
      </c>
      <c r="M1821" s="23">
        <f t="shared" si="283"/>
        <v>45957.9</v>
      </c>
      <c r="N1821" s="23">
        <v>68026.52</v>
      </c>
      <c r="O1821" s="23">
        <f t="shared" si="284"/>
        <v>22068.620000000003</v>
      </c>
      <c r="P1821" s="23">
        <f t="shared" si="285"/>
        <v>0</v>
      </c>
      <c r="Q1821" s="23">
        <f t="shared" si="286"/>
        <v>22068.620000000003</v>
      </c>
      <c r="R1821" s="24">
        <f t="shared" si="287"/>
        <v>0</v>
      </c>
      <c r="S1821" s="25">
        <f t="shared" si="288"/>
        <v>0</v>
      </c>
    </row>
    <row r="1822" spans="1:19">
      <c r="A1822" s="21" t="s">
        <v>1532</v>
      </c>
      <c r="B1822" s="21" t="s">
        <v>114</v>
      </c>
      <c r="C1822" s="21" t="s">
        <v>87</v>
      </c>
      <c r="D1822" s="21" t="s">
        <v>2075</v>
      </c>
      <c r="E1822" s="21" t="s">
        <v>2592</v>
      </c>
      <c r="F1822" s="21" t="str">
        <f t="shared" si="280"/>
        <v>33303</v>
      </c>
      <c r="G1822" s="21" t="s">
        <v>2685</v>
      </c>
      <c r="H1822" s="26">
        <v>79962.42</v>
      </c>
      <c r="I1822" s="27">
        <f t="shared" si="281"/>
        <v>4.8999999999999998E-5</v>
      </c>
      <c r="J1822" s="27">
        <v>3.4820000000000001E-4</v>
      </c>
      <c r="K1822" s="27">
        <f t="shared" si="289"/>
        <v>6.3999999999999997E-5</v>
      </c>
      <c r="L1822" s="26">
        <f t="shared" si="282"/>
        <v>127744</v>
      </c>
      <c r="M1822" s="26">
        <f t="shared" si="283"/>
        <v>95808</v>
      </c>
      <c r="N1822" s="26">
        <v>77969.429999999993</v>
      </c>
      <c r="O1822" s="26">
        <f t="shared" si="284"/>
        <v>-17838.570000000007</v>
      </c>
      <c r="P1822" s="26">
        <f t="shared" si="285"/>
        <v>17838.570000000007</v>
      </c>
      <c r="Q1822" s="26">
        <f t="shared" si="286"/>
        <v>0</v>
      </c>
      <c r="R1822" s="24">
        <f t="shared" si="287"/>
        <v>4.7920000000000003E-3</v>
      </c>
      <c r="S1822" s="25">
        <f t="shared" si="288"/>
        <v>19743</v>
      </c>
    </row>
    <row r="1823" spans="1:19">
      <c r="A1823" s="20" t="s">
        <v>1532</v>
      </c>
      <c r="B1823" s="20" t="s">
        <v>123</v>
      </c>
      <c r="C1823" s="20" t="s">
        <v>19</v>
      </c>
      <c r="D1823" s="20" t="s">
        <v>2076</v>
      </c>
      <c r="E1823" s="20" t="s">
        <v>2592</v>
      </c>
      <c r="F1823" s="20" t="str">
        <f t="shared" si="280"/>
        <v>33304</v>
      </c>
      <c r="G1823" s="20" t="s">
        <v>2686</v>
      </c>
      <c r="H1823" s="23">
        <v>443.71</v>
      </c>
      <c r="I1823" s="24">
        <f t="shared" si="281"/>
        <v>2.9999999999999999E-7</v>
      </c>
      <c r="J1823" s="24">
        <v>5.1499999999999998E-5</v>
      </c>
      <c r="K1823" s="24">
        <f t="shared" si="289"/>
        <v>2.9000000000000002E-6</v>
      </c>
      <c r="L1823" s="23">
        <f t="shared" si="282"/>
        <v>5788.4</v>
      </c>
      <c r="M1823" s="23">
        <f t="shared" si="283"/>
        <v>4341.3</v>
      </c>
      <c r="N1823" s="23">
        <v>1860.6499999999999</v>
      </c>
      <c r="O1823" s="23">
        <f t="shared" si="284"/>
        <v>-2480.6500000000005</v>
      </c>
      <c r="P1823" s="23">
        <f t="shared" si="285"/>
        <v>2480.6500000000005</v>
      </c>
      <c r="Q1823" s="23">
        <f t="shared" si="286"/>
        <v>0</v>
      </c>
      <c r="R1823" s="24">
        <f t="shared" si="287"/>
        <v>6.6640000000000004E-4</v>
      </c>
      <c r="S1823" s="25">
        <f t="shared" si="288"/>
        <v>2745</v>
      </c>
    </row>
    <row r="1824" spans="1:19">
      <c r="A1824" s="21" t="s">
        <v>1532</v>
      </c>
      <c r="B1824" s="21" t="s">
        <v>123</v>
      </c>
      <c r="C1824" s="21" t="s">
        <v>6</v>
      </c>
      <c r="D1824" s="21" t="s">
        <v>2077</v>
      </c>
      <c r="E1824" s="21" t="s">
        <v>2592</v>
      </c>
      <c r="F1824" s="21" t="str">
        <f t="shared" si="280"/>
        <v>33304</v>
      </c>
      <c r="G1824" s="21" t="s">
        <v>2686</v>
      </c>
      <c r="H1824" s="26">
        <v>140628.89000000001</v>
      </c>
      <c r="I1824" s="27">
        <f t="shared" si="281"/>
        <v>8.6199999999999995E-5</v>
      </c>
      <c r="J1824" s="27">
        <v>1.886E-4</v>
      </c>
      <c r="K1824" s="27">
        <f t="shared" si="289"/>
        <v>9.1299999999999997E-5</v>
      </c>
      <c r="L1824" s="26">
        <f t="shared" si="282"/>
        <v>182234.8</v>
      </c>
      <c r="M1824" s="26">
        <f t="shared" si="283"/>
        <v>136676.1</v>
      </c>
      <c r="N1824" s="26">
        <v>245365.81999999998</v>
      </c>
      <c r="O1824" s="26">
        <f t="shared" si="284"/>
        <v>108689.71999999997</v>
      </c>
      <c r="P1824" s="26">
        <f t="shared" si="285"/>
        <v>0</v>
      </c>
      <c r="Q1824" s="26">
        <f t="shared" si="286"/>
        <v>108689.71999999997</v>
      </c>
      <c r="R1824" s="24">
        <f t="shared" si="287"/>
        <v>0</v>
      </c>
      <c r="S1824" s="25">
        <f t="shared" si="288"/>
        <v>0</v>
      </c>
    </row>
    <row r="1825" spans="1:19">
      <c r="A1825" s="20" t="s">
        <v>1532</v>
      </c>
      <c r="B1825" s="20" t="s">
        <v>123</v>
      </c>
      <c r="C1825" s="20" t="s">
        <v>174</v>
      </c>
      <c r="D1825" s="20" t="s">
        <v>2078</v>
      </c>
      <c r="E1825" s="20" t="s">
        <v>2592</v>
      </c>
      <c r="F1825" s="20" t="str">
        <f t="shared" si="280"/>
        <v>33304</v>
      </c>
      <c r="G1825" s="20" t="s">
        <v>2686</v>
      </c>
      <c r="H1825" s="23">
        <v>112407.26</v>
      </c>
      <c r="I1825" s="24">
        <f t="shared" si="281"/>
        <v>6.8899999999999994E-5</v>
      </c>
      <c r="J1825" s="24">
        <v>6.7190000000000001E-4</v>
      </c>
      <c r="K1825" s="24">
        <f t="shared" si="289"/>
        <v>9.9099999999999996E-5</v>
      </c>
      <c r="L1825" s="23">
        <f t="shared" si="282"/>
        <v>197803.6</v>
      </c>
      <c r="M1825" s="23">
        <f t="shared" si="283"/>
        <v>148352.70000000001</v>
      </c>
      <c r="N1825" s="23">
        <v>78451.739999999991</v>
      </c>
      <c r="O1825" s="23">
        <f t="shared" si="284"/>
        <v>-69900.960000000021</v>
      </c>
      <c r="P1825" s="23">
        <f t="shared" si="285"/>
        <v>69900.960000000021</v>
      </c>
      <c r="Q1825" s="23">
        <f t="shared" si="286"/>
        <v>0</v>
      </c>
      <c r="R1825" s="24">
        <f t="shared" si="287"/>
        <v>1.87774E-2</v>
      </c>
      <c r="S1825" s="25">
        <f t="shared" si="288"/>
        <v>77362</v>
      </c>
    </row>
    <row r="1826" spans="1:19">
      <c r="A1826" s="21" t="s">
        <v>1532</v>
      </c>
      <c r="B1826" s="21" t="s">
        <v>123</v>
      </c>
      <c r="C1826" s="21" t="s">
        <v>176</v>
      </c>
      <c r="D1826" s="21" t="s">
        <v>2079</v>
      </c>
      <c r="E1826" s="21" t="s">
        <v>2592</v>
      </c>
      <c r="F1826" s="21" t="str">
        <f t="shared" si="280"/>
        <v>33304</v>
      </c>
      <c r="G1826" s="21" t="s">
        <v>2686</v>
      </c>
      <c r="H1826" s="26">
        <v>76066.31</v>
      </c>
      <c r="I1826" s="27">
        <f t="shared" si="281"/>
        <v>4.6600000000000001E-5</v>
      </c>
      <c r="J1826" s="27">
        <v>2.4499999999999999E-4</v>
      </c>
      <c r="K1826" s="27">
        <f t="shared" si="289"/>
        <v>5.6499999999999998E-5</v>
      </c>
      <c r="L1826" s="26">
        <f t="shared" si="282"/>
        <v>112774</v>
      </c>
      <c r="M1826" s="26">
        <f t="shared" si="283"/>
        <v>84580.5</v>
      </c>
      <c r="N1826" s="26">
        <v>61033.47</v>
      </c>
      <c r="O1826" s="26">
        <f t="shared" si="284"/>
        <v>-23547.03</v>
      </c>
      <c r="P1826" s="26">
        <f t="shared" si="285"/>
        <v>23547.03</v>
      </c>
      <c r="Q1826" s="26">
        <f t="shared" si="286"/>
        <v>0</v>
      </c>
      <c r="R1826" s="24">
        <f t="shared" si="287"/>
        <v>6.3254000000000001E-3</v>
      </c>
      <c r="S1826" s="25">
        <f t="shared" si="288"/>
        <v>26060</v>
      </c>
    </row>
    <row r="1827" spans="1:19">
      <c r="A1827" s="20" t="s">
        <v>1532</v>
      </c>
      <c r="B1827" s="20" t="s">
        <v>123</v>
      </c>
      <c r="C1827" s="20" t="s">
        <v>31</v>
      </c>
      <c r="D1827" s="20" t="s">
        <v>2080</v>
      </c>
      <c r="E1827" s="20" t="s">
        <v>2592</v>
      </c>
      <c r="F1827" s="20" t="str">
        <f t="shared" si="280"/>
        <v>33304</v>
      </c>
      <c r="G1827" s="20" t="s">
        <v>2686</v>
      </c>
      <c r="H1827" s="23">
        <v>6687.04</v>
      </c>
      <c r="I1827" s="24">
        <f t="shared" si="281"/>
        <v>4.0999999999999997E-6</v>
      </c>
      <c r="J1827" s="24">
        <v>1.751E-4</v>
      </c>
      <c r="K1827" s="24">
        <f t="shared" si="289"/>
        <v>1.27E-5</v>
      </c>
      <c r="L1827" s="23">
        <f t="shared" si="282"/>
        <v>25349.200000000001</v>
      </c>
      <c r="M1827" s="23">
        <f t="shared" si="283"/>
        <v>19011.900000000001</v>
      </c>
      <c r="N1827" s="23">
        <v>30419.769999999997</v>
      </c>
      <c r="O1827" s="23">
        <f t="shared" si="284"/>
        <v>11407.869999999995</v>
      </c>
      <c r="P1827" s="23">
        <f t="shared" si="285"/>
        <v>0</v>
      </c>
      <c r="Q1827" s="23">
        <f t="shared" si="286"/>
        <v>11407.869999999995</v>
      </c>
      <c r="R1827" s="24">
        <f t="shared" si="287"/>
        <v>0</v>
      </c>
      <c r="S1827" s="25">
        <f t="shared" si="288"/>
        <v>0</v>
      </c>
    </row>
    <row r="1828" spans="1:19">
      <c r="A1828" s="21" t="s">
        <v>1532</v>
      </c>
      <c r="B1828" s="21" t="s">
        <v>123</v>
      </c>
      <c r="C1828" s="21" t="s">
        <v>249</v>
      </c>
      <c r="D1828" s="21" t="s">
        <v>2081</v>
      </c>
      <c r="E1828" s="21" t="s">
        <v>2592</v>
      </c>
      <c r="F1828" s="21" t="str">
        <f t="shared" si="280"/>
        <v>33304</v>
      </c>
      <c r="G1828" s="21" t="s">
        <v>2686</v>
      </c>
      <c r="H1828" s="26">
        <v>19166.169999999998</v>
      </c>
      <c r="I1828" s="27">
        <f t="shared" si="281"/>
        <v>1.17E-5</v>
      </c>
      <c r="J1828" s="27">
        <v>1.671E-4</v>
      </c>
      <c r="K1828" s="27">
        <f t="shared" si="289"/>
        <v>1.95E-5</v>
      </c>
      <c r="L1828" s="26">
        <f t="shared" si="282"/>
        <v>38922</v>
      </c>
      <c r="M1828" s="26">
        <f t="shared" si="283"/>
        <v>29191.5</v>
      </c>
      <c r="N1828" s="26">
        <v>15749.68</v>
      </c>
      <c r="O1828" s="26">
        <f t="shared" si="284"/>
        <v>-13441.82</v>
      </c>
      <c r="P1828" s="26">
        <f t="shared" si="285"/>
        <v>13441.82</v>
      </c>
      <c r="Q1828" s="26">
        <f t="shared" si="286"/>
        <v>0</v>
      </c>
      <c r="R1828" s="24">
        <f t="shared" si="287"/>
        <v>3.6108999999999998E-3</v>
      </c>
      <c r="S1828" s="25">
        <f t="shared" si="288"/>
        <v>14876</v>
      </c>
    </row>
    <row r="1829" spans="1:19">
      <c r="A1829" s="20" t="s">
        <v>1532</v>
      </c>
      <c r="B1829" s="20" t="s">
        <v>123</v>
      </c>
      <c r="C1829" s="20" t="s">
        <v>253</v>
      </c>
      <c r="D1829" s="20" t="s">
        <v>2082</v>
      </c>
      <c r="E1829" s="20" t="s">
        <v>2592</v>
      </c>
      <c r="F1829" s="20" t="str">
        <f t="shared" si="280"/>
        <v>33304</v>
      </c>
      <c r="G1829" s="20" t="s">
        <v>2686</v>
      </c>
      <c r="H1829" s="23">
        <v>1151.19</v>
      </c>
      <c r="I1829" s="24">
        <f t="shared" si="281"/>
        <v>6.9999999999999997E-7</v>
      </c>
      <c r="J1829" s="24">
        <v>6.86E-5</v>
      </c>
      <c r="K1829" s="24">
        <f t="shared" si="289"/>
        <v>4.0999999999999997E-6</v>
      </c>
      <c r="L1829" s="23">
        <f t="shared" si="282"/>
        <v>8183.6</v>
      </c>
      <c r="M1829" s="23">
        <f t="shared" si="283"/>
        <v>6137.7</v>
      </c>
      <c r="N1829" s="23">
        <v>1396.13</v>
      </c>
      <c r="O1829" s="23">
        <f t="shared" si="284"/>
        <v>-4741.57</v>
      </c>
      <c r="P1829" s="23">
        <f t="shared" si="285"/>
        <v>4741.57</v>
      </c>
      <c r="Q1829" s="23">
        <f t="shared" si="286"/>
        <v>0</v>
      </c>
      <c r="R1829" s="24">
        <f t="shared" si="287"/>
        <v>1.2737E-3</v>
      </c>
      <c r="S1829" s="25">
        <f t="shared" si="288"/>
        <v>5247</v>
      </c>
    </row>
    <row r="1830" spans="1:19">
      <c r="A1830" s="21" t="s">
        <v>1532</v>
      </c>
      <c r="B1830" s="21" t="s">
        <v>123</v>
      </c>
      <c r="C1830" s="21" t="s">
        <v>104</v>
      </c>
      <c r="D1830" s="21" t="s">
        <v>2083</v>
      </c>
      <c r="E1830" s="21" t="s">
        <v>2592</v>
      </c>
      <c r="F1830" s="21" t="str">
        <f t="shared" si="280"/>
        <v>33304</v>
      </c>
      <c r="G1830" s="21" t="s">
        <v>2686</v>
      </c>
      <c r="H1830" s="26">
        <v>8804609.3100000005</v>
      </c>
      <c r="I1830" s="27">
        <f t="shared" si="281"/>
        <v>5.3966999999999999E-3</v>
      </c>
      <c r="J1830" s="27">
        <v>1.8201999999999999E-3</v>
      </c>
      <c r="K1830" s="27">
        <f t="shared" si="289"/>
        <v>5.2179000000000001E-3</v>
      </c>
      <c r="L1830" s="26">
        <f t="shared" si="282"/>
        <v>10414928.4</v>
      </c>
      <c r="M1830" s="26">
        <f t="shared" si="283"/>
        <v>7811196.2999999998</v>
      </c>
      <c r="N1830" s="26">
        <v>2995009.08</v>
      </c>
      <c r="O1830" s="26">
        <f t="shared" si="284"/>
        <v>-4816187.22</v>
      </c>
      <c r="P1830" s="26">
        <f t="shared" si="285"/>
        <v>4816187.22</v>
      </c>
      <c r="Q1830" s="26">
        <f t="shared" si="286"/>
        <v>0</v>
      </c>
      <c r="R1830" s="24">
        <f t="shared" si="287"/>
        <v>1.2937672</v>
      </c>
      <c r="S1830" s="25">
        <f t="shared" si="288"/>
        <v>5330320</v>
      </c>
    </row>
    <row r="1831" spans="1:19">
      <c r="A1831" s="20" t="s">
        <v>1532</v>
      </c>
      <c r="B1831" s="20" t="s">
        <v>123</v>
      </c>
      <c r="C1831" s="20" t="s">
        <v>106</v>
      </c>
      <c r="D1831" s="20" t="s">
        <v>2084</v>
      </c>
      <c r="E1831" s="20" t="s">
        <v>2592</v>
      </c>
      <c r="F1831" s="20" t="str">
        <f t="shared" si="280"/>
        <v>33304</v>
      </c>
      <c r="G1831" s="20" t="s">
        <v>2686</v>
      </c>
      <c r="H1831" s="23">
        <v>51471.42</v>
      </c>
      <c r="I1831" s="24">
        <f t="shared" si="281"/>
        <v>3.15E-5</v>
      </c>
      <c r="J1831" s="24">
        <v>2.4120000000000001E-4</v>
      </c>
      <c r="K1831" s="24">
        <f t="shared" si="289"/>
        <v>4.1999999999999998E-5</v>
      </c>
      <c r="L1831" s="23">
        <f t="shared" si="282"/>
        <v>83832</v>
      </c>
      <c r="M1831" s="23">
        <f t="shared" si="283"/>
        <v>62874</v>
      </c>
      <c r="N1831" s="23">
        <v>46592.45</v>
      </c>
      <c r="O1831" s="23">
        <f t="shared" si="284"/>
        <v>-16281.550000000003</v>
      </c>
      <c r="P1831" s="23">
        <f t="shared" si="285"/>
        <v>16281.550000000003</v>
      </c>
      <c r="Q1831" s="23">
        <f t="shared" si="286"/>
        <v>0</v>
      </c>
      <c r="R1831" s="24">
        <f t="shared" si="287"/>
        <v>4.3737000000000003E-3</v>
      </c>
      <c r="S1831" s="25">
        <f t="shared" si="288"/>
        <v>18019</v>
      </c>
    </row>
    <row r="1832" spans="1:19">
      <c r="A1832" s="21" t="s">
        <v>1532</v>
      </c>
      <c r="B1832" s="21" t="s">
        <v>123</v>
      </c>
      <c r="C1832" s="21" t="s">
        <v>195</v>
      </c>
      <c r="D1832" s="21" t="s">
        <v>2085</v>
      </c>
      <c r="E1832" s="21" t="s">
        <v>2592</v>
      </c>
      <c r="F1832" s="21" t="str">
        <f t="shared" si="280"/>
        <v>33304</v>
      </c>
      <c r="G1832" s="21" t="s">
        <v>2686</v>
      </c>
      <c r="H1832" s="26">
        <v>120803.96</v>
      </c>
      <c r="I1832" s="27">
        <f t="shared" si="281"/>
        <v>7.3999999999999996E-5</v>
      </c>
      <c r="J1832" s="27">
        <v>4.1379999999999998E-4</v>
      </c>
      <c r="K1832" s="27">
        <f t="shared" si="289"/>
        <v>9.1000000000000003E-5</v>
      </c>
      <c r="L1832" s="26">
        <f t="shared" si="282"/>
        <v>181636</v>
      </c>
      <c r="M1832" s="26">
        <f t="shared" si="283"/>
        <v>136227</v>
      </c>
      <c r="N1832" s="26">
        <v>97314.1</v>
      </c>
      <c r="O1832" s="26">
        <f t="shared" si="284"/>
        <v>-38912.899999999994</v>
      </c>
      <c r="P1832" s="26">
        <f t="shared" si="285"/>
        <v>38912.899999999994</v>
      </c>
      <c r="Q1832" s="26">
        <f t="shared" si="286"/>
        <v>0</v>
      </c>
      <c r="R1832" s="24">
        <f t="shared" si="287"/>
        <v>1.04531E-2</v>
      </c>
      <c r="S1832" s="25">
        <f t="shared" si="288"/>
        <v>43066</v>
      </c>
    </row>
    <row r="1833" spans="1:19">
      <c r="A1833" s="20" t="s">
        <v>1532</v>
      </c>
      <c r="B1833" s="20" t="s">
        <v>123</v>
      </c>
      <c r="C1833" s="20" t="s">
        <v>259</v>
      </c>
      <c r="D1833" s="20" t="s">
        <v>2086</v>
      </c>
      <c r="E1833" s="20" t="s">
        <v>2592</v>
      </c>
      <c r="F1833" s="20" t="str">
        <f t="shared" si="280"/>
        <v>33304</v>
      </c>
      <c r="G1833" s="20" t="s">
        <v>2686</v>
      </c>
      <c r="H1833" s="23">
        <v>25955.63</v>
      </c>
      <c r="I1833" s="24">
        <f t="shared" si="281"/>
        <v>1.59E-5</v>
      </c>
      <c r="J1833" s="24">
        <v>1.416E-4</v>
      </c>
      <c r="K1833" s="24">
        <f t="shared" si="289"/>
        <v>2.2200000000000001E-5</v>
      </c>
      <c r="L1833" s="23">
        <f t="shared" si="282"/>
        <v>44311.199999999997</v>
      </c>
      <c r="M1833" s="23">
        <f t="shared" si="283"/>
        <v>33233.4</v>
      </c>
      <c r="N1833" s="23">
        <v>37089.370000000003</v>
      </c>
      <c r="O1833" s="23">
        <f t="shared" si="284"/>
        <v>3855.9700000000012</v>
      </c>
      <c r="P1833" s="23">
        <f t="shared" si="285"/>
        <v>0</v>
      </c>
      <c r="Q1833" s="23">
        <f t="shared" si="286"/>
        <v>3855.9700000000012</v>
      </c>
      <c r="R1833" s="24">
        <f t="shared" si="287"/>
        <v>0</v>
      </c>
      <c r="S1833" s="25">
        <f t="shared" si="288"/>
        <v>0</v>
      </c>
    </row>
    <row r="1834" spans="1:19">
      <c r="A1834" s="21" t="s">
        <v>1532</v>
      </c>
      <c r="B1834" s="21" t="s">
        <v>123</v>
      </c>
      <c r="C1834" s="21" t="s">
        <v>108</v>
      </c>
      <c r="D1834" s="21" t="s">
        <v>2087</v>
      </c>
      <c r="E1834" s="21" t="s">
        <v>2592</v>
      </c>
      <c r="F1834" s="21" t="str">
        <f t="shared" si="280"/>
        <v>33304</v>
      </c>
      <c r="G1834" s="21" t="s">
        <v>2686</v>
      </c>
      <c r="H1834" s="26">
        <v>68920.92</v>
      </c>
      <c r="I1834" s="27">
        <f t="shared" si="281"/>
        <v>4.2200000000000003E-5</v>
      </c>
      <c r="J1834" s="27">
        <v>2.0900000000000001E-4</v>
      </c>
      <c r="K1834" s="27">
        <f t="shared" si="289"/>
        <v>5.0500000000000001E-5</v>
      </c>
      <c r="L1834" s="26">
        <f t="shared" si="282"/>
        <v>100798</v>
      </c>
      <c r="M1834" s="26">
        <f t="shared" si="283"/>
        <v>75598.5</v>
      </c>
      <c r="N1834" s="26">
        <v>37402.47</v>
      </c>
      <c r="O1834" s="26">
        <f t="shared" si="284"/>
        <v>-38196.03</v>
      </c>
      <c r="P1834" s="26">
        <f t="shared" si="285"/>
        <v>38196.03</v>
      </c>
      <c r="Q1834" s="26">
        <f t="shared" si="286"/>
        <v>0</v>
      </c>
      <c r="R1834" s="24">
        <f t="shared" si="287"/>
        <v>1.02606E-2</v>
      </c>
      <c r="S1834" s="25">
        <f t="shared" si="288"/>
        <v>42273</v>
      </c>
    </row>
    <row r="1835" spans="1:19">
      <c r="A1835" s="20" t="s">
        <v>1532</v>
      </c>
      <c r="B1835" s="20" t="s">
        <v>123</v>
      </c>
      <c r="C1835" s="20" t="s">
        <v>270</v>
      </c>
      <c r="D1835" s="20" t="s">
        <v>2088</v>
      </c>
      <c r="E1835" s="20" t="s">
        <v>2592</v>
      </c>
      <c r="F1835" s="20" t="str">
        <f t="shared" si="280"/>
        <v>33304</v>
      </c>
      <c r="G1835" s="20" t="s">
        <v>2686</v>
      </c>
      <c r="H1835" s="23">
        <v>3984.85</v>
      </c>
      <c r="I1835" s="24">
        <f t="shared" si="281"/>
        <v>2.3999999999999999E-6</v>
      </c>
      <c r="J1835" s="24">
        <v>1.186E-4</v>
      </c>
      <c r="K1835" s="24">
        <f t="shared" si="289"/>
        <v>8.1999999999999994E-6</v>
      </c>
      <c r="L1835" s="23">
        <f t="shared" si="282"/>
        <v>16367.2</v>
      </c>
      <c r="M1835" s="23">
        <f t="shared" si="283"/>
        <v>12275.4</v>
      </c>
      <c r="N1835" s="23">
        <v>4331.78</v>
      </c>
      <c r="O1835" s="23">
        <f t="shared" si="284"/>
        <v>-7943.62</v>
      </c>
      <c r="P1835" s="23">
        <f t="shared" si="285"/>
        <v>7943.62</v>
      </c>
      <c r="Q1835" s="23">
        <f t="shared" si="286"/>
        <v>0</v>
      </c>
      <c r="R1835" s="24">
        <f t="shared" si="287"/>
        <v>2.1339000000000002E-3</v>
      </c>
      <c r="S1835" s="25">
        <f t="shared" si="288"/>
        <v>8791</v>
      </c>
    </row>
    <row r="1836" spans="1:19">
      <c r="A1836" s="21" t="s">
        <v>1532</v>
      </c>
      <c r="B1836" s="21" t="s">
        <v>123</v>
      </c>
      <c r="C1836" s="21" t="s">
        <v>272</v>
      </c>
      <c r="D1836" s="21" t="s">
        <v>2089</v>
      </c>
      <c r="E1836" s="21" t="s">
        <v>2592</v>
      </c>
      <c r="F1836" s="21" t="str">
        <f t="shared" si="280"/>
        <v>33304</v>
      </c>
      <c r="G1836" s="21" t="s">
        <v>2686</v>
      </c>
      <c r="H1836" s="26">
        <v>45656.24</v>
      </c>
      <c r="I1836" s="27">
        <f t="shared" si="281"/>
        <v>2.8E-5</v>
      </c>
      <c r="J1836" s="27">
        <v>1.8110000000000001E-4</v>
      </c>
      <c r="K1836" s="27">
        <f t="shared" si="289"/>
        <v>3.57E-5</v>
      </c>
      <c r="L1836" s="26">
        <f t="shared" si="282"/>
        <v>71257.2</v>
      </c>
      <c r="M1836" s="26">
        <f t="shared" si="283"/>
        <v>53442.9</v>
      </c>
      <c r="N1836" s="26">
        <v>46298.929999999993</v>
      </c>
      <c r="O1836" s="26">
        <f t="shared" si="284"/>
        <v>-7143.9700000000084</v>
      </c>
      <c r="P1836" s="26">
        <f t="shared" si="285"/>
        <v>7143.9700000000084</v>
      </c>
      <c r="Q1836" s="26">
        <f t="shared" si="286"/>
        <v>0</v>
      </c>
      <c r="R1836" s="24">
        <f t="shared" si="287"/>
        <v>1.9191E-3</v>
      </c>
      <c r="S1836" s="25">
        <f t="shared" si="288"/>
        <v>7906</v>
      </c>
    </row>
    <row r="1837" spans="1:19">
      <c r="A1837" s="20" t="s">
        <v>1532</v>
      </c>
      <c r="B1837" s="20" t="s">
        <v>123</v>
      </c>
      <c r="C1837" s="20" t="s">
        <v>59</v>
      </c>
      <c r="D1837" s="20" t="s">
        <v>2090</v>
      </c>
      <c r="E1837" s="20" t="s">
        <v>2592</v>
      </c>
      <c r="F1837" s="20" t="str">
        <f t="shared" si="280"/>
        <v>33304</v>
      </c>
      <c r="G1837" s="20" t="s">
        <v>2686</v>
      </c>
      <c r="H1837" s="23">
        <v>4377.74</v>
      </c>
      <c r="I1837" s="24">
        <f t="shared" si="281"/>
        <v>2.7E-6</v>
      </c>
      <c r="J1837" s="24">
        <v>5.5899999999999997E-5</v>
      </c>
      <c r="K1837" s="24">
        <f t="shared" si="289"/>
        <v>5.4E-6</v>
      </c>
      <c r="L1837" s="23">
        <f t="shared" si="282"/>
        <v>10778.4</v>
      </c>
      <c r="M1837" s="23">
        <f t="shared" si="283"/>
        <v>8083.8</v>
      </c>
      <c r="N1837" s="23">
        <v>12007.289999999999</v>
      </c>
      <c r="O1837" s="23">
        <f t="shared" si="284"/>
        <v>3923.4899999999989</v>
      </c>
      <c r="P1837" s="23">
        <f t="shared" si="285"/>
        <v>0</v>
      </c>
      <c r="Q1837" s="23">
        <f t="shared" si="286"/>
        <v>3923.4899999999989</v>
      </c>
      <c r="R1837" s="24">
        <f t="shared" si="287"/>
        <v>0</v>
      </c>
      <c r="S1837" s="25">
        <f t="shared" si="288"/>
        <v>0</v>
      </c>
    </row>
    <row r="1838" spans="1:19">
      <c r="A1838" s="21" t="s">
        <v>1532</v>
      </c>
      <c r="B1838" s="21" t="s">
        <v>123</v>
      </c>
      <c r="C1838" s="21" t="s">
        <v>73</v>
      </c>
      <c r="D1838" s="21" t="s">
        <v>2091</v>
      </c>
      <c r="E1838" s="21" t="s">
        <v>2592</v>
      </c>
      <c r="F1838" s="21" t="str">
        <f t="shared" si="280"/>
        <v>33304</v>
      </c>
      <c r="G1838" s="21" t="s">
        <v>2686</v>
      </c>
      <c r="H1838" s="26">
        <v>50165.89</v>
      </c>
      <c r="I1838" s="27">
        <f t="shared" si="281"/>
        <v>3.0700000000000001E-5</v>
      </c>
      <c r="J1838" s="27">
        <v>1.728E-4</v>
      </c>
      <c r="K1838" s="27">
        <f t="shared" si="289"/>
        <v>3.7799999999999997E-5</v>
      </c>
      <c r="L1838" s="26">
        <f t="shared" si="282"/>
        <v>75448.800000000003</v>
      </c>
      <c r="M1838" s="26">
        <f t="shared" si="283"/>
        <v>56586.6</v>
      </c>
      <c r="N1838" s="26">
        <v>57036.03</v>
      </c>
      <c r="O1838" s="26">
        <f t="shared" si="284"/>
        <v>449.43000000000029</v>
      </c>
      <c r="P1838" s="26">
        <f t="shared" si="285"/>
        <v>0</v>
      </c>
      <c r="Q1838" s="26">
        <f t="shared" si="286"/>
        <v>449.43000000000029</v>
      </c>
      <c r="R1838" s="24">
        <f t="shared" si="287"/>
        <v>0</v>
      </c>
      <c r="S1838" s="25">
        <f t="shared" si="288"/>
        <v>0</v>
      </c>
    </row>
    <row r="1839" spans="1:19">
      <c r="A1839" s="20" t="s">
        <v>1532</v>
      </c>
      <c r="B1839" s="20" t="s">
        <v>172</v>
      </c>
      <c r="C1839" s="20" t="s">
        <v>23</v>
      </c>
      <c r="D1839" s="20" t="s">
        <v>2092</v>
      </c>
      <c r="E1839" s="20" t="s">
        <v>2592</v>
      </c>
      <c r="F1839" s="20" t="str">
        <f t="shared" si="280"/>
        <v>33306</v>
      </c>
      <c r="G1839" s="20" t="s">
        <v>2687</v>
      </c>
      <c r="H1839" s="23">
        <v>39690.39</v>
      </c>
      <c r="I1839" s="24">
        <f t="shared" si="281"/>
        <v>2.4300000000000001E-5</v>
      </c>
      <c r="J1839" s="24">
        <v>2.3479999999999999E-4</v>
      </c>
      <c r="K1839" s="24">
        <f t="shared" si="289"/>
        <v>3.4799999999999999E-5</v>
      </c>
      <c r="L1839" s="23">
        <f t="shared" si="282"/>
        <v>69460.800000000003</v>
      </c>
      <c r="M1839" s="23">
        <f t="shared" si="283"/>
        <v>52095.6</v>
      </c>
      <c r="N1839" s="23">
        <v>36936.51</v>
      </c>
      <c r="O1839" s="23">
        <f t="shared" si="284"/>
        <v>-15159.089999999997</v>
      </c>
      <c r="P1839" s="23">
        <f t="shared" si="285"/>
        <v>15159.089999999997</v>
      </c>
      <c r="Q1839" s="23">
        <f t="shared" si="286"/>
        <v>0</v>
      </c>
      <c r="R1839" s="24">
        <f t="shared" si="287"/>
        <v>4.0721999999999998E-3</v>
      </c>
      <c r="S1839" s="25">
        <f t="shared" si="288"/>
        <v>16777</v>
      </c>
    </row>
    <row r="1840" spans="1:19">
      <c r="A1840" s="21" t="s">
        <v>1532</v>
      </c>
      <c r="B1840" s="21" t="s">
        <v>172</v>
      </c>
      <c r="C1840" s="21" t="s">
        <v>94</v>
      </c>
      <c r="D1840" s="21" t="s">
        <v>2093</v>
      </c>
      <c r="E1840" s="21" t="s">
        <v>2592</v>
      </c>
      <c r="F1840" s="21" t="str">
        <f t="shared" si="280"/>
        <v>33306</v>
      </c>
      <c r="G1840" s="21" t="s">
        <v>2687</v>
      </c>
      <c r="H1840" s="26">
        <v>34483.89</v>
      </c>
      <c r="I1840" s="27">
        <f t="shared" si="281"/>
        <v>2.1100000000000001E-5</v>
      </c>
      <c r="J1840" s="27">
        <v>1.4579999999999999E-4</v>
      </c>
      <c r="K1840" s="27">
        <f t="shared" si="289"/>
        <v>2.73E-5</v>
      </c>
      <c r="L1840" s="26">
        <f t="shared" si="282"/>
        <v>54490.8</v>
      </c>
      <c r="M1840" s="26">
        <f t="shared" si="283"/>
        <v>40868.1</v>
      </c>
      <c r="N1840" s="26">
        <v>46246.58</v>
      </c>
      <c r="O1840" s="26">
        <f t="shared" si="284"/>
        <v>5378.4800000000032</v>
      </c>
      <c r="P1840" s="26">
        <f t="shared" si="285"/>
        <v>0</v>
      </c>
      <c r="Q1840" s="26">
        <f t="shared" si="286"/>
        <v>5378.4800000000032</v>
      </c>
      <c r="R1840" s="24">
        <f t="shared" si="287"/>
        <v>0</v>
      </c>
      <c r="S1840" s="25">
        <f t="shared" si="288"/>
        <v>0</v>
      </c>
    </row>
    <row r="1841" spans="1:19">
      <c r="A1841" s="20" t="s">
        <v>1532</v>
      </c>
      <c r="B1841" s="20" t="s">
        <v>172</v>
      </c>
      <c r="C1841" s="20" t="s">
        <v>214</v>
      </c>
      <c r="D1841" s="20" t="s">
        <v>2094</v>
      </c>
      <c r="E1841" s="20" t="s">
        <v>2592</v>
      </c>
      <c r="F1841" s="20" t="str">
        <f t="shared" si="280"/>
        <v>33306</v>
      </c>
      <c r="G1841" s="20" t="s">
        <v>2687</v>
      </c>
      <c r="H1841" s="23">
        <v>13158.56</v>
      </c>
      <c r="I1841" s="24">
        <f t="shared" si="281"/>
        <v>8.1000000000000004E-6</v>
      </c>
      <c r="J1841" s="24">
        <v>3.5200000000000002E-5</v>
      </c>
      <c r="K1841" s="24">
        <f t="shared" si="289"/>
        <v>9.5000000000000005E-6</v>
      </c>
      <c r="L1841" s="23">
        <f t="shared" si="282"/>
        <v>18962</v>
      </c>
      <c r="M1841" s="23">
        <f t="shared" si="283"/>
        <v>14221.5</v>
      </c>
      <c r="N1841" s="23">
        <v>38236.839999999997</v>
      </c>
      <c r="O1841" s="23">
        <f t="shared" si="284"/>
        <v>24015.339999999997</v>
      </c>
      <c r="P1841" s="23">
        <f t="shared" si="285"/>
        <v>0</v>
      </c>
      <c r="Q1841" s="23">
        <f t="shared" si="286"/>
        <v>24015.339999999997</v>
      </c>
      <c r="R1841" s="24">
        <f t="shared" si="287"/>
        <v>0</v>
      </c>
      <c r="S1841" s="25">
        <f t="shared" si="288"/>
        <v>0</v>
      </c>
    </row>
    <row r="1842" spans="1:19">
      <c r="A1842" s="21" t="s">
        <v>1532</v>
      </c>
      <c r="B1842" s="21" t="s">
        <v>172</v>
      </c>
      <c r="C1842" s="21" t="s">
        <v>98</v>
      </c>
      <c r="D1842" s="21" t="s">
        <v>2095</v>
      </c>
      <c r="E1842" s="21" t="s">
        <v>2592</v>
      </c>
      <c r="F1842" s="21" t="str">
        <f t="shared" si="280"/>
        <v>33306</v>
      </c>
      <c r="G1842" s="21" t="s">
        <v>2687</v>
      </c>
      <c r="H1842" s="26">
        <v>8028.85</v>
      </c>
      <c r="I1842" s="27">
        <f t="shared" si="281"/>
        <v>4.8999999999999997E-6</v>
      </c>
      <c r="J1842" s="27">
        <v>1.4760000000000001E-4</v>
      </c>
      <c r="K1842" s="27">
        <f t="shared" si="289"/>
        <v>1.2E-5</v>
      </c>
      <c r="L1842" s="26">
        <f t="shared" si="282"/>
        <v>23952</v>
      </c>
      <c r="M1842" s="26">
        <f t="shared" si="283"/>
        <v>17964</v>
      </c>
      <c r="N1842" s="26">
        <v>5926.5700000000006</v>
      </c>
      <c r="O1842" s="26">
        <f t="shared" si="284"/>
        <v>-12037.43</v>
      </c>
      <c r="P1842" s="26">
        <f t="shared" si="285"/>
        <v>12037.43</v>
      </c>
      <c r="Q1842" s="26">
        <f t="shared" si="286"/>
        <v>0</v>
      </c>
      <c r="R1842" s="24">
        <f t="shared" si="287"/>
        <v>3.2336000000000001E-3</v>
      </c>
      <c r="S1842" s="25">
        <f t="shared" si="288"/>
        <v>13322</v>
      </c>
    </row>
    <row r="1843" spans="1:19">
      <c r="A1843" s="20" t="s">
        <v>1532</v>
      </c>
      <c r="B1843" s="20" t="s">
        <v>172</v>
      </c>
      <c r="C1843" s="20" t="s">
        <v>37</v>
      </c>
      <c r="D1843" s="20" t="s">
        <v>2096</v>
      </c>
      <c r="E1843" s="20" t="s">
        <v>2592</v>
      </c>
      <c r="F1843" s="20" t="str">
        <f t="shared" si="280"/>
        <v>33306</v>
      </c>
      <c r="G1843" s="20" t="s">
        <v>2687</v>
      </c>
      <c r="H1843" s="23">
        <v>30375.93</v>
      </c>
      <c r="I1843" s="24">
        <f t="shared" si="281"/>
        <v>1.8600000000000001E-5</v>
      </c>
      <c r="J1843" s="24">
        <v>1.595E-4</v>
      </c>
      <c r="K1843" s="24">
        <f t="shared" si="289"/>
        <v>2.5599999999999999E-5</v>
      </c>
      <c r="L1843" s="23">
        <f t="shared" si="282"/>
        <v>51097.599999999999</v>
      </c>
      <c r="M1843" s="23">
        <f t="shared" si="283"/>
        <v>38323.199999999997</v>
      </c>
      <c r="N1843" s="23">
        <v>45949.53</v>
      </c>
      <c r="O1843" s="23">
        <f t="shared" si="284"/>
        <v>7626.3300000000017</v>
      </c>
      <c r="P1843" s="23">
        <f t="shared" si="285"/>
        <v>0</v>
      </c>
      <c r="Q1843" s="23">
        <f t="shared" si="286"/>
        <v>7626.3300000000017</v>
      </c>
      <c r="R1843" s="24">
        <f t="shared" si="287"/>
        <v>0</v>
      </c>
      <c r="S1843" s="25">
        <f t="shared" si="288"/>
        <v>0</v>
      </c>
    </row>
    <row r="1844" spans="1:19">
      <c r="A1844" s="21" t="s">
        <v>1532</v>
      </c>
      <c r="B1844" s="21" t="s">
        <v>172</v>
      </c>
      <c r="C1844" s="21" t="s">
        <v>41</v>
      </c>
      <c r="D1844" s="21" t="s">
        <v>2097</v>
      </c>
      <c r="E1844" s="21" t="s">
        <v>2592</v>
      </c>
      <c r="F1844" s="21" t="str">
        <f t="shared" si="280"/>
        <v>33306</v>
      </c>
      <c r="G1844" s="21" t="s">
        <v>2687</v>
      </c>
      <c r="H1844" s="26">
        <v>52358.96</v>
      </c>
      <c r="I1844" s="27">
        <f t="shared" si="281"/>
        <v>3.2100000000000001E-5</v>
      </c>
      <c r="J1844" s="27">
        <v>2.232E-4</v>
      </c>
      <c r="K1844" s="27">
        <f t="shared" si="289"/>
        <v>4.1699999999999997E-5</v>
      </c>
      <c r="L1844" s="26">
        <f t="shared" si="282"/>
        <v>83233.2</v>
      </c>
      <c r="M1844" s="26">
        <f t="shared" si="283"/>
        <v>62424.9</v>
      </c>
      <c r="N1844" s="26">
        <v>43505.42</v>
      </c>
      <c r="O1844" s="26">
        <f t="shared" si="284"/>
        <v>-18919.480000000003</v>
      </c>
      <c r="P1844" s="26">
        <f t="shared" si="285"/>
        <v>18919.480000000003</v>
      </c>
      <c r="Q1844" s="26">
        <f t="shared" si="286"/>
        <v>0</v>
      </c>
      <c r="R1844" s="24">
        <f t="shared" si="287"/>
        <v>5.0822999999999997E-3</v>
      </c>
      <c r="S1844" s="25">
        <f t="shared" si="288"/>
        <v>20939</v>
      </c>
    </row>
    <row r="1845" spans="1:19">
      <c r="A1845" s="20" t="s">
        <v>1532</v>
      </c>
      <c r="B1845" s="20" t="s">
        <v>172</v>
      </c>
      <c r="C1845" s="20" t="s">
        <v>47</v>
      </c>
      <c r="D1845" s="20" t="s">
        <v>2098</v>
      </c>
      <c r="E1845" s="20" t="s">
        <v>2592</v>
      </c>
      <c r="F1845" s="20" t="str">
        <f t="shared" si="280"/>
        <v>33306</v>
      </c>
      <c r="G1845" s="20" t="s">
        <v>2687</v>
      </c>
      <c r="H1845" s="23">
        <v>138228.51</v>
      </c>
      <c r="I1845" s="24">
        <f t="shared" si="281"/>
        <v>8.4699999999999999E-5</v>
      </c>
      <c r="J1845" s="24">
        <v>2.197E-4</v>
      </c>
      <c r="K1845" s="24">
        <f t="shared" si="289"/>
        <v>9.1500000000000001E-5</v>
      </c>
      <c r="L1845" s="23">
        <f t="shared" si="282"/>
        <v>182634</v>
      </c>
      <c r="M1845" s="23">
        <f t="shared" si="283"/>
        <v>136975.5</v>
      </c>
      <c r="N1845" s="23">
        <v>185733.41</v>
      </c>
      <c r="O1845" s="23">
        <f t="shared" si="284"/>
        <v>48757.91</v>
      </c>
      <c r="P1845" s="23">
        <f t="shared" si="285"/>
        <v>0</v>
      </c>
      <c r="Q1845" s="23">
        <f t="shared" si="286"/>
        <v>48757.91</v>
      </c>
      <c r="R1845" s="24">
        <f t="shared" si="287"/>
        <v>0</v>
      </c>
      <c r="S1845" s="25">
        <f t="shared" si="288"/>
        <v>0</v>
      </c>
    </row>
    <row r="1846" spans="1:19">
      <c r="A1846" s="21" t="s">
        <v>1532</v>
      </c>
      <c r="B1846" s="21" t="s">
        <v>172</v>
      </c>
      <c r="C1846" s="21" t="s">
        <v>262</v>
      </c>
      <c r="D1846" s="21" t="s">
        <v>2099</v>
      </c>
      <c r="E1846" s="21" t="s">
        <v>2592</v>
      </c>
      <c r="F1846" s="21" t="str">
        <f t="shared" si="280"/>
        <v>33306</v>
      </c>
      <c r="G1846" s="21" t="s">
        <v>2687</v>
      </c>
      <c r="H1846" s="26">
        <v>82511.66</v>
      </c>
      <c r="I1846" s="27">
        <f t="shared" si="281"/>
        <v>5.0599999999999997E-5</v>
      </c>
      <c r="J1846" s="27">
        <v>3.165E-4</v>
      </c>
      <c r="K1846" s="27">
        <f t="shared" si="289"/>
        <v>6.3899999999999995E-5</v>
      </c>
      <c r="L1846" s="26">
        <f t="shared" si="282"/>
        <v>127544.4</v>
      </c>
      <c r="M1846" s="26">
        <f t="shared" si="283"/>
        <v>95658.3</v>
      </c>
      <c r="N1846" s="26">
        <v>82637.98</v>
      </c>
      <c r="O1846" s="26">
        <f t="shared" si="284"/>
        <v>-13020.320000000007</v>
      </c>
      <c r="P1846" s="26">
        <f t="shared" si="285"/>
        <v>13020.320000000007</v>
      </c>
      <c r="Q1846" s="26">
        <f t="shared" si="286"/>
        <v>0</v>
      </c>
      <c r="R1846" s="24">
        <f t="shared" si="287"/>
        <v>3.4976E-3</v>
      </c>
      <c r="S1846" s="25">
        <f t="shared" si="288"/>
        <v>14410</v>
      </c>
    </row>
    <row r="1847" spans="1:19">
      <c r="A1847" s="20" t="s">
        <v>1532</v>
      </c>
      <c r="B1847" s="20" t="s">
        <v>172</v>
      </c>
      <c r="C1847" s="20" t="s">
        <v>65</v>
      </c>
      <c r="D1847" s="20" t="s">
        <v>2100</v>
      </c>
      <c r="E1847" s="20" t="s">
        <v>2592</v>
      </c>
      <c r="F1847" s="20" t="str">
        <f t="shared" si="280"/>
        <v>33306</v>
      </c>
      <c r="G1847" s="20" t="s">
        <v>2687</v>
      </c>
      <c r="H1847" s="23">
        <v>26282.02</v>
      </c>
      <c r="I1847" s="24">
        <f t="shared" si="281"/>
        <v>1.6099999999999998E-5</v>
      </c>
      <c r="J1847" s="24">
        <v>6.3700000000000003E-5</v>
      </c>
      <c r="K1847" s="24">
        <f t="shared" si="289"/>
        <v>1.8499999999999999E-5</v>
      </c>
      <c r="L1847" s="23">
        <f t="shared" si="282"/>
        <v>36926</v>
      </c>
      <c r="M1847" s="23">
        <f t="shared" si="283"/>
        <v>27694.5</v>
      </c>
      <c r="N1847" s="23">
        <v>10509.67</v>
      </c>
      <c r="O1847" s="23">
        <f t="shared" si="284"/>
        <v>-17184.830000000002</v>
      </c>
      <c r="P1847" s="23">
        <f t="shared" si="285"/>
        <v>17184.830000000002</v>
      </c>
      <c r="Q1847" s="23">
        <f t="shared" si="286"/>
        <v>0</v>
      </c>
      <c r="R1847" s="24">
        <f t="shared" si="287"/>
        <v>4.6163000000000003E-3</v>
      </c>
      <c r="S1847" s="25">
        <f t="shared" si="288"/>
        <v>19019</v>
      </c>
    </row>
    <row r="1848" spans="1:19">
      <c r="A1848" s="21" t="s">
        <v>1532</v>
      </c>
      <c r="B1848" s="21" t="s">
        <v>172</v>
      </c>
      <c r="C1848" s="21" t="s">
        <v>224</v>
      </c>
      <c r="D1848" s="21" t="s">
        <v>2101</v>
      </c>
      <c r="E1848" s="21" t="s">
        <v>2592</v>
      </c>
      <c r="F1848" s="21" t="str">
        <f t="shared" si="280"/>
        <v>33306</v>
      </c>
      <c r="G1848" s="21" t="s">
        <v>2687</v>
      </c>
      <c r="H1848" s="26">
        <v>63661.03</v>
      </c>
      <c r="I1848" s="27">
        <f t="shared" si="281"/>
        <v>3.8999999999999999E-5</v>
      </c>
      <c r="J1848" s="27">
        <v>3.0180000000000002E-4</v>
      </c>
      <c r="K1848" s="27">
        <f t="shared" si="289"/>
        <v>5.2099999999999999E-5</v>
      </c>
      <c r="L1848" s="26">
        <f t="shared" si="282"/>
        <v>103991.6</v>
      </c>
      <c r="M1848" s="26">
        <f t="shared" si="283"/>
        <v>77993.7</v>
      </c>
      <c r="N1848" s="26">
        <v>100388.65</v>
      </c>
      <c r="O1848" s="26">
        <f t="shared" si="284"/>
        <v>22394.949999999997</v>
      </c>
      <c r="P1848" s="26">
        <f t="shared" si="285"/>
        <v>0</v>
      </c>
      <c r="Q1848" s="26">
        <f t="shared" si="286"/>
        <v>22394.949999999997</v>
      </c>
      <c r="R1848" s="24">
        <f t="shared" si="287"/>
        <v>0</v>
      </c>
      <c r="S1848" s="25">
        <f t="shared" si="288"/>
        <v>0</v>
      </c>
    </row>
    <row r="1849" spans="1:19">
      <c r="A1849" s="20" t="s">
        <v>1532</v>
      </c>
      <c r="B1849" s="20" t="s">
        <v>172</v>
      </c>
      <c r="C1849" s="20" t="s">
        <v>71</v>
      </c>
      <c r="D1849" s="20" t="s">
        <v>2102</v>
      </c>
      <c r="E1849" s="20" t="s">
        <v>2592</v>
      </c>
      <c r="F1849" s="20" t="str">
        <f t="shared" si="280"/>
        <v>33306</v>
      </c>
      <c r="G1849" s="20" t="s">
        <v>2687</v>
      </c>
      <c r="H1849" s="23">
        <v>11290.11</v>
      </c>
      <c r="I1849" s="24">
        <f t="shared" si="281"/>
        <v>6.9E-6</v>
      </c>
      <c r="J1849" s="24">
        <v>1.7349999999999999E-4</v>
      </c>
      <c r="K1849" s="24">
        <f t="shared" si="289"/>
        <v>1.52E-5</v>
      </c>
      <c r="L1849" s="23">
        <f t="shared" si="282"/>
        <v>30339.200000000001</v>
      </c>
      <c r="M1849" s="23">
        <f t="shared" si="283"/>
        <v>22754.400000000001</v>
      </c>
      <c r="N1849" s="23">
        <v>19047.73</v>
      </c>
      <c r="O1849" s="23">
        <f t="shared" si="284"/>
        <v>-3706.6700000000019</v>
      </c>
      <c r="P1849" s="23">
        <f t="shared" si="285"/>
        <v>3706.6700000000019</v>
      </c>
      <c r="Q1849" s="23">
        <f t="shared" si="286"/>
        <v>0</v>
      </c>
      <c r="R1849" s="24">
        <f t="shared" si="287"/>
        <v>9.9569999999999997E-4</v>
      </c>
      <c r="S1849" s="25">
        <f t="shared" si="288"/>
        <v>4102</v>
      </c>
    </row>
    <row r="1850" spans="1:19">
      <c r="A1850" s="21" t="s">
        <v>1532</v>
      </c>
      <c r="B1850" s="21" t="s">
        <v>172</v>
      </c>
      <c r="C1850" s="21" t="s">
        <v>205</v>
      </c>
      <c r="D1850" s="21" t="s">
        <v>2103</v>
      </c>
      <c r="E1850" s="21" t="s">
        <v>2592</v>
      </c>
      <c r="F1850" s="21" t="str">
        <f t="shared" si="280"/>
        <v>33306</v>
      </c>
      <c r="G1850" s="21" t="s">
        <v>2687</v>
      </c>
      <c r="H1850" s="26">
        <v>55636.36</v>
      </c>
      <c r="I1850" s="27">
        <f t="shared" si="281"/>
        <v>3.4100000000000002E-5</v>
      </c>
      <c r="J1850" s="27">
        <v>1.1069999999999999E-4</v>
      </c>
      <c r="K1850" s="27">
        <f t="shared" si="289"/>
        <v>3.79E-5</v>
      </c>
      <c r="L1850" s="26">
        <f t="shared" si="282"/>
        <v>75648.399999999994</v>
      </c>
      <c r="M1850" s="26">
        <f t="shared" si="283"/>
        <v>56736.3</v>
      </c>
      <c r="N1850" s="26">
        <v>39063.599999999999</v>
      </c>
      <c r="O1850" s="26">
        <f t="shared" si="284"/>
        <v>-17672.700000000004</v>
      </c>
      <c r="P1850" s="26">
        <f t="shared" si="285"/>
        <v>17672.700000000004</v>
      </c>
      <c r="Q1850" s="26">
        <f t="shared" si="286"/>
        <v>0</v>
      </c>
      <c r="R1850" s="24">
        <f t="shared" si="287"/>
        <v>4.7473999999999997E-3</v>
      </c>
      <c r="S1850" s="25">
        <f t="shared" si="288"/>
        <v>19559</v>
      </c>
    </row>
    <row r="1851" spans="1:19">
      <c r="A1851" s="20" t="s">
        <v>1532</v>
      </c>
      <c r="B1851" s="20" t="s">
        <v>172</v>
      </c>
      <c r="C1851" s="20" t="s">
        <v>828</v>
      </c>
      <c r="D1851" s="20" t="s">
        <v>2104</v>
      </c>
      <c r="E1851" s="20" t="s">
        <v>2592</v>
      </c>
      <c r="F1851" s="20" t="str">
        <f t="shared" si="280"/>
        <v>33306</v>
      </c>
      <c r="G1851" s="20" t="s">
        <v>2687</v>
      </c>
      <c r="H1851" s="23">
        <v>1912045.9</v>
      </c>
      <c r="I1851" s="24">
        <f t="shared" si="281"/>
        <v>1.1720000000000001E-3</v>
      </c>
      <c r="J1851" s="24">
        <v>1.1735999999999999E-3</v>
      </c>
      <c r="K1851" s="24">
        <f t="shared" si="289"/>
        <v>1.1720999999999999E-3</v>
      </c>
      <c r="L1851" s="23">
        <f t="shared" si="282"/>
        <v>2339511.6</v>
      </c>
      <c r="M1851" s="23">
        <f t="shared" si="283"/>
        <v>1754633.7</v>
      </c>
      <c r="N1851" s="23">
        <v>659413.76000000001</v>
      </c>
      <c r="O1851" s="23">
        <f t="shared" si="284"/>
        <v>-1095219.94</v>
      </c>
      <c r="P1851" s="23">
        <f t="shared" si="285"/>
        <v>1095219.94</v>
      </c>
      <c r="Q1851" s="23">
        <f t="shared" si="286"/>
        <v>0</v>
      </c>
      <c r="R1851" s="24">
        <f t="shared" si="287"/>
        <v>0.29420780000000002</v>
      </c>
      <c r="S1851" s="25">
        <f t="shared" si="288"/>
        <v>1212136</v>
      </c>
    </row>
    <row r="1852" spans="1:19">
      <c r="A1852" s="21" t="s">
        <v>1532</v>
      </c>
      <c r="B1852" s="21" t="s">
        <v>191</v>
      </c>
      <c r="C1852" s="21" t="s">
        <v>92</v>
      </c>
      <c r="D1852" s="21" t="s">
        <v>2105</v>
      </c>
      <c r="E1852" s="21" t="s">
        <v>2592</v>
      </c>
      <c r="F1852" s="21" t="str">
        <f t="shared" si="280"/>
        <v>33307</v>
      </c>
      <c r="G1852" s="21" t="s">
        <v>2688</v>
      </c>
      <c r="H1852" s="26">
        <v>181860.37</v>
      </c>
      <c r="I1852" s="27">
        <f t="shared" si="281"/>
        <v>1.115E-4</v>
      </c>
      <c r="J1852" s="27">
        <v>3.0929999999999998E-4</v>
      </c>
      <c r="K1852" s="27">
        <f t="shared" si="289"/>
        <v>1.214E-4</v>
      </c>
      <c r="L1852" s="26">
        <f t="shared" si="282"/>
        <v>242314.4</v>
      </c>
      <c r="M1852" s="26">
        <f t="shared" si="283"/>
        <v>181735.8</v>
      </c>
      <c r="N1852" s="26">
        <v>142885.49</v>
      </c>
      <c r="O1852" s="26">
        <f t="shared" si="284"/>
        <v>-38850.31</v>
      </c>
      <c r="P1852" s="26">
        <f t="shared" si="285"/>
        <v>38850.31</v>
      </c>
      <c r="Q1852" s="26">
        <f t="shared" si="286"/>
        <v>0</v>
      </c>
      <c r="R1852" s="24">
        <f t="shared" si="287"/>
        <v>1.0436300000000001E-2</v>
      </c>
      <c r="S1852" s="25">
        <f t="shared" si="288"/>
        <v>42997</v>
      </c>
    </row>
    <row r="1853" spans="1:19">
      <c r="A1853" s="20" t="s">
        <v>1532</v>
      </c>
      <c r="B1853" s="20" t="s">
        <v>191</v>
      </c>
      <c r="C1853" s="20" t="s">
        <v>17</v>
      </c>
      <c r="D1853" s="20" t="s">
        <v>2106</v>
      </c>
      <c r="E1853" s="20" t="s">
        <v>2592</v>
      </c>
      <c r="F1853" s="20" t="str">
        <f t="shared" si="280"/>
        <v>33307</v>
      </c>
      <c r="G1853" s="20" t="s">
        <v>2688</v>
      </c>
      <c r="H1853" s="23">
        <v>18548.240000000002</v>
      </c>
      <c r="I1853" s="24">
        <f t="shared" si="281"/>
        <v>1.1399999999999999E-5</v>
      </c>
      <c r="J1853" s="24">
        <v>9.2E-5</v>
      </c>
      <c r="K1853" s="24">
        <f t="shared" si="289"/>
        <v>1.5400000000000002E-5</v>
      </c>
      <c r="L1853" s="23">
        <f t="shared" si="282"/>
        <v>30738.400000000001</v>
      </c>
      <c r="M1853" s="23">
        <f t="shared" si="283"/>
        <v>23053.8</v>
      </c>
      <c r="N1853" s="23">
        <v>13865.22</v>
      </c>
      <c r="O1853" s="23">
        <f t="shared" si="284"/>
        <v>-9188.58</v>
      </c>
      <c r="P1853" s="23">
        <f t="shared" si="285"/>
        <v>9188.58</v>
      </c>
      <c r="Q1853" s="23">
        <f t="shared" si="286"/>
        <v>0</v>
      </c>
      <c r="R1853" s="24">
        <f t="shared" si="287"/>
        <v>2.4683000000000001E-3</v>
      </c>
      <c r="S1853" s="25">
        <f t="shared" si="288"/>
        <v>10169</v>
      </c>
    </row>
    <row r="1854" spans="1:19">
      <c r="A1854" s="21" t="s">
        <v>1532</v>
      </c>
      <c r="B1854" s="21" t="s">
        <v>191</v>
      </c>
      <c r="C1854" s="21" t="s">
        <v>21</v>
      </c>
      <c r="D1854" s="21" t="s">
        <v>2107</v>
      </c>
      <c r="E1854" s="21" t="s">
        <v>2592</v>
      </c>
      <c r="F1854" s="21" t="str">
        <f t="shared" si="280"/>
        <v>33307</v>
      </c>
      <c r="G1854" s="21" t="s">
        <v>2688</v>
      </c>
      <c r="H1854" s="26">
        <v>9921.2000000000007</v>
      </c>
      <c r="I1854" s="27">
        <f t="shared" si="281"/>
        <v>6.1E-6</v>
      </c>
      <c r="J1854" s="27">
        <v>4.3099999999999997E-5</v>
      </c>
      <c r="K1854" s="27">
        <f t="shared" si="289"/>
        <v>7.9999999999999996E-6</v>
      </c>
      <c r="L1854" s="26">
        <f t="shared" si="282"/>
        <v>15968</v>
      </c>
      <c r="M1854" s="26">
        <f t="shared" si="283"/>
        <v>11976</v>
      </c>
      <c r="N1854" s="26">
        <v>15582.689999999999</v>
      </c>
      <c r="O1854" s="26">
        <f t="shared" si="284"/>
        <v>3606.6899999999987</v>
      </c>
      <c r="P1854" s="26">
        <f t="shared" si="285"/>
        <v>0</v>
      </c>
      <c r="Q1854" s="26">
        <f t="shared" si="286"/>
        <v>3606.6899999999987</v>
      </c>
      <c r="R1854" s="24">
        <f t="shared" si="287"/>
        <v>0</v>
      </c>
      <c r="S1854" s="25">
        <f t="shared" si="288"/>
        <v>0</v>
      </c>
    </row>
    <row r="1855" spans="1:19">
      <c r="A1855" s="20" t="s">
        <v>1532</v>
      </c>
      <c r="B1855" s="20" t="s">
        <v>191</v>
      </c>
      <c r="C1855" s="20" t="s">
        <v>117</v>
      </c>
      <c r="D1855" s="20" t="s">
        <v>2108</v>
      </c>
      <c r="E1855" s="20" t="s">
        <v>2592</v>
      </c>
      <c r="F1855" s="20" t="str">
        <f t="shared" si="280"/>
        <v>33307</v>
      </c>
      <c r="G1855" s="20" t="s">
        <v>2688</v>
      </c>
      <c r="H1855" s="23">
        <v>11283.89</v>
      </c>
      <c r="I1855" s="24">
        <f t="shared" si="281"/>
        <v>6.9E-6</v>
      </c>
      <c r="J1855" s="24">
        <v>1.1120000000000001E-4</v>
      </c>
      <c r="K1855" s="24">
        <f t="shared" si="289"/>
        <v>1.2099999999999999E-5</v>
      </c>
      <c r="L1855" s="23">
        <f t="shared" si="282"/>
        <v>24151.599999999999</v>
      </c>
      <c r="M1855" s="23">
        <f t="shared" si="283"/>
        <v>18113.7</v>
      </c>
      <c r="N1855" s="23">
        <v>7970.4599999999991</v>
      </c>
      <c r="O1855" s="23">
        <f t="shared" si="284"/>
        <v>-10143.240000000002</v>
      </c>
      <c r="P1855" s="23">
        <f t="shared" si="285"/>
        <v>10143.240000000002</v>
      </c>
      <c r="Q1855" s="23">
        <f t="shared" si="286"/>
        <v>0</v>
      </c>
      <c r="R1855" s="24">
        <f t="shared" si="287"/>
        <v>2.7247999999999999E-3</v>
      </c>
      <c r="S1855" s="25">
        <f t="shared" si="288"/>
        <v>11226</v>
      </c>
    </row>
    <row r="1856" spans="1:19">
      <c r="A1856" s="21" t="s">
        <v>1532</v>
      </c>
      <c r="B1856" s="21" t="s">
        <v>191</v>
      </c>
      <c r="C1856" s="21" t="s">
        <v>124</v>
      </c>
      <c r="D1856" s="21" t="s">
        <v>2109</v>
      </c>
      <c r="E1856" s="21" t="s">
        <v>2592</v>
      </c>
      <c r="F1856" s="21" t="str">
        <f t="shared" si="280"/>
        <v>33307</v>
      </c>
      <c r="G1856" s="21" t="s">
        <v>2688</v>
      </c>
      <c r="H1856" s="26">
        <v>2224.0100000000002</v>
      </c>
      <c r="I1856" s="27">
        <f t="shared" si="281"/>
        <v>1.3999999999999999E-6</v>
      </c>
      <c r="J1856" s="27">
        <v>2.73E-5</v>
      </c>
      <c r="K1856" s="27">
        <f t="shared" si="289"/>
        <v>2.7E-6</v>
      </c>
      <c r="L1856" s="26">
        <f t="shared" si="282"/>
        <v>5389.2</v>
      </c>
      <c r="M1856" s="26">
        <f t="shared" si="283"/>
        <v>4041.9</v>
      </c>
      <c r="N1856" s="26">
        <v>7056.45</v>
      </c>
      <c r="O1856" s="26">
        <f t="shared" si="284"/>
        <v>3014.5499999999997</v>
      </c>
      <c r="P1856" s="26">
        <f t="shared" si="285"/>
        <v>0</v>
      </c>
      <c r="Q1856" s="26">
        <f t="shared" si="286"/>
        <v>3014.5499999999997</v>
      </c>
      <c r="R1856" s="24">
        <f t="shared" si="287"/>
        <v>0</v>
      </c>
      <c r="S1856" s="25">
        <f t="shared" si="288"/>
        <v>0</v>
      </c>
    </row>
    <row r="1857" spans="1:19">
      <c r="A1857" s="20" t="s">
        <v>1532</v>
      </c>
      <c r="B1857" s="20" t="s">
        <v>191</v>
      </c>
      <c r="C1857" s="20" t="s">
        <v>29</v>
      </c>
      <c r="D1857" s="20" t="s">
        <v>2110</v>
      </c>
      <c r="E1857" s="20" t="s">
        <v>2592</v>
      </c>
      <c r="F1857" s="20" t="str">
        <f t="shared" si="280"/>
        <v>33307</v>
      </c>
      <c r="G1857" s="20" t="s">
        <v>2688</v>
      </c>
      <c r="H1857" s="23">
        <v>20579.73</v>
      </c>
      <c r="I1857" s="24">
        <f t="shared" si="281"/>
        <v>1.26E-5</v>
      </c>
      <c r="J1857" s="24">
        <v>6.2500000000000001E-5</v>
      </c>
      <c r="K1857" s="24">
        <f t="shared" si="289"/>
        <v>1.5099999999999999E-5</v>
      </c>
      <c r="L1857" s="23">
        <f t="shared" si="282"/>
        <v>30139.599999999999</v>
      </c>
      <c r="M1857" s="23">
        <f t="shared" si="283"/>
        <v>22604.7</v>
      </c>
      <c r="N1857" s="23">
        <v>24.550000000000011</v>
      </c>
      <c r="O1857" s="23">
        <f t="shared" si="284"/>
        <v>-22580.15</v>
      </c>
      <c r="P1857" s="23">
        <f t="shared" si="285"/>
        <v>22580.15</v>
      </c>
      <c r="Q1857" s="23">
        <f t="shared" si="286"/>
        <v>0</v>
      </c>
      <c r="R1857" s="24">
        <f t="shared" si="287"/>
        <v>6.0657000000000003E-3</v>
      </c>
      <c r="S1857" s="25">
        <f t="shared" si="288"/>
        <v>24990</v>
      </c>
    </row>
    <row r="1858" spans="1:19">
      <c r="A1858" s="21" t="s">
        <v>1532</v>
      </c>
      <c r="B1858" s="21" t="s">
        <v>191</v>
      </c>
      <c r="C1858" s="21" t="s">
        <v>245</v>
      </c>
      <c r="D1858" s="21" t="s">
        <v>2111</v>
      </c>
      <c r="E1858" s="21" t="s">
        <v>2592</v>
      </c>
      <c r="F1858" s="21" t="str">
        <f t="shared" si="280"/>
        <v>33307</v>
      </c>
      <c r="G1858" s="21" t="s">
        <v>2688</v>
      </c>
      <c r="H1858" s="26">
        <v>11858.94</v>
      </c>
      <c r="I1858" s="27">
        <f t="shared" si="281"/>
        <v>7.3000000000000004E-6</v>
      </c>
      <c r="J1858" s="27">
        <v>1.164E-4</v>
      </c>
      <c r="K1858" s="27">
        <f t="shared" si="289"/>
        <v>1.2799999999999999E-5</v>
      </c>
      <c r="L1858" s="26">
        <f t="shared" si="282"/>
        <v>25548.799999999999</v>
      </c>
      <c r="M1858" s="26">
        <f t="shared" si="283"/>
        <v>19161.599999999999</v>
      </c>
      <c r="N1858" s="26">
        <v>9144.6400000000012</v>
      </c>
      <c r="O1858" s="26">
        <f t="shared" si="284"/>
        <v>-10016.959999999997</v>
      </c>
      <c r="P1858" s="26">
        <f t="shared" si="285"/>
        <v>10016.959999999997</v>
      </c>
      <c r="Q1858" s="26">
        <f t="shared" si="286"/>
        <v>0</v>
      </c>
      <c r="R1858" s="24">
        <f t="shared" si="287"/>
        <v>2.6908000000000001E-3</v>
      </c>
      <c r="S1858" s="25">
        <f t="shared" si="288"/>
        <v>11086</v>
      </c>
    </row>
    <row r="1859" spans="1:19">
      <c r="A1859" s="20" t="s">
        <v>1532</v>
      </c>
      <c r="B1859" s="20" t="s">
        <v>191</v>
      </c>
      <c r="C1859" s="20" t="s">
        <v>216</v>
      </c>
      <c r="D1859" s="20" t="s">
        <v>2112</v>
      </c>
      <c r="E1859" s="20" t="s">
        <v>2592</v>
      </c>
      <c r="F1859" s="20" t="str">
        <f t="shared" si="280"/>
        <v>33307</v>
      </c>
      <c r="G1859" s="20" t="s">
        <v>2688</v>
      </c>
      <c r="H1859" s="23">
        <v>16061.99</v>
      </c>
      <c r="I1859" s="24">
        <f t="shared" si="281"/>
        <v>9.7999999999999993E-6</v>
      </c>
      <c r="J1859" s="24">
        <v>6.8999999999999997E-5</v>
      </c>
      <c r="K1859" s="24">
        <f t="shared" si="289"/>
        <v>1.2799999999999999E-5</v>
      </c>
      <c r="L1859" s="23">
        <f t="shared" si="282"/>
        <v>25548.799999999999</v>
      </c>
      <c r="M1859" s="23">
        <f t="shared" si="283"/>
        <v>19161.599999999999</v>
      </c>
      <c r="N1859" s="23">
        <v>33081.96</v>
      </c>
      <c r="O1859" s="23">
        <f t="shared" si="284"/>
        <v>13920.36</v>
      </c>
      <c r="P1859" s="23">
        <f t="shared" si="285"/>
        <v>0</v>
      </c>
      <c r="Q1859" s="23">
        <f t="shared" si="286"/>
        <v>13920.36</v>
      </c>
      <c r="R1859" s="24">
        <f t="shared" si="287"/>
        <v>0</v>
      </c>
      <c r="S1859" s="25">
        <f t="shared" si="288"/>
        <v>0</v>
      </c>
    </row>
    <row r="1860" spans="1:19">
      <c r="A1860" s="21" t="s">
        <v>1532</v>
      </c>
      <c r="B1860" s="21" t="s">
        <v>191</v>
      </c>
      <c r="C1860" s="21" t="s">
        <v>119</v>
      </c>
      <c r="D1860" s="21" t="s">
        <v>2113</v>
      </c>
      <c r="E1860" s="21" t="s">
        <v>2592</v>
      </c>
      <c r="F1860" s="21" t="str">
        <f t="shared" si="280"/>
        <v>33307</v>
      </c>
      <c r="G1860" s="21" t="s">
        <v>2688</v>
      </c>
      <c r="H1860" s="26">
        <v>74930.759999999995</v>
      </c>
      <c r="I1860" s="27">
        <f t="shared" si="281"/>
        <v>4.5899999999999998E-5</v>
      </c>
      <c r="J1860" s="27">
        <v>1.187E-4</v>
      </c>
      <c r="K1860" s="27">
        <f t="shared" si="289"/>
        <v>4.9499999999999997E-5</v>
      </c>
      <c r="L1860" s="26">
        <f t="shared" si="282"/>
        <v>98802</v>
      </c>
      <c r="M1860" s="26">
        <f t="shared" si="283"/>
        <v>74101.5</v>
      </c>
      <c r="N1860" s="26">
        <v>167094.29</v>
      </c>
      <c r="O1860" s="26">
        <f t="shared" si="284"/>
        <v>92992.790000000008</v>
      </c>
      <c r="P1860" s="26">
        <f t="shared" si="285"/>
        <v>0</v>
      </c>
      <c r="Q1860" s="26">
        <f t="shared" si="286"/>
        <v>92992.790000000008</v>
      </c>
      <c r="R1860" s="24">
        <f t="shared" si="287"/>
        <v>0</v>
      </c>
      <c r="S1860" s="25">
        <f t="shared" si="288"/>
        <v>0</v>
      </c>
    </row>
    <row r="1861" spans="1:19">
      <c r="A1861" s="20" t="s">
        <v>1532</v>
      </c>
      <c r="B1861" s="20" t="s">
        <v>191</v>
      </c>
      <c r="C1861" s="20" t="s">
        <v>35</v>
      </c>
      <c r="D1861" s="20" t="s">
        <v>2114</v>
      </c>
      <c r="E1861" s="20" t="s">
        <v>2592</v>
      </c>
      <c r="F1861" s="20" t="str">
        <f t="shared" si="280"/>
        <v>33307</v>
      </c>
      <c r="G1861" s="20" t="s">
        <v>2688</v>
      </c>
      <c r="H1861" s="23">
        <v>16533.64</v>
      </c>
      <c r="I1861" s="24">
        <f t="shared" si="281"/>
        <v>1.01E-5</v>
      </c>
      <c r="J1861" s="24">
        <v>1.262E-4</v>
      </c>
      <c r="K1861" s="24">
        <f t="shared" si="289"/>
        <v>1.59E-5</v>
      </c>
      <c r="L1861" s="23">
        <f t="shared" si="282"/>
        <v>31736.400000000001</v>
      </c>
      <c r="M1861" s="23">
        <f t="shared" si="283"/>
        <v>23802.3</v>
      </c>
      <c r="N1861" s="23">
        <v>19821.18</v>
      </c>
      <c r="O1861" s="23">
        <f t="shared" si="284"/>
        <v>-3981.119999999999</v>
      </c>
      <c r="P1861" s="23">
        <f t="shared" si="285"/>
        <v>3981.119999999999</v>
      </c>
      <c r="Q1861" s="23">
        <f t="shared" si="286"/>
        <v>0</v>
      </c>
      <c r="R1861" s="24">
        <f t="shared" si="287"/>
        <v>1.0694000000000001E-3</v>
      </c>
      <c r="S1861" s="25">
        <f t="shared" si="288"/>
        <v>4405</v>
      </c>
    </row>
    <row r="1862" spans="1:19">
      <c r="A1862" s="21" t="s">
        <v>1532</v>
      </c>
      <c r="B1862" s="21" t="s">
        <v>191</v>
      </c>
      <c r="C1862" s="21" t="s">
        <v>43</v>
      </c>
      <c r="D1862" s="21" t="s">
        <v>2115</v>
      </c>
      <c r="E1862" s="21" t="s">
        <v>2592</v>
      </c>
      <c r="F1862" s="21" t="str">
        <f t="shared" si="280"/>
        <v>33307</v>
      </c>
      <c r="G1862" s="21" t="s">
        <v>2688</v>
      </c>
      <c r="H1862" s="26">
        <v>29898.63</v>
      </c>
      <c r="I1862" s="27">
        <f t="shared" si="281"/>
        <v>1.8300000000000001E-5</v>
      </c>
      <c r="J1862" s="27">
        <v>1.197E-4</v>
      </c>
      <c r="K1862" s="27">
        <f t="shared" si="289"/>
        <v>2.34E-5</v>
      </c>
      <c r="L1862" s="26">
        <f t="shared" si="282"/>
        <v>46706.400000000001</v>
      </c>
      <c r="M1862" s="26">
        <f t="shared" si="283"/>
        <v>35029.800000000003</v>
      </c>
      <c r="N1862" s="26">
        <v>10663.05</v>
      </c>
      <c r="O1862" s="26">
        <f t="shared" si="284"/>
        <v>-24366.750000000004</v>
      </c>
      <c r="P1862" s="26">
        <f t="shared" si="285"/>
        <v>24366.750000000004</v>
      </c>
      <c r="Q1862" s="26">
        <f t="shared" si="286"/>
        <v>0</v>
      </c>
      <c r="R1862" s="24">
        <f t="shared" si="287"/>
        <v>6.5456000000000004E-3</v>
      </c>
      <c r="S1862" s="25">
        <f t="shared" si="288"/>
        <v>26967</v>
      </c>
    </row>
    <row r="1863" spans="1:19">
      <c r="A1863" s="20" t="s">
        <v>1532</v>
      </c>
      <c r="B1863" s="20" t="s">
        <v>191</v>
      </c>
      <c r="C1863" s="20" t="s">
        <v>102</v>
      </c>
      <c r="D1863" s="20" t="s">
        <v>2116</v>
      </c>
      <c r="E1863" s="20" t="s">
        <v>2592</v>
      </c>
      <c r="F1863" s="20" t="str">
        <f t="shared" si="280"/>
        <v>33307</v>
      </c>
      <c r="G1863" s="20" t="s">
        <v>2688</v>
      </c>
      <c r="H1863" s="23">
        <v>4449.6099999999997</v>
      </c>
      <c r="I1863" s="24">
        <f t="shared" si="281"/>
        <v>2.7E-6</v>
      </c>
      <c r="J1863" s="24">
        <v>3.4400000000000003E-5</v>
      </c>
      <c r="K1863" s="24">
        <f t="shared" si="289"/>
        <v>4.3000000000000003E-6</v>
      </c>
      <c r="L1863" s="23">
        <f t="shared" si="282"/>
        <v>8582.7999999999993</v>
      </c>
      <c r="M1863" s="23">
        <f t="shared" si="283"/>
        <v>6437.1</v>
      </c>
      <c r="N1863" s="23">
        <v>505.17999999999995</v>
      </c>
      <c r="O1863" s="23">
        <f t="shared" si="284"/>
        <v>-5931.92</v>
      </c>
      <c r="P1863" s="23">
        <f t="shared" si="285"/>
        <v>5931.92</v>
      </c>
      <c r="Q1863" s="23">
        <f t="shared" si="286"/>
        <v>0</v>
      </c>
      <c r="R1863" s="24">
        <f t="shared" si="287"/>
        <v>1.5935000000000001E-3</v>
      </c>
      <c r="S1863" s="25">
        <f t="shared" si="288"/>
        <v>6565</v>
      </c>
    </row>
    <row r="1864" spans="1:19">
      <c r="A1864" s="21" t="s">
        <v>1532</v>
      </c>
      <c r="B1864" s="21" t="s">
        <v>191</v>
      </c>
      <c r="C1864" s="21" t="s">
        <v>45</v>
      </c>
      <c r="D1864" s="21" t="s">
        <v>2117</v>
      </c>
      <c r="E1864" s="21" t="s">
        <v>2592</v>
      </c>
      <c r="F1864" s="21" t="str">
        <f t="shared" si="280"/>
        <v>33307</v>
      </c>
      <c r="G1864" s="21" t="s">
        <v>2688</v>
      </c>
      <c r="H1864" s="26">
        <v>13662.97</v>
      </c>
      <c r="I1864" s="27">
        <f t="shared" si="281"/>
        <v>8.3999999999999992E-6</v>
      </c>
      <c r="J1864" s="27">
        <v>1.2990000000000001E-4</v>
      </c>
      <c r="K1864" s="27">
        <f t="shared" si="289"/>
        <v>1.45E-5</v>
      </c>
      <c r="L1864" s="26">
        <f t="shared" si="282"/>
        <v>28942</v>
      </c>
      <c r="M1864" s="26">
        <f t="shared" si="283"/>
        <v>21706.5</v>
      </c>
      <c r="N1864" s="26">
        <v>17121</v>
      </c>
      <c r="O1864" s="26">
        <f t="shared" si="284"/>
        <v>-4585.5</v>
      </c>
      <c r="P1864" s="26">
        <f t="shared" si="285"/>
        <v>4585.5</v>
      </c>
      <c r="Q1864" s="26">
        <f t="shared" si="286"/>
        <v>0</v>
      </c>
      <c r="R1864" s="24">
        <f t="shared" si="287"/>
        <v>1.2317999999999999E-3</v>
      </c>
      <c r="S1864" s="25">
        <f t="shared" si="288"/>
        <v>5075</v>
      </c>
    </row>
    <row r="1865" spans="1:19">
      <c r="A1865" s="20" t="s">
        <v>1532</v>
      </c>
      <c r="B1865" s="20" t="s">
        <v>191</v>
      </c>
      <c r="C1865" s="20" t="s">
        <v>257</v>
      </c>
      <c r="D1865" s="20" t="s">
        <v>2118</v>
      </c>
      <c r="E1865" s="20" t="s">
        <v>2592</v>
      </c>
      <c r="F1865" s="20" t="str">
        <f t="shared" si="280"/>
        <v>33307</v>
      </c>
      <c r="G1865" s="20" t="s">
        <v>2688</v>
      </c>
      <c r="H1865" s="23">
        <v>22113.61</v>
      </c>
      <c r="I1865" s="24">
        <f t="shared" si="281"/>
        <v>1.36E-5</v>
      </c>
      <c r="J1865" s="24">
        <v>1.0450000000000001E-4</v>
      </c>
      <c r="K1865" s="24">
        <f t="shared" si="289"/>
        <v>1.8099999999999999E-5</v>
      </c>
      <c r="L1865" s="23">
        <f t="shared" si="282"/>
        <v>36127.599999999999</v>
      </c>
      <c r="M1865" s="23">
        <f t="shared" si="283"/>
        <v>27095.7</v>
      </c>
      <c r="N1865" s="23">
        <v>21560.989999999998</v>
      </c>
      <c r="O1865" s="23">
        <f t="shared" si="284"/>
        <v>-5534.7100000000028</v>
      </c>
      <c r="P1865" s="23">
        <f t="shared" si="285"/>
        <v>5534.7100000000028</v>
      </c>
      <c r="Q1865" s="23">
        <f t="shared" si="286"/>
        <v>0</v>
      </c>
      <c r="R1865" s="24">
        <f t="shared" si="287"/>
        <v>1.4867999999999999E-3</v>
      </c>
      <c r="S1865" s="25">
        <f t="shared" si="288"/>
        <v>6125</v>
      </c>
    </row>
    <row r="1866" spans="1:19">
      <c r="A1866" s="21" t="s">
        <v>1532</v>
      </c>
      <c r="B1866" s="21" t="s">
        <v>191</v>
      </c>
      <c r="C1866" s="21" t="s">
        <v>110</v>
      </c>
      <c r="D1866" s="21" t="s">
        <v>2119</v>
      </c>
      <c r="E1866" s="21" t="s">
        <v>2592</v>
      </c>
      <c r="F1866" s="21" t="str">
        <f t="shared" si="280"/>
        <v>33307</v>
      </c>
      <c r="G1866" s="21" t="s">
        <v>2688</v>
      </c>
      <c r="H1866" s="26">
        <v>41891.07</v>
      </c>
      <c r="I1866" s="27">
        <f t="shared" si="281"/>
        <v>2.5700000000000001E-5</v>
      </c>
      <c r="J1866" s="27">
        <v>1.15E-4</v>
      </c>
      <c r="K1866" s="27">
        <f t="shared" si="289"/>
        <v>3.0199999999999999E-5</v>
      </c>
      <c r="L1866" s="26">
        <f t="shared" si="282"/>
        <v>60279.199999999997</v>
      </c>
      <c r="M1866" s="26">
        <f t="shared" si="283"/>
        <v>45209.4</v>
      </c>
      <c r="N1866" s="26">
        <v>19821.940000000002</v>
      </c>
      <c r="O1866" s="26">
        <f t="shared" si="284"/>
        <v>-25387.46</v>
      </c>
      <c r="P1866" s="26">
        <f t="shared" si="285"/>
        <v>25387.46</v>
      </c>
      <c r="Q1866" s="26">
        <f t="shared" si="286"/>
        <v>0</v>
      </c>
      <c r="R1866" s="24">
        <f t="shared" si="287"/>
        <v>6.8198E-3</v>
      </c>
      <c r="S1866" s="25">
        <f t="shared" si="288"/>
        <v>28097</v>
      </c>
    </row>
    <row r="1867" spans="1:19">
      <c r="A1867" s="20" t="s">
        <v>1532</v>
      </c>
      <c r="B1867" s="20" t="s">
        <v>191</v>
      </c>
      <c r="C1867" s="20" t="s">
        <v>51</v>
      </c>
      <c r="D1867" s="20" t="s">
        <v>2120</v>
      </c>
      <c r="E1867" s="20" t="s">
        <v>2592</v>
      </c>
      <c r="F1867" s="20" t="str">
        <f t="shared" si="280"/>
        <v>33307</v>
      </c>
      <c r="G1867" s="20" t="s">
        <v>2688</v>
      </c>
      <c r="H1867" s="23">
        <v>6121.54</v>
      </c>
      <c r="I1867" s="24">
        <f t="shared" si="281"/>
        <v>3.8E-6</v>
      </c>
      <c r="J1867" s="24">
        <v>5.6799999999999998E-5</v>
      </c>
      <c r="K1867" s="24">
        <f t="shared" si="289"/>
        <v>6.4999999999999996E-6</v>
      </c>
      <c r="L1867" s="23">
        <f t="shared" si="282"/>
        <v>12974</v>
      </c>
      <c r="M1867" s="23">
        <f t="shared" si="283"/>
        <v>9730.5</v>
      </c>
      <c r="N1867" s="23">
        <v>-903.84</v>
      </c>
      <c r="O1867" s="23">
        <f t="shared" si="284"/>
        <v>-10634.34</v>
      </c>
      <c r="P1867" s="23">
        <f t="shared" si="285"/>
        <v>10634.34</v>
      </c>
      <c r="Q1867" s="23">
        <f t="shared" si="286"/>
        <v>0</v>
      </c>
      <c r="R1867" s="24">
        <f t="shared" si="287"/>
        <v>2.8567000000000002E-3</v>
      </c>
      <c r="S1867" s="25">
        <f t="shared" si="288"/>
        <v>11769</v>
      </c>
    </row>
    <row r="1868" spans="1:19">
      <c r="A1868" s="21" t="s">
        <v>1532</v>
      </c>
      <c r="B1868" s="21" t="s">
        <v>191</v>
      </c>
      <c r="C1868" s="21" t="s">
        <v>53</v>
      </c>
      <c r="D1868" s="21" t="s">
        <v>2121</v>
      </c>
      <c r="E1868" s="21" t="s">
        <v>2592</v>
      </c>
      <c r="F1868" s="21" t="str">
        <f t="shared" si="280"/>
        <v>33307</v>
      </c>
      <c r="G1868" s="21" t="s">
        <v>2688</v>
      </c>
      <c r="H1868" s="26">
        <v>2808.27</v>
      </c>
      <c r="I1868" s="27">
        <f t="shared" si="281"/>
        <v>1.7E-6</v>
      </c>
      <c r="J1868" s="27">
        <v>1.099E-4</v>
      </c>
      <c r="K1868" s="27">
        <f t="shared" si="289"/>
        <v>7.0999999999999998E-6</v>
      </c>
      <c r="L1868" s="26">
        <f t="shared" si="282"/>
        <v>14171.6</v>
      </c>
      <c r="M1868" s="26">
        <f t="shared" si="283"/>
        <v>10628.7</v>
      </c>
      <c r="N1868" s="26">
        <v>1431.8400000000001</v>
      </c>
      <c r="O1868" s="26">
        <f t="shared" si="284"/>
        <v>-9196.86</v>
      </c>
      <c r="P1868" s="26">
        <f t="shared" si="285"/>
        <v>9196.86</v>
      </c>
      <c r="Q1868" s="26">
        <f t="shared" si="286"/>
        <v>0</v>
      </c>
      <c r="R1868" s="24">
        <f t="shared" si="287"/>
        <v>2.4705E-3</v>
      </c>
      <c r="S1868" s="25">
        <f t="shared" si="288"/>
        <v>10178</v>
      </c>
    </row>
    <row r="1869" spans="1:19">
      <c r="A1869" s="20" t="s">
        <v>1532</v>
      </c>
      <c r="B1869" s="20" t="s">
        <v>191</v>
      </c>
      <c r="C1869" s="20" t="s">
        <v>267</v>
      </c>
      <c r="D1869" s="20" t="s">
        <v>2122</v>
      </c>
      <c r="E1869" s="20" t="s">
        <v>2592</v>
      </c>
      <c r="F1869" s="20" t="str">
        <f t="shared" si="280"/>
        <v>33307</v>
      </c>
      <c r="G1869" s="20" t="s">
        <v>2688</v>
      </c>
      <c r="H1869" s="23">
        <v>975.93</v>
      </c>
      <c r="I1869" s="24">
        <f t="shared" si="281"/>
        <v>5.9999999999999997E-7</v>
      </c>
      <c r="J1869" s="24">
        <v>3.9400000000000002E-5</v>
      </c>
      <c r="K1869" s="24">
        <f t="shared" si="289"/>
        <v>2.5000000000000002E-6</v>
      </c>
      <c r="L1869" s="23">
        <f t="shared" si="282"/>
        <v>4990</v>
      </c>
      <c r="M1869" s="23">
        <f t="shared" si="283"/>
        <v>3742.5</v>
      </c>
      <c r="N1869" s="23">
        <v>3134.2200000000003</v>
      </c>
      <c r="O1869" s="23">
        <f t="shared" si="284"/>
        <v>-608.27999999999975</v>
      </c>
      <c r="P1869" s="23">
        <f t="shared" si="285"/>
        <v>608.27999999999975</v>
      </c>
      <c r="Q1869" s="23">
        <f t="shared" si="286"/>
        <v>0</v>
      </c>
      <c r="R1869" s="24">
        <f t="shared" si="287"/>
        <v>1.6339999999999999E-4</v>
      </c>
      <c r="S1869" s="25">
        <f t="shared" si="288"/>
        <v>673</v>
      </c>
    </row>
    <row r="1870" spans="1:19">
      <c r="A1870" s="21" t="s">
        <v>1532</v>
      </c>
      <c r="B1870" s="21" t="s">
        <v>191</v>
      </c>
      <c r="C1870" s="21" t="s">
        <v>128</v>
      </c>
      <c r="D1870" s="21" t="s">
        <v>2123</v>
      </c>
      <c r="E1870" s="21" t="s">
        <v>2592</v>
      </c>
      <c r="F1870" s="21" t="str">
        <f t="shared" ref="F1870:F1933" si="290">CONCATENATE(A1870,B1870)</f>
        <v>33307</v>
      </c>
      <c r="G1870" s="21" t="s">
        <v>2688</v>
      </c>
      <c r="H1870" s="26">
        <v>141828.14000000001</v>
      </c>
      <c r="I1870" s="27">
        <f t="shared" ref="I1870:I1933" si="291">ROUND(H1870/$H$2315, 7)</f>
        <v>8.6899999999999998E-5</v>
      </c>
      <c r="J1870" s="27">
        <v>2.23E-4</v>
      </c>
      <c r="K1870" s="27">
        <f t="shared" si="289"/>
        <v>9.3700000000000001E-5</v>
      </c>
      <c r="L1870" s="26">
        <f t="shared" ref="L1870:L1933" si="292">ROUND(1996000000*K1870, 2)</f>
        <v>187025.2</v>
      </c>
      <c r="M1870" s="26">
        <f t="shared" ref="M1870:M1933" si="293">ROUND(L1870*0.75, 2)</f>
        <v>140268.9</v>
      </c>
      <c r="N1870" s="26">
        <v>133271.42000000001</v>
      </c>
      <c r="O1870" s="26">
        <f t="shared" ref="O1870:O1933" si="294">N1870-M1870</f>
        <v>-6997.4799999999814</v>
      </c>
      <c r="P1870" s="26">
        <f t="shared" ref="P1870:P1933" si="295">IF(M1870-N1870&gt;0,M1870-N1870,0)</f>
        <v>6997.4799999999814</v>
      </c>
      <c r="Q1870" s="26">
        <f t="shared" ref="Q1870:Q1933" si="296">IF(M1870-N1870&lt;0,N1870-M1870,0)</f>
        <v>0</v>
      </c>
      <c r="R1870" s="24">
        <f t="shared" ref="R1870:R1933" si="297">ROUND(P1870/$P$2315*100, 7)</f>
        <v>1.8797E-3</v>
      </c>
      <c r="S1870" s="25">
        <f t="shared" ref="S1870:S1933" si="298">ROUNDDOWN(412000000*R1870/100, 0)</f>
        <v>7744</v>
      </c>
    </row>
    <row r="1871" spans="1:19">
      <c r="A1871" s="20" t="s">
        <v>1532</v>
      </c>
      <c r="B1871" s="20" t="s">
        <v>191</v>
      </c>
      <c r="C1871" s="20" t="s">
        <v>130</v>
      </c>
      <c r="D1871" s="20" t="s">
        <v>2124</v>
      </c>
      <c r="E1871" s="20" t="s">
        <v>2592</v>
      </c>
      <c r="F1871" s="20" t="str">
        <f t="shared" si="290"/>
        <v>33307</v>
      </c>
      <c r="G1871" s="20" t="s">
        <v>2688</v>
      </c>
      <c r="H1871" s="23">
        <v>67120.95</v>
      </c>
      <c r="I1871" s="24">
        <f t="shared" si="291"/>
        <v>4.1100000000000003E-5</v>
      </c>
      <c r="J1871" s="24">
        <v>6.3600000000000001E-5</v>
      </c>
      <c r="K1871" s="24">
        <f t="shared" ref="K1871:K1934" si="299">ROUND(ROUND(I1871*0.95, 10)+ROUND(J1871*0.05, 10), 7)</f>
        <v>4.2200000000000003E-5</v>
      </c>
      <c r="L1871" s="23">
        <f t="shared" si="292"/>
        <v>84231.2</v>
      </c>
      <c r="M1871" s="23">
        <f t="shared" si="293"/>
        <v>63173.4</v>
      </c>
      <c r="N1871" s="23">
        <v>56909.509999999995</v>
      </c>
      <c r="O1871" s="23">
        <f t="shared" si="294"/>
        <v>-6263.8900000000067</v>
      </c>
      <c r="P1871" s="23">
        <f t="shared" si="295"/>
        <v>6263.8900000000067</v>
      </c>
      <c r="Q1871" s="23">
        <f t="shared" si="296"/>
        <v>0</v>
      </c>
      <c r="R1871" s="24">
        <f t="shared" si="297"/>
        <v>1.6827000000000001E-3</v>
      </c>
      <c r="S1871" s="25">
        <f t="shared" si="298"/>
        <v>6932</v>
      </c>
    </row>
    <row r="1872" spans="1:19">
      <c r="A1872" s="21" t="s">
        <v>1532</v>
      </c>
      <c r="B1872" s="21" t="s">
        <v>191</v>
      </c>
      <c r="C1872" s="21" t="s">
        <v>276</v>
      </c>
      <c r="D1872" s="21" t="s">
        <v>2125</v>
      </c>
      <c r="E1872" s="21" t="s">
        <v>2592</v>
      </c>
      <c r="F1872" s="21" t="str">
        <f t="shared" si="290"/>
        <v>33307</v>
      </c>
      <c r="G1872" s="21" t="s">
        <v>2688</v>
      </c>
      <c r="H1872" s="26">
        <v>15744.74</v>
      </c>
      <c r="I1872" s="27">
        <f t="shared" si="291"/>
        <v>9.7000000000000003E-6</v>
      </c>
      <c r="J1872" s="27">
        <v>5.77E-5</v>
      </c>
      <c r="K1872" s="27">
        <f t="shared" si="299"/>
        <v>1.2099999999999999E-5</v>
      </c>
      <c r="L1872" s="26">
        <f t="shared" si="292"/>
        <v>24151.599999999999</v>
      </c>
      <c r="M1872" s="26">
        <f t="shared" si="293"/>
        <v>18113.7</v>
      </c>
      <c r="N1872" s="26">
        <v>22550.15</v>
      </c>
      <c r="O1872" s="26">
        <f t="shared" si="294"/>
        <v>4436.4500000000007</v>
      </c>
      <c r="P1872" s="26">
        <f t="shared" si="295"/>
        <v>0</v>
      </c>
      <c r="Q1872" s="26">
        <f t="shared" si="296"/>
        <v>4436.4500000000007</v>
      </c>
      <c r="R1872" s="24">
        <f t="shared" si="297"/>
        <v>0</v>
      </c>
      <c r="S1872" s="25">
        <f t="shared" si="298"/>
        <v>0</v>
      </c>
    </row>
    <row r="1873" spans="1:19">
      <c r="A1873" s="20" t="s">
        <v>1532</v>
      </c>
      <c r="B1873" s="20" t="s">
        <v>191</v>
      </c>
      <c r="C1873" s="20" t="s">
        <v>61</v>
      </c>
      <c r="D1873" s="20" t="s">
        <v>2126</v>
      </c>
      <c r="E1873" s="20" t="s">
        <v>2592</v>
      </c>
      <c r="F1873" s="20" t="str">
        <f t="shared" si="290"/>
        <v>33307</v>
      </c>
      <c r="G1873" s="20" t="s">
        <v>2688</v>
      </c>
      <c r="H1873" s="23">
        <v>8313.82</v>
      </c>
      <c r="I1873" s="24">
        <f t="shared" si="291"/>
        <v>5.1000000000000003E-6</v>
      </c>
      <c r="J1873" s="24">
        <v>7.8700000000000002E-5</v>
      </c>
      <c r="K1873" s="24">
        <f t="shared" si="299"/>
        <v>8.8000000000000004E-6</v>
      </c>
      <c r="L1873" s="23">
        <f t="shared" si="292"/>
        <v>17564.8</v>
      </c>
      <c r="M1873" s="23">
        <f t="shared" si="293"/>
        <v>13173.6</v>
      </c>
      <c r="N1873" s="23">
        <v>14647.880000000001</v>
      </c>
      <c r="O1873" s="23">
        <f t="shared" si="294"/>
        <v>1474.2800000000007</v>
      </c>
      <c r="P1873" s="23">
        <f t="shared" si="295"/>
        <v>0</v>
      </c>
      <c r="Q1873" s="23">
        <f t="shared" si="296"/>
        <v>1474.2800000000007</v>
      </c>
      <c r="R1873" s="24">
        <f t="shared" si="297"/>
        <v>0</v>
      </c>
      <c r="S1873" s="25">
        <f t="shared" si="298"/>
        <v>0</v>
      </c>
    </row>
    <row r="1874" spans="1:19">
      <c r="A1874" s="21" t="s">
        <v>1532</v>
      </c>
      <c r="B1874" s="21" t="s">
        <v>191</v>
      </c>
      <c r="C1874" s="21" t="s">
        <v>63</v>
      </c>
      <c r="D1874" s="21" t="s">
        <v>2127</v>
      </c>
      <c r="E1874" s="21" t="s">
        <v>2592</v>
      </c>
      <c r="F1874" s="21" t="str">
        <f t="shared" si="290"/>
        <v>33307</v>
      </c>
      <c r="G1874" s="21" t="s">
        <v>2688</v>
      </c>
      <c r="H1874" s="26">
        <v>8792.06</v>
      </c>
      <c r="I1874" s="27">
        <f t="shared" si="291"/>
        <v>5.4E-6</v>
      </c>
      <c r="J1874" s="27">
        <v>6.7100000000000005E-5</v>
      </c>
      <c r="K1874" s="27">
        <f t="shared" si="299"/>
        <v>8.4999999999999999E-6</v>
      </c>
      <c r="L1874" s="26">
        <f t="shared" si="292"/>
        <v>16966</v>
      </c>
      <c r="M1874" s="26">
        <f t="shared" si="293"/>
        <v>12724.5</v>
      </c>
      <c r="N1874" s="26">
        <v>16854.780000000002</v>
      </c>
      <c r="O1874" s="26">
        <f t="shared" si="294"/>
        <v>4130.2800000000025</v>
      </c>
      <c r="P1874" s="26">
        <f t="shared" si="295"/>
        <v>0</v>
      </c>
      <c r="Q1874" s="26">
        <f t="shared" si="296"/>
        <v>4130.2800000000025</v>
      </c>
      <c r="R1874" s="24">
        <f t="shared" si="297"/>
        <v>0</v>
      </c>
      <c r="S1874" s="25">
        <f t="shared" si="298"/>
        <v>0</v>
      </c>
    </row>
    <row r="1875" spans="1:19">
      <c r="A1875" s="20" t="s">
        <v>1532</v>
      </c>
      <c r="B1875" s="20" t="s">
        <v>191</v>
      </c>
      <c r="C1875" s="20" t="s">
        <v>282</v>
      </c>
      <c r="D1875" s="20" t="s">
        <v>2128</v>
      </c>
      <c r="E1875" s="20" t="s">
        <v>2592</v>
      </c>
      <c r="F1875" s="20" t="str">
        <f t="shared" si="290"/>
        <v>33307</v>
      </c>
      <c r="G1875" s="20" t="s">
        <v>2688</v>
      </c>
      <c r="H1875" s="23">
        <v>18791.150000000001</v>
      </c>
      <c r="I1875" s="24">
        <f t="shared" si="291"/>
        <v>1.15E-5</v>
      </c>
      <c r="J1875" s="24">
        <v>4.7500000000000003E-5</v>
      </c>
      <c r="K1875" s="24">
        <f t="shared" si="299"/>
        <v>1.33E-5</v>
      </c>
      <c r="L1875" s="23">
        <f t="shared" si="292"/>
        <v>26546.799999999999</v>
      </c>
      <c r="M1875" s="23">
        <f t="shared" si="293"/>
        <v>19910.099999999999</v>
      </c>
      <c r="N1875" s="23">
        <v>28050.309999999998</v>
      </c>
      <c r="O1875" s="23">
        <f t="shared" si="294"/>
        <v>8140.2099999999991</v>
      </c>
      <c r="P1875" s="23">
        <f t="shared" si="295"/>
        <v>0</v>
      </c>
      <c r="Q1875" s="23">
        <f t="shared" si="296"/>
        <v>8140.2099999999991</v>
      </c>
      <c r="R1875" s="24">
        <f t="shared" si="297"/>
        <v>0</v>
      </c>
      <c r="S1875" s="25">
        <f t="shared" si="298"/>
        <v>0</v>
      </c>
    </row>
    <row r="1876" spans="1:19">
      <c r="A1876" s="21" t="s">
        <v>1532</v>
      </c>
      <c r="B1876" s="21" t="s">
        <v>191</v>
      </c>
      <c r="C1876" s="21" t="s">
        <v>112</v>
      </c>
      <c r="D1876" s="21" t="s">
        <v>926</v>
      </c>
      <c r="E1876" s="21" t="s">
        <v>2592</v>
      </c>
      <c r="F1876" s="21" t="str">
        <f t="shared" si="290"/>
        <v>33307</v>
      </c>
      <c r="G1876" s="21" t="s">
        <v>2688</v>
      </c>
      <c r="H1876" s="26">
        <v>4148.6499999999996</v>
      </c>
      <c r="I1876" s="27">
        <f t="shared" si="291"/>
        <v>2.5000000000000002E-6</v>
      </c>
      <c r="J1876" s="27">
        <v>3.4100000000000002E-5</v>
      </c>
      <c r="K1876" s="27">
        <f t="shared" si="299"/>
        <v>4.0999999999999997E-6</v>
      </c>
      <c r="L1876" s="26">
        <f t="shared" si="292"/>
        <v>8183.6</v>
      </c>
      <c r="M1876" s="26">
        <f t="shared" si="293"/>
        <v>6137.7</v>
      </c>
      <c r="N1876" s="26">
        <v>6890.73</v>
      </c>
      <c r="O1876" s="26">
        <f t="shared" si="294"/>
        <v>753.02999999999975</v>
      </c>
      <c r="P1876" s="26">
        <f t="shared" si="295"/>
        <v>0</v>
      </c>
      <c r="Q1876" s="26">
        <f t="shared" si="296"/>
        <v>753.02999999999975</v>
      </c>
      <c r="R1876" s="24">
        <f t="shared" si="297"/>
        <v>0</v>
      </c>
      <c r="S1876" s="25">
        <f t="shared" si="298"/>
        <v>0</v>
      </c>
    </row>
    <row r="1877" spans="1:19">
      <c r="A1877" s="20" t="s">
        <v>1532</v>
      </c>
      <c r="B1877" s="20" t="s">
        <v>191</v>
      </c>
      <c r="C1877" s="20" t="s">
        <v>67</v>
      </c>
      <c r="D1877" s="20" t="s">
        <v>2129</v>
      </c>
      <c r="E1877" s="20" t="s">
        <v>2592</v>
      </c>
      <c r="F1877" s="20" t="str">
        <f t="shared" si="290"/>
        <v>33307</v>
      </c>
      <c r="G1877" s="20" t="s">
        <v>2688</v>
      </c>
      <c r="H1877" s="23">
        <v>15715.79</v>
      </c>
      <c r="I1877" s="24">
        <f t="shared" si="291"/>
        <v>9.5999999999999996E-6</v>
      </c>
      <c r="J1877" s="24">
        <v>2.26E-5</v>
      </c>
      <c r="K1877" s="24">
        <f t="shared" si="299"/>
        <v>1.03E-5</v>
      </c>
      <c r="L1877" s="23">
        <f t="shared" si="292"/>
        <v>20558.8</v>
      </c>
      <c r="M1877" s="23">
        <f t="shared" si="293"/>
        <v>15419.1</v>
      </c>
      <c r="N1877" s="23">
        <v>-1497.37</v>
      </c>
      <c r="O1877" s="23">
        <f t="shared" si="294"/>
        <v>-16916.47</v>
      </c>
      <c r="P1877" s="23">
        <f t="shared" si="295"/>
        <v>16916.47</v>
      </c>
      <c r="Q1877" s="23">
        <f t="shared" si="296"/>
        <v>0</v>
      </c>
      <c r="R1877" s="24">
        <f t="shared" si="297"/>
        <v>4.5443000000000002E-3</v>
      </c>
      <c r="S1877" s="25">
        <f t="shared" si="298"/>
        <v>18722</v>
      </c>
    </row>
    <row r="1878" spans="1:19">
      <c r="A1878" s="21" t="s">
        <v>1532</v>
      </c>
      <c r="B1878" s="21" t="s">
        <v>191</v>
      </c>
      <c r="C1878" s="21" t="s">
        <v>136</v>
      </c>
      <c r="D1878" s="21" t="s">
        <v>2130</v>
      </c>
      <c r="E1878" s="21" t="s">
        <v>2592</v>
      </c>
      <c r="F1878" s="21" t="str">
        <f t="shared" si="290"/>
        <v>33307</v>
      </c>
      <c r="G1878" s="21" t="s">
        <v>2688</v>
      </c>
      <c r="H1878" s="26">
        <v>20050.93</v>
      </c>
      <c r="I1878" s="27">
        <f t="shared" si="291"/>
        <v>1.2300000000000001E-5</v>
      </c>
      <c r="J1878" s="27">
        <v>3.4499999999999998E-5</v>
      </c>
      <c r="K1878" s="27">
        <f t="shared" si="299"/>
        <v>1.34E-5</v>
      </c>
      <c r="L1878" s="26">
        <f t="shared" si="292"/>
        <v>26746.400000000001</v>
      </c>
      <c r="M1878" s="26">
        <f t="shared" si="293"/>
        <v>20059.8</v>
      </c>
      <c r="N1878" s="26">
        <v>12178.08</v>
      </c>
      <c r="O1878" s="26">
        <f t="shared" si="294"/>
        <v>-7881.7199999999993</v>
      </c>
      <c r="P1878" s="26">
        <f t="shared" si="295"/>
        <v>7881.7199999999993</v>
      </c>
      <c r="Q1878" s="26">
        <f t="shared" si="296"/>
        <v>0</v>
      </c>
      <c r="R1878" s="24">
        <f t="shared" si="297"/>
        <v>2.1172999999999999E-3</v>
      </c>
      <c r="S1878" s="25">
        <f t="shared" si="298"/>
        <v>8723</v>
      </c>
    </row>
    <row r="1879" spans="1:19">
      <c r="A1879" s="20" t="s">
        <v>1532</v>
      </c>
      <c r="B1879" s="20" t="s">
        <v>191</v>
      </c>
      <c r="C1879" s="20" t="s">
        <v>10</v>
      </c>
      <c r="D1879" s="20" t="s">
        <v>2131</v>
      </c>
      <c r="E1879" s="20" t="s">
        <v>2592</v>
      </c>
      <c r="F1879" s="20" t="str">
        <f t="shared" si="290"/>
        <v>33307</v>
      </c>
      <c r="G1879" s="20" t="s">
        <v>2688</v>
      </c>
      <c r="H1879" s="23">
        <v>3355.14</v>
      </c>
      <c r="I1879" s="24">
        <f t="shared" si="291"/>
        <v>2.0999999999999998E-6</v>
      </c>
      <c r="J1879" s="24">
        <v>3.4199999999999998E-5</v>
      </c>
      <c r="K1879" s="24">
        <f t="shared" si="299"/>
        <v>3.7000000000000002E-6</v>
      </c>
      <c r="L1879" s="23">
        <f t="shared" si="292"/>
        <v>7385.2</v>
      </c>
      <c r="M1879" s="23">
        <f t="shared" si="293"/>
        <v>5538.9</v>
      </c>
      <c r="N1879" s="23">
        <v>3975.6900000000005</v>
      </c>
      <c r="O1879" s="23">
        <f t="shared" si="294"/>
        <v>-1563.2099999999991</v>
      </c>
      <c r="P1879" s="23">
        <f t="shared" si="295"/>
        <v>1563.2099999999991</v>
      </c>
      <c r="Q1879" s="23">
        <f t="shared" si="296"/>
        <v>0</v>
      </c>
      <c r="R1879" s="24">
        <f t="shared" si="297"/>
        <v>4.1990000000000001E-4</v>
      </c>
      <c r="S1879" s="25">
        <f t="shared" si="298"/>
        <v>1729</v>
      </c>
    </row>
    <row r="1880" spans="1:19">
      <c r="A1880" s="21" t="s">
        <v>1532</v>
      </c>
      <c r="B1880" s="21" t="s">
        <v>191</v>
      </c>
      <c r="C1880" s="21" t="s">
        <v>287</v>
      </c>
      <c r="D1880" s="21" t="s">
        <v>2132</v>
      </c>
      <c r="E1880" s="21" t="s">
        <v>2592</v>
      </c>
      <c r="F1880" s="21" t="str">
        <f t="shared" si="290"/>
        <v>33307</v>
      </c>
      <c r="G1880" s="21" t="s">
        <v>2688</v>
      </c>
      <c r="H1880" s="26">
        <v>27409.74</v>
      </c>
      <c r="I1880" s="27">
        <f t="shared" si="291"/>
        <v>1.6799999999999998E-5</v>
      </c>
      <c r="J1880" s="27">
        <v>4.3000000000000002E-5</v>
      </c>
      <c r="K1880" s="27">
        <f t="shared" si="299"/>
        <v>1.8099999999999999E-5</v>
      </c>
      <c r="L1880" s="26">
        <f t="shared" si="292"/>
        <v>36127.599999999999</v>
      </c>
      <c r="M1880" s="26">
        <f t="shared" si="293"/>
        <v>27095.7</v>
      </c>
      <c r="N1880" s="26">
        <v>69542.950000000012</v>
      </c>
      <c r="O1880" s="26">
        <f t="shared" si="294"/>
        <v>42447.250000000015</v>
      </c>
      <c r="P1880" s="26">
        <f t="shared" si="295"/>
        <v>0</v>
      </c>
      <c r="Q1880" s="26">
        <f t="shared" si="296"/>
        <v>42447.250000000015</v>
      </c>
      <c r="R1880" s="24">
        <f t="shared" si="297"/>
        <v>0</v>
      </c>
      <c r="S1880" s="25">
        <f t="shared" si="298"/>
        <v>0</v>
      </c>
    </row>
    <row r="1881" spans="1:19">
      <c r="A1881" s="20" t="s">
        <v>1532</v>
      </c>
      <c r="B1881" s="20" t="s">
        <v>191</v>
      </c>
      <c r="C1881" s="20" t="s">
        <v>75</v>
      </c>
      <c r="D1881" s="20" t="s">
        <v>2133</v>
      </c>
      <c r="E1881" s="20" t="s">
        <v>2592</v>
      </c>
      <c r="F1881" s="20" t="str">
        <f t="shared" si="290"/>
        <v>33307</v>
      </c>
      <c r="G1881" s="20" t="s">
        <v>2688</v>
      </c>
      <c r="H1881" s="23">
        <v>27956.74</v>
      </c>
      <c r="I1881" s="24">
        <f t="shared" si="291"/>
        <v>1.7099999999999999E-5</v>
      </c>
      <c r="J1881" s="24">
        <v>4.2500000000000003E-5</v>
      </c>
      <c r="K1881" s="24">
        <f t="shared" si="299"/>
        <v>1.84E-5</v>
      </c>
      <c r="L1881" s="23">
        <f t="shared" si="292"/>
        <v>36726.400000000001</v>
      </c>
      <c r="M1881" s="23">
        <f t="shared" si="293"/>
        <v>27544.799999999999</v>
      </c>
      <c r="N1881" s="23">
        <v>28571.11</v>
      </c>
      <c r="O1881" s="23">
        <f t="shared" si="294"/>
        <v>1026.3100000000013</v>
      </c>
      <c r="P1881" s="23">
        <f t="shared" si="295"/>
        <v>0</v>
      </c>
      <c r="Q1881" s="23">
        <f t="shared" si="296"/>
        <v>1026.3100000000013</v>
      </c>
      <c r="R1881" s="24">
        <f t="shared" si="297"/>
        <v>0</v>
      </c>
      <c r="S1881" s="25">
        <f t="shared" si="298"/>
        <v>0</v>
      </c>
    </row>
    <row r="1882" spans="1:19">
      <c r="A1882" s="21" t="s">
        <v>1532</v>
      </c>
      <c r="B1882" s="21" t="s">
        <v>191</v>
      </c>
      <c r="C1882" s="21" t="s">
        <v>79</v>
      </c>
      <c r="D1882" s="21" t="s">
        <v>2134</v>
      </c>
      <c r="E1882" s="21" t="s">
        <v>2592</v>
      </c>
      <c r="F1882" s="21" t="str">
        <f t="shared" si="290"/>
        <v>33307</v>
      </c>
      <c r="G1882" s="21" t="s">
        <v>2688</v>
      </c>
      <c r="H1882" s="26">
        <v>16805.23</v>
      </c>
      <c r="I1882" s="27">
        <f t="shared" si="291"/>
        <v>1.03E-5</v>
      </c>
      <c r="J1882" s="27">
        <v>3.3099999999999998E-5</v>
      </c>
      <c r="K1882" s="27">
        <f t="shared" si="299"/>
        <v>1.1399999999999999E-5</v>
      </c>
      <c r="L1882" s="26">
        <f t="shared" si="292"/>
        <v>22754.400000000001</v>
      </c>
      <c r="M1882" s="26">
        <f t="shared" si="293"/>
        <v>17065.8</v>
      </c>
      <c r="N1882" s="26">
        <v>21849.510000000002</v>
      </c>
      <c r="O1882" s="26">
        <f t="shared" si="294"/>
        <v>4783.7100000000028</v>
      </c>
      <c r="P1882" s="26">
        <f t="shared" si="295"/>
        <v>0</v>
      </c>
      <c r="Q1882" s="26">
        <f t="shared" si="296"/>
        <v>4783.7100000000028</v>
      </c>
      <c r="R1882" s="24">
        <f t="shared" si="297"/>
        <v>0</v>
      </c>
      <c r="S1882" s="25">
        <f t="shared" si="298"/>
        <v>0</v>
      </c>
    </row>
    <row r="1883" spans="1:19">
      <c r="A1883" s="20" t="s">
        <v>1532</v>
      </c>
      <c r="B1883" s="20" t="s">
        <v>191</v>
      </c>
      <c r="C1883" s="20" t="s">
        <v>81</v>
      </c>
      <c r="D1883" s="20" t="s">
        <v>2135</v>
      </c>
      <c r="E1883" s="20" t="s">
        <v>2592</v>
      </c>
      <c r="F1883" s="20" t="str">
        <f t="shared" si="290"/>
        <v>33307</v>
      </c>
      <c r="G1883" s="20" t="s">
        <v>2688</v>
      </c>
      <c r="H1883" s="23">
        <v>3326.33</v>
      </c>
      <c r="I1883" s="24">
        <f t="shared" si="291"/>
        <v>1.9999999999999999E-6</v>
      </c>
      <c r="J1883" s="24">
        <v>4.35E-5</v>
      </c>
      <c r="K1883" s="24">
        <f t="shared" si="299"/>
        <v>4.0999999999999997E-6</v>
      </c>
      <c r="L1883" s="23">
        <f t="shared" si="292"/>
        <v>8183.6</v>
      </c>
      <c r="M1883" s="23">
        <f t="shared" si="293"/>
        <v>6137.7</v>
      </c>
      <c r="N1883" s="23">
        <v>5449.4</v>
      </c>
      <c r="O1883" s="23">
        <f t="shared" si="294"/>
        <v>-688.30000000000018</v>
      </c>
      <c r="P1883" s="23">
        <f t="shared" si="295"/>
        <v>688.30000000000018</v>
      </c>
      <c r="Q1883" s="23">
        <f t="shared" si="296"/>
        <v>0</v>
      </c>
      <c r="R1883" s="24">
        <f t="shared" si="297"/>
        <v>1.8489999999999999E-4</v>
      </c>
      <c r="S1883" s="25">
        <f t="shared" si="298"/>
        <v>761</v>
      </c>
    </row>
    <row r="1884" spans="1:19">
      <c r="A1884" s="21" t="s">
        <v>1532</v>
      </c>
      <c r="B1884" s="21" t="s">
        <v>191</v>
      </c>
      <c r="C1884" s="21" t="s">
        <v>138</v>
      </c>
      <c r="D1884" s="21" t="s">
        <v>2136</v>
      </c>
      <c r="E1884" s="21" t="s">
        <v>2592</v>
      </c>
      <c r="F1884" s="21" t="str">
        <f t="shared" si="290"/>
        <v>33307</v>
      </c>
      <c r="G1884" s="21" t="s">
        <v>2688</v>
      </c>
      <c r="H1884" s="26">
        <v>1474.41</v>
      </c>
      <c r="I1884" s="27">
        <f t="shared" si="291"/>
        <v>8.9999999999999996E-7</v>
      </c>
      <c r="J1884" s="27">
        <v>4.7899999999999999E-5</v>
      </c>
      <c r="K1884" s="27">
        <f t="shared" si="299"/>
        <v>3.3000000000000002E-6</v>
      </c>
      <c r="L1884" s="26">
        <f t="shared" si="292"/>
        <v>6586.8</v>
      </c>
      <c r="M1884" s="26">
        <f t="shared" si="293"/>
        <v>4940.1000000000004</v>
      </c>
      <c r="N1884" s="26">
        <v>661.54</v>
      </c>
      <c r="O1884" s="26">
        <f t="shared" si="294"/>
        <v>-4278.5600000000004</v>
      </c>
      <c r="P1884" s="26">
        <f t="shared" si="295"/>
        <v>4278.5600000000004</v>
      </c>
      <c r="Q1884" s="26">
        <f t="shared" si="296"/>
        <v>0</v>
      </c>
      <c r="R1884" s="24">
        <f t="shared" si="297"/>
        <v>1.1493E-3</v>
      </c>
      <c r="S1884" s="25">
        <f t="shared" si="298"/>
        <v>4735</v>
      </c>
    </row>
    <row r="1885" spans="1:19">
      <c r="A1885" s="20" t="s">
        <v>1532</v>
      </c>
      <c r="B1885" s="20" t="s">
        <v>191</v>
      </c>
      <c r="C1885" s="20" t="s">
        <v>140</v>
      </c>
      <c r="D1885" s="20" t="s">
        <v>2137</v>
      </c>
      <c r="E1885" s="20" t="s">
        <v>2592</v>
      </c>
      <c r="F1885" s="20" t="str">
        <f t="shared" si="290"/>
        <v>33307</v>
      </c>
      <c r="G1885" s="20" t="s">
        <v>2688</v>
      </c>
      <c r="H1885" s="23">
        <v>519.65</v>
      </c>
      <c r="I1885" s="24">
        <f t="shared" si="291"/>
        <v>2.9999999999999999E-7</v>
      </c>
      <c r="J1885" s="24">
        <v>1.45E-5</v>
      </c>
      <c r="K1885" s="24">
        <f t="shared" si="299"/>
        <v>9.9999999999999995E-7</v>
      </c>
      <c r="L1885" s="23">
        <f t="shared" si="292"/>
        <v>1996</v>
      </c>
      <c r="M1885" s="23">
        <f t="shared" si="293"/>
        <v>1497</v>
      </c>
      <c r="N1885" s="23">
        <v>299.89999999999998</v>
      </c>
      <c r="O1885" s="23">
        <f t="shared" si="294"/>
        <v>-1197.0999999999999</v>
      </c>
      <c r="P1885" s="23">
        <f t="shared" si="295"/>
        <v>1197.0999999999999</v>
      </c>
      <c r="Q1885" s="23">
        <f t="shared" si="296"/>
        <v>0</v>
      </c>
      <c r="R1885" s="24">
        <f t="shared" si="297"/>
        <v>3.2160000000000001E-4</v>
      </c>
      <c r="S1885" s="25">
        <f t="shared" si="298"/>
        <v>1324</v>
      </c>
    </row>
    <row r="1886" spans="1:19">
      <c r="A1886" s="21" t="s">
        <v>1532</v>
      </c>
      <c r="B1886" s="21" t="s">
        <v>191</v>
      </c>
      <c r="C1886" s="21" t="s">
        <v>403</v>
      </c>
      <c r="D1886" s="21" t="s">
        <v>2138</v>
      </c>
      <c r="E1886" s="21" t="s">
        <v>2592</v>
      </c>
      <c r="F1886" s="21" t="str">
        <f t="shared" si="290"/>
        <v>33307</v>
      </c>
      <c r="G1886" s="21" t="s">
        <v>2688</v>
      </c>
      <c r="H1886" s="26">
        <v>676.83</v>
      </c>
      <c r="I1886" s="27">
        <f t="shared" si="291"/>
        <v>3.9999999999999998E-7</v>
      </c>
      <c r="J1886" s="27">
        <v>2.8900000000000001E-5</v>
      </c>
      <c r="K1886" s="27">
        <f t="shared" si="299"/>
        <v>1.7999999999999999E-6</v>
      </c>
      <c r="L1886" s="26">
        <f t="shared" si="292"/>
        <v>3592.8</v>
      </c>
      <c r="M1886" s="26">
        <f t="shared" si="293"/>
        <v>2694.6</v>
      </c>
      <c r="N1886" s="26">
        <v>584.96</v>
      </c>
      <c r="O1886" s="26">
        <f t="shared" si="294"/>
        <v>-2109.64</v>
      </c>
      <c r="P1886" s="26">
        <f t="shared" si="295"/>
        <v>2109.64</v>
      </c>
      <c r="Q1886" s="26">
        <f t="shared" si="296"/>
        <v>0</v>
      </c>
      <c r="R1886" s="24">
        <f t="shared" si="297"/>
        <v>5.6669999999999995E-4</v>
      </c>
      <c r="S1886" s="25">
        <f t="shared" si="298"/>
        <v>2334</v>
      </c>
    </row>
    <row r="1887" spans="1:19">
      <c r="A1887" s="20" t="s">
        <v>1532</v>
      </c>
      <c r="B1887" s="20" t="s">
        <v>191</v>
      </c>
      <c r="C1887" s="20" t="s">
        <v>156</v>
      </c>
      <c r="D1887" s="20" t="s">
        <v>2139</v>
      </c>
      <c r="E1887" s="20" t="s">
        <v>2592</v>
      </c>
      <c r="F1887" s="20" t="str">
        <f t="shared" si="290"/>
        <v>33307</v>
      </c>
      <c r="G1887" s="20" t="s">
        <v>2688</v>
      </c>
      <c r="H1887" s="23">
        <v>2410152.77</v>
      </c>
      <c r="I1887" s="24">
        <f t="shared" si="291"/>
        <v>1.4773E-3</v>
      </c>
      <c r="J1887" s="24">
        <v>1.1647999999999999E-3</v>
      </c>
      <c r="K1887" s="24">
        <f t="shared" si="299"/>
        <v>1.4617E-3</v>
      </c>
      <c r="L1887" s="23">
        <f t="shared" si="292"/>
        <v>2917553.2</v>
      </c>
      <c r="M1887" s="23">
        <f t="shared" si="293"/>
        <v>2188164.9</v>
      </c>
      <c r="N1887" s="23">
        <v>2140001.87</v>
      </c>
      <c r="O1887" s="23">
        <f t="shared" si="294"/>
        <v>-48163.029999999795</v>
      </c>
      <c r="P1887" s="23">
        <f t="shared" si="295"/>
        <v>48163.029999999795</v>
      </c>
      <c r="Q1887" s="23">
        <f t="shared" si="296"/>
        <v>0</v>
      </c>
      <c r="R1887" s="24">
        <f t="shared" si="297"/>
        <v>1.2938E-2</v>
      </c>
      <c r="S1887" s="25">
        <f t="shared" si="298"/>
        <v>53304</v>
      </c>
    </row>
    <row r="1888" spans="1:19">
      <c r="A1888" s="21" t="s">
        <v>2140</v>
      </c>
      <c r="B1888" s="21" t="s">
        <v>2</v>
      </c>
      <c r="C1888" s="21" t="s">
        <v>6</v>
      </c>
      <c r="D1888" s="21" t="s">
        <v>2141</v>
      </c>
      <c r="E1888" s="21" t="s">
        <v>2565</v>
      </c>
      <c r="F1888" s="21" t="str">
        <f t="shared" si="290"/>
        <v>33400</v>
      </c>
      <c r="G1888" s="21" t="s">
        <v>2574</v>
      </c>
      <c r="H1888" s="26">
        <v>8971077.4399999995</v>
      </c>
      <c r="I1888" s="27">
        <f t="shared" si="291"/>
        <v>5.4987999999999999E-3</v>
      </c>
      <c r="J1888" s="27">
        <v>3.6792000000000001E-3</v>
      </c>
      <c r="K1888" s="27">
        <f t="shared" si="299"/>
        <v>5.4077999999999999E-3</v>
      </c>
      <c r="L1888" s="26">
        <f t="shared" si="292"/>
        <v>10793968.800000001</v>
      </c>
      <c r="M1888" s="26">
        <f t="shared" si="293"/>
        <v>8095476.5999999996</v>
      </c>
      <c r="N1888" s="26">
        <v>1778243.2399999998</v>
      </c>
      <c r="O1888" s="26">
        <f t="shared" si="294"/>
        <v>-6317233.3599999994</v>
      </c>
      <c r="P1888" s="26">
        <f t="shared" si="295"/>
        <v>6317233.3599999994</v>
      </c>
      <c r="Q1888" s="26">
        <f t="shared" si="296"/>
        <v>0</v>
      </c>
      <c r="R1888" s="24">
        <f t="shared" si="297"/>
        <v>1.6969917000000001</v>
      </c>
      <c r="S1888" s="25">
        <f t="shared" si="298"/>
        <v>6991605</v>
      </c>
    </row>
    <row r="1889" spans="1:19">
      <c r="A1889" s="20" t="s">
        <v>2140</v>
      </c>
      <c r="B1889" s="20" t="s">
        <v>2</v>
      </c>
      <c r="C1889" s="20" t="s">
        <v>87</v>
      </c>
      <c r="D1889" s="20" t="s">
        <v>2142</v>
      </c>
      <c r="E1889" s="20" t="s">
        <v>2565</v>
      </c>
      <c r="F1889" s="20" t="str">
        <f t="shared" si="290"/>
        <v>33400</v>
      </c>
      <c r="G1889" s="20" t="s">
        <v>2574</v>
      </c>
      <c r="H1889" s="23">
        <v>26407486.93</v>
      </c>
      <c r="I1889" s="24">
        <f t="shared" si="291"/>
        <v>1.6186300000000001E-2</v>
      </c>
      <c r="J1889" s="24">
        <v>4.9286E-3</v>
      </c>
      <c r="K1889" s="24">
        <f t="shared" si="299"/>
        <v>1.5623400000000001E-2</v>
      </c>
      <c r="L1889" s="23">
        <f t="shared" si="292"/>
        <v>31184306.399999999</v>
      </c>
      <c r="M1889" s="23">
        <f t="shared" si="293"/>
        <v>23388229.800000001</v>
      </c>
      <c r="N1889" s="23">
        <v>108789.0400000005</v>
      </c>
      <c r="O1889" s="23">
        <f t="shared" si="294"/>
        <v>-23279440.760000002</v>
      </c>
      <c r="P1889" s="23">
        <f t="shared" si="295"/>
        <v>23279440.760000002</v>
      </c>
      <c r="Q1889" s="23">
        <f t="shared" si="296"/>
        <v>0</v>
      </c>
      <c r="R1889" s="24">
        <f t="shared" si="297"/>
        <v>6.2535312999999997</v>
      </c>
      <c r="S1889" s="25">
        <f t="shared" si="298"/>
        <v>25764548</v>
      </c>
    </row>
    <row r="1890" spans="1:19">
      <c r="A1890" s="21" t="s">
        <v>2140</v>
      </c>
      <c r="B1890" s="21" t="s">
        <v>14</v>
      </c>
      <c r="C1890" s="21" t="s">
        <v>15</v>
      </c>
      <c r="D1890" s="21" t="s">
        <v>2143</v>
      </c>
      <c r="E1890" s="21" t="s">
        <v>2565</v>
      </c>
      <c r="F1890" s="21" t="str">
        <f t="shared" si="290"/>
        <v>33401</v>
      </c>
      <c r="G1890" s="21" t="s">
        <v>2689</v>
      </c>
      <c r="H1890" s="26">
        <v>2045381.93</v>
      </c>
      <c r="I1890" s="27">
        <f t="shared" si="291"/>
        <v>1.2537E-3</v>
      </c>
      <c r="J1890" s="27">
        <v>2.3481999999999999E-3</v>
      </c>
      <c r="K1890" s="27">
        <f t="shared" si="299"/>
        <v>1.3083999999999999E-3</v>
      </c>
      <c r="L1890" s="26">
        <f t="shared" si="292"/>
        <v>2611566.4</v>
      </c>
      <c r="M1890" s="26">
        <f t="shared" si="293"/>
        <v>1958674.8</v>
      </c>
      <c r="N1890" s="26">
        <v>2832263.8200000003</v>
      </c>
      <c r="O1890" s="26">
        <f t="shared" si="294"/>
        <v>873589.02000000025</v>
      </c>
      <c r="P1890" s="26">
        <f t="shared" si="295"/>
        <v>0</v>
      </c>
      <c r="Q1890" s="26">
        <f t="shared" si="296"/>
        <v>873589.02000000025</v>
      </c>
      <c r="R1890" s="24">
        <f t="shared" si="297"/>
        <v>0</v>
      </c>
      <c r="S1890" s="25">
        <f t="shared" si="298"/>
        <v>0</v>
      </c>
    </row>
    <row r="1891" spans="1:19">
      <c r="A1891" s="20" t="s">
        <v>2140</v>
      </c>
      <c r="B1891" s="20" t="s">
        <v>14</v>
      </c>
      <c r="C1891" s="20" t="s">
        <v>117</v>
      </c>
      <c r="D1891" s="20" t="s">
        <v>2144</v>
      </c>
      <c r="E1891" s="20" t="s">
        <v>2565</v>
      </c>
      <c r="F1891" s="20" t="str">
        <f t="shared" si="290"/>
        <v>33401</v>
      </c>
      <c r="G1891" s="20" t="s">
        <v>2689</v>
      </c>
      <c r="H1891" s="23">
        <v>53750.93</v>
      </c>
      <c r="I1891" s="24">
        <f t="shared" si="291"/>
        <v>3.29E-5</v>
      </c>
      <c r="J1891" s="24">
        <v>2.9409999999999999E-4</v>
      </c>
      <c r="K1891" s="24">
        <f t="shared" si="299"/>
        <v>4.6E-5</v>
      </c>
      <c r="L1891" s="23">
        <f t="shared" si="292"/>
        <v>91816</v>
      </c>
      <c r="M1891" s="23">
        <f t="shared" si="293"/>
        <v>68862</v>
      </c>
      <c r="N1891" s="23">
        <v>31865.539999999997</v>
      </c>
      <c r="O1891" s="23">
        <f t="shared" si="294"/>
        <v>-36996.460000000006</v>
      </c>
      <c r="P1891" s="23">
        <f t="shared" si="295"/>
        <v>36996.460000000006</v>
      </c>
      <c r="Q1891" s="23">
        <f t="shared" si="296"/>
        <v>0</v>
      </c>
      <c r="R1891" s="24">
        <f t="shared" si="297"/>
        <v>9.9383000000000006E-3</v>
      </c>
      <c r="S1891" s="25">
        <f t="shared" si="298"/>
        <v>40945</v>
      </c>
    </row>
    <row r="1892" spans="1:19">
      <c r="A1892" s="21" t="s">
        <v>2140</v>
      </c>
      <c r="B1892" s="21" t="s">
        <v>14</v>
      </c>
      <c r="C1892" s="21" t="s">
        <v>245</v>
      </c>
      <c r="D1892" s="21" t="s">
        <v>2145</v>
      </c>
      <c r="E1892" s="21" t="s">
        <v>2565</v>
      </c>
      <c r="F1892" s="21" t="str">
        <f t="shared" si="290"/>
        <v>33401</v>
      </c>
      <c r="G1892" s="21" t="s">
        <v>2689</v>
      </c>
      <c r="H1892" s="26">
        <v>196927.68</v>
      </c>
      <c r="I1892" s="27">
        <f t="shared" si="291"/>
        <v>1.2070000000000001E-4</v>
      </c>
      <c r="J1892" s="27">
        <v>5.1570000000000001E-4</v>
      </c>
      <c r="K1892" s="27">
        <f t="shared" si="299"/>
        <v>1.405E-4</v>
      </c>
      <c r="L1892" s="26">
        <f t="shared" si="292"/>
        <v>280438</v>
      </c>
      <c r="M1892" s="26">
        <f t="shared" si="293"/>
        <v>210328.5</v>
      </c>
      <c r="N1892" s="26">
        <v>132402.38</v>
      </c>
      <c r="O1892" s="26">
        <f t="shared" si="294"/>
        <v>-77926.12</v>
      </c>
      <c r="P1892" s="26">
        <f t="shared" si="295"/>
        <v>77926.12</v>
      </c>
      <c r="Q1892" s="26">
        <f t="shared" si="296"/>
        <v>0</v>
      </c>
      <c r="R1892" s="24">
        <f t="shared" si="297"/>
        <v>2.0933199999999999E-2</v>
      </c>
      <c r="S1892" s="25">
        <f t="shared" si="298"/>
        <v>86244</v>
      </c>
    </row>
    <row r="1893" spans="1:19">
      <c r="A1893" s="20" t="s">
        <v>2140</v>
      </c>
      <c r="B1893" s="20" t="s">
        <v>14</v>
      </c>
      <c r="C1893" s="20" t="s">
        <v>102</v>
      </c>
      <c r="D1893" s="20" t="s">
        <v>2146</v>
      </c>
      <c r="E1893" s="20" t="s">
        <v>2565</v>
      </c>
      <c r="F1893" s="20" t="str">
        <f t="shared" si="290"/>
        <v>33401</v>
      </c>
      <c r="G1893" s="20" t="s">
        <v>2689</v>
      </c>
      <c r="H1893" s="23">
        <v>205567.91</v>
      </c>
      <c r="I1893" s="24">
        <f t="shared" si="291"/>
        <v>1.26E-4</v>
      </c>
      <c r="J1893" s="24">
        <v>5.7419999999999997E-4</v>
      </c>
      <c r="K1893" s="24">
        <f t="shared" si="299"/>
        <v>1.484E-4</v>
      </c>
      <c r="L1893" s="23">
        <f t="shared" si="292"/>
        <v>296206.40000000002</v>
      </c>
      <c r="M1893" s="23">
        <f t="shared" si="293"/>
        <v>222154.8</v>
      </c>
      <c r="N1893" s="23">
        <v>238418.59</v>
      </c>
      <c r="O1893" s="23">
        <f t="shared" si="294"/>
        <v>16263.790000000008</v>
      </c>
      <c r="P1893" s="23">
        <f t="shared" si="295"/>
        <v>0</v>
      </c>
      <c r="Q1893" s="23">
        <f t="shared" si="296"/>
        <v>16263.790000000008</v>
      </c>
      <c r="R1893" s="24">
        <f t="shared" si="297"/>
        <v>0</v>
      </c>
      <c r="S1893" s="25">
        <f t="shared" si="298"/>
        <v>0</v>
      </c>
    </row>
    <row r="1894" spans="1:19">
      <c r="A1894" s="21" t="s">
        <v>2140</v>
      </c>
      <c r="B1894" s="21" t="s">
        <v>89</v>
      </c>
      <c r="C1894" s="21" t="s">
        <v>90</v>
      </c>
      <c r="D1894" s="21" t="s">
        <v>2147</v>
      </c>
      <c r="E1894" s="21" t="s">
        <v>2565</v>
      </c>
      <c r="F1894" s="21" t="str">
        <f t="shared" si="290"/>
        <v>33402</v>
      </c>
      <c r="G1894" s="21" t="s">
        <v>2690</v>
      </c>
      <c r="H1894" s="26">
        <v>303329.93</v>
      </c>
      <c r="I1894" s="27">
        <f t="shared" si="291"/>
        <v>1.8589999999999999E-4</v>
      </c>
      <c r="J1894" s="27">
        <v>6.0709999999999996E-4</v>
      </c>
      <c r="K1894" s="27">
        <f t="shared" si="299"/>
        <v>2.0699999999999999E-4</v>
      </c>
      <c r="L1894" s="26">
        <f t="shared" si="292"/>
        <v>413172</v>
      </c>
      <c r="M1894" s="26">
        <f t="shared" si="293"/>
        <v>309879</v>
      </c>
      <c r="N1894" s="26">
        <v>287099.31</v>
      </c>
      <c r="O1894" s="26">
        <f t="shared" si="294"/>
        <v>-22779.690000000002</v>
      </c>
      <c r="P1894" s="26">
        <f t="shared" si="295"/>
        <v>22779.690000000002</v>
      </c>
      <c r="Q1894" s="26">
        <f t="shared" si="296"/>
        <v>0</v>
      </c>
      <c r="R1894" s="24">
        <f t="shared" si="297"/>
        <v>6.1193000000000003E-3</v>
      </c>
      <c r="S1894" s="25">
        <f t="shared" si="298"/>
        <v>25211</v>
      </c>
    </row>
    <row r="1895" spans="1:19">
      <c r="A1895" s="20" t="s">
        <v>2140</v>
      </c>
      <c r="B1895" s="20" t="s">
        <v>89</v>
      </c>
      <c r="C1895" s="20" t="s">
        <v>21</v>
      </c>
      <c r="D1895" s="20" t="s">
        <v>2148</v>
      </c>
      <c r="E1895" s="20" t="s">
        <v>2565</v>
      </c>
      <c r="F1895" s="20" t="str">
        <f t="shared" si="290"/>
        <v>33402</v>
      </c>
      <c r="G1895" s="20" t="s">
        <v>2690</v>
      </c>
      <c r="H1895" s="23">
        <v>975451.27</v>
      </c>
      <c r="I1895" s="24">
        <f t="shared" si="291"/>
        <v>5.9789999999999995E-4</v>
      </c>
      <c r="J1895" s="24">
        <v>1.6077000000000001E-3</v>
      </c>
      <c r="K1895" s="24">
        <f t="shared" si="299"/>
        <v>6.4840000000000004E-4</v>
      </c>
      <c r="L1895" s="23">
        <f t="shared" si="292"/>
        <v>1294206.3999999999</v>
      </c>
      <c r="M1895" s="23">
        <f t="shared" si="293"/>
        <v>970654.8</v>
      </c>
      <c r="N1895" s="23">
        <v>887203.16999999993</v>
      </c>
      <c r="O1895" s="23">
        <f t="shared" si="294"/>
        <v>-83451.630000000121</v>
      </c>
      <c r="P1895" s="23">
        <f t="shared" si="295"/>
        <v>83451.630000000121</v>
      </c>
      <c r="Q1895" s="23">
        <f t="shared" si="296"/>
        <v>0</v>
      </c>
      <c r="R1895" s="24">
        <f t="shared" si="297"/>
        <v>2.24175E-2</v>
      </c>
      <c r="S1895" s="25">
        <f t="shared" si="298"/>
        <v>92360</v>
      </c>
    </row>
    <row r="1896" spans="1:19">
      <c r="A1896" s="21" t="s">
        <v>2140</v>
      </c>
      <c r="B1896" s="21" t="s">
        <v>89</v>
      </c>
      <c r="C1896" s="21" t="s">
        <v>29</v>
      </c>
      <c r="D1896" s="21" t="s">
        <v>2149</v>
      </c>
      <c r="E1896" s="21" t="s">
        <v>2565</v>
      </c>
      <c r="F1896" s="21" t="str">
        <f t="shared" si="290"/>
        <v>33402</v>
      </c>
      <c r="G1896" s="21" t="s">
        <v>2690</v>
      </c>
      <c r="H1896" s="26">
        <v>297328.42</v>
      </c>
      <c r="I1896" s="27">
        <f t="shared" si="291"/>
        <v>1.8220000000000001E-4</v>
      </c>
      <c r="J1896" s="27">
        <v>7.8430000000000004E-4</v>
      </c>
      <c r="K1896" s="27">
        <f t="shared" si="299"/>
        <v>2.1230000000000001E-4</v>
      </c>
      <c r="L1896" s="26">
        <f t="shared" si="292"/>
        <v>423750.8</v>
      </c>
      <c r="M1896" s="26">
        <f t="shared" si="293"/>
        <v>317813.09999999998</v>
      </c>
      <c r="N1896" s="26">
        <v>240891.91999999998</v>
      </c>
      <c r="O1896" s="26">
        <f t="shared" si="294"/>
        <v>-76921.179999999993</v>
      </c>
      <c r="P1896" s="26">
        <f t="shared" si="295"/>
        <v>76921.179999999993</v>
      </c>
      <c r="Q1896" s="26">
        <f t="shared" si="296"/>
        <v>0</v>
      </c>
      <c r="R1896" s="24">
        <f t="shared" si="297"/>
        <v>2.0663299999999999E-2</v>
      </c>
      <c r="S1896" s="25">
        <f t="shared" si="298"/>
        <v>85132</v>
      </c>
    </row>
    <row r="1897" spans="1:19">
      <c r="A1897" s="20" t="s">
        <v>2140</v>
      </c>
      <c r="B1897" s="20" t="s">
        <v>89</v>
      </c>
      <c r="C1897" s="20" t="s">
        <v>98</v>
      </c>
      <c r="D1897" s="20" t="s">
        <v>2150</v>
      </c>
      <c r="E1897" s="20" t="s">
        <v>2565</v>
      </c>
      <c r="F1897" s="20" t="str">
        <f t="shared" si="290"/>
        <v>33402</v>
      </c>
      <c r="G1897" s="20" t="s">
        <v>2690</v>
      </c>
      <c r="H1897" s="23">
        <v>26289.919999999998</v>
      </c>
      <c r="I1897" s="24">
        <f t="shared" si="291"/>
        <v>1.6099999999999998E-5</v>
      </c>
      <c r="J1897" s="24">
        <v>1.9489999999999999E-4</v>
      </c>
      <c r="K1897" s="24">
        <f t="shared" si="299"/>
        <v>2.5000000000000001E-5</v>
      </c>
      <c r="L1897" s="23">
        <f t="shared" si="292"/>
        <v>49900</v>
      </c>
      <c r="M1897" s="23">
        <f t="shared" si="293"/>
        <v>37425</v>
      </c>
      <c r="N1897" s="23">
        <v>45761.89</v>
      </c>
      <c r="O1897" s="23">
        <f t="shared" si="294"/>
        <v>8336.89</v>
      </c>
      <c r="P1897" s="23">
        <f t="shared" si="295"/>
        <v>0</v>
      </c>
      <c r="Q1897" s="23">
        <f t="shared" si="296"/>
        <v>8336.89</v>
      </c>
      <c r="R1897" s="24">
        <f t="shared" si="297"/>
        <v>0</v>
      </c>
      <c r="S1897" s="25">
        <f t="shared" si="298"/>
        <v>0</v>
      </c>
    </row>
    <row r="1898" spans="1:19">
      <c r="A1898" s="21" t="s">
        <v>2140</v>
      </c>
      <c r="B1898" s="21" t="s">
        <v>114</v>
      </c>
      <c r="C1898" s="21" t="s">
        <v>23</v>
      </c>
      <c r="D1898" s="21" t="s">
        <v>2151</v>
      </c>
      <c r="E1898" s="21" t="s">
        <v>2565</v>
      </c>
      <c r="F1898" s="21" t="str">
        <f t="shared" si="290"/>
        <v>33403</v>
      </c>
      <c r="G1898" s="21" t="s">
        <v>2691</v>
      </c>
      <c r="H1898" s="26">
        <v>1018309.76</v>
      </c>
      <c r="I1898" s="27">
        <f t="shared" si="291"/>
        <v>6.2419999999999999E-4</v>
      </c>
      <c r="J1898" s="27">
        <v>9.1730000000000002E-4</v>
      </c>
      <c r="K1898" s="27">
        <f t="shared" si="299"/>
        <v>6.3889999999999997E-4</v>
      </c>
      <c r="L1898" s="26">
        <f t="shared" si="292"/>
        <v>1275244.3999999999</v>
      </c>
      <c r="M1898" s="26">
        <f t="shared" si="293"/>
        <v>956433.3</v>
      </c>
      <c r="N1898" s="26">
        <v>500383.45000000007</v>
      </c>
      <c r="O1898" s="26">
        <f t="shared" si="294"/>
        <v>-456049.85</v>
      </c>
      <c r="P1898" s="26">
        <f t="shared" si="295"/>
        <v>456049.85</v>
      </c>
      <c r="Q1898" s="26">
        <f t="shared" si="296"/>
        <v>0</v>
      </c>
      <c r="R1898" s="24">
        <f t="shared" si="297"/>
        <v>0.1225082</v>
      </c>
      <c r="S1898" s="25">
        <f t="shared" si="298"/>
        <v>504733</v>
      </c>
    </row>
    <row r="1899" spans="1:19">
      <c r="A1899" s="20" t="s">
        <v>2140</v>
      </c>
      <c r="B1899" s="20" t="s">
        <v>114</v>
      </c>
      <c r="C1899" s="20" t="s">
        <v>192</v>
      </c>
      <c r="D1899" s="20" t="s">
        <v>2152</v>
      </c>
      <c r="E1899" s="20" t="s">
        <v>2565</v>
      </c>
      <c r="F1899" s="20" t="str">
        <f t="shared" si="290"/>
        <v>33403</v>
      </c>
      <c r="G1899" s="20" t="s">
        <v>2691</v>
      </c>
      <c r="H1899" s="23">
        <v>1269239.1499999999</v>
      </c>
      <c r="I1899" s="24">
        <f t="shared" si="291"/>
        <v>7.7800000000000005E-4</v>
      </c>
      <c r="J1899" s="24">
        <v>2.4356999999999998E-3</v>
      </c>
      <c r="K1899" s="24">
        <f t="shared" si="299"/>
        <v>8.6089999999999995E-4</v>
      </c>
      <c r="L1899" s="23">
        <f t="shared" si="292"/>
        <v>1718356.4</v>
      </c>
      <c r="M1899" s="23">
        <f t="shared" si="293"/>
        <v>1288767.3</v>
      </c>
      <c r="N1899" s="23">
        <v>1025389.8299999998</v>
      </c>
      <c r="O1899" s="23">
        <f t="shared" si="294"/>
        <v>-263377.4700000002</v>
      </c>
      <c r="P1899" s="23">
        <f t="shared" si="295"/>
        <v>263377.4700000002</v>
      </c>
      <c r="Q1899" s="23">
        <f t="shared" si="296"/>
        <v>0</v>
      </c>
      <c r="R1899" s="24">
        <f t="shared" si="297"/>
        <v>7.0750800000000003E-2</v>
      </c>
      <c r="S1899" s="25">
        <f t="shared" si="298"/>
        <v>291493</v>
      </c>
    </row>
    <row r="1900" spans="1:19">
      <c r="A1900" s="21" t="s">
        <v>2140</v>
      </c>
      <c r="B1900" s="21" t="s">
        <v>114</v>
      </c>
      <c r="C1900" s="21" t="s">
        <v>31</v>
      </c>
      <c r="D1900" s="21" t="s">
        <v>2153</v>
      </c>
      <c r="E1900" s="21" t="s">
        <v>2565</v>
      </c>
      <c r="F1900" s="21" t="str">
        <f t="shared" si="290"/>
        <v>33403</v>
      </c>
      <c r="G1900" s="21" t="s">
        <v>2691</v>
      </c>
      <c r="H1900" s="26">
        <v>143183</v>
      </c>
      <c r="I1900" s="27">
        <f t="shared" si="291"/>
        <v>8.7800000000000006E-5</v>
      </c>
      <c r="J1900" s="27">
        <v>6.3869999999999997E-4</v>
      </c>
      <c r="K1900" s="27">
        <f t="shared" si="299"/>
        <v>1.153E-4</v>
      </c>
      <c r="L1900" s="26">
        <f t="shared" si="292"/>
        <v>230138.8</v>
      </c>
      <c r="M1900" s="26">
        <f t="shared" si="293"/>
        <v>172604.1</v>
      </c>
      <c r="N1900" s="26">
        <v>111128.43000000001</v>
      </c>
      <c r="O1900" s="26">
        <f t="shared" si="294"/>
        <v>-61475.67</v>
      </c>
      <c r="P1900" s="26">
        <f t="shared" si="295"/>
        <v>61475.67</v>
      </c>
      <c r="Q1900" s="26">
        <f t="shared" si="296"/>
        <v>0</v>
      </c>
      <c r="R1900" s="24">
        <f t="shared" si="297"/>
        <v>1.65141E-2</v>
      </c>
      <c r="S1900" s="25">
        <f t="shared" si="298"/>
        <v>68038</v>
      </c>
    </row>
    <row r="1901" spans="1:19">
      <c r="A1901" s="20" t="s">
        <v>2140</v>
      </c>
      <c r="B1901" s="20" t="s">
        <v>114</v>
      </c>
      <c r="C1901" s="20" t="s">
        <v>216</v>
      </c>
      <c r="D1901" s="20" t="s">
        <v>2154</v>
      </c>
      <c r="E1901" s="20" t="s">
        <v>2565</v>
      </c>
      <c r="F1901" s="20" t="str">
        <f t="shared" si="290"/>
        <v>33403</v>
      </c>
      <c r="G1901" s="20" t="s">
        <v>2691</v>
      </c>
      <c r="H1901" s="23">
        <v>627099.43000000005</v>
      </c>
      <c r="I1901" s="24">
        <f t="shared" si="291"/>
        <v>3.8440000000000002E-4</v>
      </c>
      <c r="J1901" s="24">
        <v>1.6693999999999999E-3</v>
      </c>
      <c r="K1901" s="24">
        <f t="shared" si="299"/>
        <v>4.4870000000000001E-4</v>
      </c>
      <c r="L1901" s="23">
        <f t="shared" si="292"/>
        <v>895605.2</v>
      </c>
      <c r="M1901" s="23">
        <f t="shared" si="293"/>
        <v>671703.9</v>
      </c>
      <c r="N1901" s="23">
        <v>387952.34</v>
      </c>
      <c r="O1901" s="23">
        <f t="shared" si="294"/>
        <v>-283751.56</v>
      </c>
      <c r="P1901" s="23">
        <f t="shared" si="295"/>
        <v>283751.56</v>
      </c>
      <c r="Q1901" s="23">
        <f t="shared" si="296"/>
        <v>0</v>
      </c>
      <c r="R1901" s="24">
        <f t="shared" si="297"/>
        <v>7.6223899999999997E-2</v>
      </c>
      <c r="S1901" s="25">
        <f t="shared" si="298"/>
        <v>314042</v>
      </c>
    </row>
    <row r="1902" spans="1:19">
      <c r="A1902" s="21" t="s">
        <v>2140</v>
      </c>
      <c r="B1902" s="21" t="s">
        <v>123</v>
      </c>
      <c r="C1902" s="21" t="s">
        <v>17</v>
      </c>
      <c r="D1902" s="21" t="s">
        <v>2155</v>
      </c>
      <c r="E1902" s="21" t="s">
        <v>2565</v>
      </c>
      <c r="F1902" s="21" t="str">
        <f t="shared" si="290"/>
        <v>33404</v>
      </c>
      <c r="G1902" s="21" t="s">
        <v>2692</v>
      </c>
      <c r="H1902" s="26">
        <v>53192.31</v>
      </c>
      <c r="I1902" s="27">
        <f t="shared" si="291"/>
        <v>3.26E-5</v>
      </c>
      <c r="J1902" s="27">
        <v>2.0359999999999999E-4</v>
      </c>
      <c r="K1902" s="27">
        <f t="shared" si="299"/>
        <v>4.1199999999999999E-5</v>
      </c>
      <c r="L1902" s="26">
        <f t="shared" si="292"/>
        <v>82235.199999999997</v>
      </c>
      <c r="M1902" s="26">
        <f t="shared" si="293"/>
        <v>61676.4</v>
      </c>
      <c r="N1902" s="26">
        <v>18317.7</v>
      </c>
      <c r="O1902" s="26">
        <f t="shared" si="294"/>
        <v>-43358.7</v>
      </c>
      <c r="P1902" s="26">
        <f t="shared" si="295"/>
        <v>43358.7</v>
      </c>
      <c r="Q1902" s="26">
        <f t="shared" si="296"/>
        <v>0</v>
      </c>
      <c r="R1902" s="24">
        <f t="shared" si="297"/>
        <v>1.16474E-2</v>
      </c>
      <c r="S1902" s="25">
        <f t="shared" si="298"/>
        <v>47987</v>
      </c>
    </row>
    <row r="1903" spans="1:19">
      <c r="A1903" s="20" t="s">
        <v>2140</v>
      </c>
      <c r="B1903" s="20" t="s">
        <v>123</v>
      </c>
      <c r="C1903" s="20" t="s">
        <v>19</v>
      </c>
      <c r="D1903" s="20" t="s">
        <v>2156</v>
      </c>
      <c r="E1903" s="20" t="s">
        <v>2565</v>
      </c>
      <c r="F1903" s="20" t="str">
        <f t="shared" si="290"/>
        <v>33404</v>
      </c>
      <c r="G1903" s="20" t="s">
        <v>2692</v>
      </c>
      <c r="H1903" s="23">
        <v>105471.33</v>
      </c>
      <c r="I1903" s="24">
        <f t="shared" si="291"/>
        <v>6.4599999999999998E-5</v>
      </c>
      <c r="J1903" s="24">
        <v>5.019E-4</v>
      </c>
      <c r="K1903" s="24">
        <f t="shared" si="299"/>
        <v>8.6500000000000002E-5</v>
      </c>
      <c r="L1903" s="23">
        <f t="shared" si="292"/>
        <v>172654</v>
      </c>
      <c r="M1903" s="23">
        <f t="shared" si="293"/>
        <v>129490.5</v>
      </c>
      <c r="N1903" s="23">
        <v>86925.83</v>
      </c>
      <c r="O1903" s="23">
        <f t="shared" si="294"/>
        <v>-42564.67</v>
      </c>
      <c r="P1903" s="23">
        <f t="shared" si="295"/>
        <v>42564.67</v>
      </c>
      <c r="Q1903" s="23">
        <f t="shared" si="296"/>
        <v>0</v>
      </c>
      <c r="R1903" s="24">
        <f t="shared" si="297"/>
        <v>1.1434100000000001E-2</v>
      </c>
      <c r="S1903" s="25">
        <f t="shared" si="298"/>
        <v>47108</v>
      </c>
    </row>
    <row r="1904" spans="1:19">
      <c r="A1904" s="21" t="s">
        <v>2140</v>
      </c>
      <c r="B1904" s="21" t="s">
        <v>123</v>
      </c>
      <c r="C1904" s="21" t="s">
        <v>176</v>
      </c>
      <c r="D1904" s="21" t="s">
        <v>2157</v>
      </c>
      <c r="E1904" s="21" t="s">
        <v>2565</v>
      </c>
      <c r="F1904" s="21" t="str">
        <f t="shared" si="290"/>
        <v>33404</v>
      </c>
      <c r="G1904" s="21" t="s">
        <v>2692</v>
      </c>
      <c r="H1904" s="26">
        <v>3793021.98</v>
      </c>
      <c r="I1904" s="27">
        <f t="shared" si="291"/>
        <v>2.3249E-3</v>
      </c>
      <c r="J1904" s="27">
        <v>2.5864999999999998E-3</v>
      </c>
      <c r="K1904" s="27">
        <f t="shared" si="299"/>
        <v>2.3379999999999998E-3</v>
      </c>
      <c r="L1904" s="26">
        <f t="shared" si="292"/>
        <v>4666648</v>
      </c>
      <c r="M1904" s="26">
        <f t="shared" si="293"/>
        <v>3499986</v>
      </c>
      <c r="N1904" s="26">
        <v>2812784.93</v>
      </c>
      <c r="O1904" s="26">
        <f t="shared" si="294"/>
        <v>-687201.06999999983</v>
      </c>
      <c r="P1904" s="26">
        <f t="shared" si="295"/>
        <v>687201.06999999983</v>
      </c>
      <c r="Q1904" s="26">
        <f t="shared" si="296"/>
        <v>0</v>
      </c>
      <c r="R1904" s="24">
        <f t="shared" si="297"/>
        <v>0.18460209999999999</v>
      </c>
      <c r="S1904" s="25">
        <f t="shared" si="298"/>
        <v>760560</v>
      </c>
    </row>
    <row r="1905" spans="1:19">
      <c r="A1905" s="20" t="s">
        <v>2140</v>
      </c>
      <c r="B1905" s="20" t="s">
        <v>123</v>
      </c>
      <c r="C1905" s="20" t="s">
        <v>214</v>
      </c>
      <c r="D1905" s="20" t="s">
        <v>2158</v>
      </c>
      <c r="E1905" s="20" t="s">
        <v>2565</v>
      </c>
      <c r="F1905" s="20" t="str">
        <f t="shared" si="290"/>
        <v>33404</v>
      </c>
      <c r="G1905" s="20" t="s">
        <v>2692</v>
      </c>
      <c r="H1905" s="23">
        <v>130406.81</v>
      </c>
      <c r="I1905" s="24">
        <f t="shared" si="291"/>
        <v>7.9900000000000004E-5</v>
      </c>
      <c r="J1905" s="24">
        <v>5.239E-4</v>
      </c>
      <c r="K1905" s="24">
        <f t="shared" si="299"/>
        <v>1.021E-4</v>
      </c>
      <c r="L1905" s="23">
        <f t="shared" si="292"/>
        <v>203791.6</v>
      </c>
      <c r="M1905" s="23">
        <f t="shared" si="293"/>
        <v>152843.70000000001</v>
      </c>
      <c r="N1905" s="23">
        <v>128179.5</v>
      </c>
      <c r="O1905" s="23">
        <f t="shared" si="294"/>
        <v>-24664.200000000012</v>
      </c>
      <c r="P1905" s="23">
        <f t="shared" si="295"/>
        <v>24664.200000000012</v>
      </c>
      <c r="Q1905" s="23">
        <f t="shared" si="296"/>
        <v>0</v>
      </c>
      <c r="R1905" s="24">
        <f t="shared" si="297"/>
        <v>6.6255000000000003E-3</v>
      </c>
      <c r="S1905" s="25">
        <f t="shared" si="298"/>
        <v>27297</v>
      </c>
    </row>
    <row r="1906" spans="1:19">
      <c r="A1906" s="21" t="s">
        <v>2140</v>
      </c>
      <c r="B1906" s="21" t="s">
        <v>123</v>
      </c>
      <c r="C1906" s="21" t="s">
        <v>37</v>
      </c>
      <c r="D1906" s="21" t="s">
        <v>2159</v>
      </c>
      <c r="E1906" s="21" t="s">
        <v>2565</v>
      </c>
      <c r="F1906" s="21" t="str">
        <f t="shared" si="290"/>
        <v>33404</v>
      </c>
      <c r="G1906" s="21" t="s">
        <v>2692</v>
      </c>
      <c r="H1906" s="26">
        <v>249039.09</v>
      </c>
      <c r="I1906" s="27">
        <f t="shared" si="291"/>
        <v>1.526E-4</v>
      </c>
      <c r="J1906" s="27">
        <v>6.4729999999999996E-4</v>
      </c>
      <c r="K1906" s="27">
        <f t="shared" si="299"/>
        <v>1.773E-4</v>
      </c>
      <c r="L1906" s="26">
        <f t="shared" si="292"/>
        <v>353890.8</v>
      </c>
      <c r="M1906" s="26">
        <f t="shared" si="293"/>
        <v>265418.09999999998</v>
      </c>
      <c r="N1906" s="26">
        <v>387773.13999999996</v>
      </c>
      <c r="O1906" s="26">
        <f t="shared" si="294"/>
        <v>122355.03999999998</v>
      </c>
      <c r="P1906" s="26">
        <f t="shared" si="295"/>
        <v>0</v>
      </c>
      <c r="Q1906" s="26">
        <f t="shared" si="296"/>
        <v>122355.03999999998</v>
      </c>
      <c r="R1906" s="24">
        <f t="shared" si="297"/>
        <v>0</v>
      </c>
      <c r="S1906" s="25">
        <f t="shared" si="298"/>
        <v>0</v>
      </c>
    </row>
    <row r="1907" spans="1:19">
      <c r="A1907" s="20" t="s">
        <v>2140</v>
      </c>
      <c r="B1907" s="20" t="s">
        <v>123</v>
      </c>
      <c r="C1907" s="20" t="s">
        <v>249</v>
      </c>
      <c r="D1907" s="20" t="s">
        <v>2160</v>
      </c>
      <c r="E1907" s="20" t="s">
        <v>2565</v>
      </c>
      <c r="F1907" s="20" t="str">
        <f t="shared" si="290"/>
        <v>33404</v>
      </c>
      <c r="G1907" s="20" t="s">
        <v>2692</v>
      </c>
      <c r="H1907" s="23">
        <v>7928.96</v>
      </c>
      <c r="I1907" s="24">
        <f t="shared" si="291"/>
        <v>4.8999999999999997E-6</v>
      </c>
      <c r="J1907" s="24">
        <v>7.1799999999999997E-5</v>
      </c>
      <c r="K1907" s="24">
        <f t="shared" si="299"/>
        <v>8.1999999999999994E-6</v>
      </c>
      <c r="L1907" s="23">
        <f t="shared" si="292"/>
        <v>16367.2</v>
      </c>
      <c r="M1907" s="23">
        <f t="shared" si="293"/>
        <v>12275.4</v>
      </c>
      <c r="N1907" s="23">
        <v>8401.380000000001</v>
      </c>
      <c r="O1907" s="23">
        <f t="shared" si="294"/>
        <v>-3874.0199999999986</v>
      </c>
      <c r="P1907" s="23">
        <f t="shared" si="295"/>
        <v>3874.0199999999986</v>
      </c>
      <c r="Q1907" s="23">
        <f t="shared" si="296"/>
        <v>0</v>
      </c>
      <c r="R1907" s="24">
        <f t="shared" si="297"/>
        <v>1.0407000000000001E-3</v>
      </c>
      <c r="S1907" s="25">
        <f t="shared" si="298"/>
        <v>4287</v>
      </c>
    </row>
    <row r="1908" spans="1:19">
      <c r="A1908" s="21" t="s">
        <v>2140</v>
      </c>
      <c r="B1908" s="21" t="s">
        <v>123</v>
      </c>
      <c r="C1908" s="21" t="s">
        <v>43</v>
      </c>
      <c r="D1908" s="21" t="s">
        <v>1075</v>
      </c>
      <c r="E1908" s="21" t="s">
        <v>2565</v>
      </c>
      <c r="F1908" s="21" t="str">
        <f t="shared" si="290"/>
        <v>33404</v>
      </c>
      <c r="G1908" s="21" t="s">
        <v>2692</v>
      </c>
      <c r="H1908" s="26">
        <v>116565.01</v>
      </c>
      <c r="I1908" s="27">
        <f t="shared" si="291"/>
        <v>7.1400000000000001E-5</v>
      </c>
      <c r="J1908" s="27">
        <v>3.366E-4</v>
      </c>
      <c r="K1908" s="27">
        <f t="shared" si="299"/>
        <v>8.4699999999999999E-5</v>
      </c>
      <c r="L1908" s="26">
        <f t="shared" si="292"/>
        <v>169061.2</v>
      </c>
      <c r="M1908" s="26">
        <f t="shared" si="293"/>
        <v>126795.9</v>
      </c>
      <c r="N1908" s="26">
        <v>-91137.340000000011</v>
      </c>
      <c r="O1908" s="26">
        <f t="shared" si="294"/>
        <v>-217933.24</v>
      </c>
      <c r="P1908" s="26">
        <f t="shared" si="295"/>
        <v>217933.24</v>
      </c>
      <c r="Q1908" s="26">
        <f t="shared" si="296"/>
        <v>0</v>
      </c>
      <c r="R1908" s="24">
        <f t="shared" si="297"/>
        <v>5.8543199999999997E-2</v>
      </c>
      <c r="S1908" s="25">
        <f t="shared" si="298"/>
        <v>241197</v>
      </c>
    </row>
    <row r="1909" spans="1:19">
      <c r="A1909" s="20" t="s">
        <v>2140</v>
      </c>
      <c r="B1909" s="20" t="s">
        <v>503</v>
      </c>
      <c r="C1909" s="20" t="s">
        <v>115</v>
      </c>
      <c r="D1909" s="20" t="s">
        <v>2161</v>
      </c>
      <c r="E1909" s="20" t="s">
        <v>2565</v>
      </c>
      <c r="F1909" s="20" t="str">
        <f t="shared" si="290"/>
        <v>33405</v>
      </c>
      <c r="G1909" s="20" t="s">
        <v>2693</v>
      </c>
      <c r="H1909" s="23">
        <v>134398.79</v>
      </c>
      <c r="I1909" s="24">
        <f t="shared" si="291"/>
        <v>8.2399999999999997E-5</v>
      </c>
      <c r="J1909" s="24">
        <v>3.3280000000000001E-4</v>
      </c>
      <c r="K1909" s="24">
        <f t="shared" si="299"/>
        <v>9.4900000000000003E-5</v>
      </c>
      <c r="L1909" s="23">
        <f t="shared" si="292"/>
        <v>189420.4</v>
      </c>
      <c r="M1909" s="23">
        <f t="shared" si="293"/>
        <v>142065.29999999999</v>
      </c>
      <c r="N1909" s="23">
        <v>102742.96</v>
      </c>
      <c r="O1909" s="23">
        <f t="shared" si="294"/>
        <v>-39322.339999999982</v>
      </c>
      <c r="P1909" s="23">
        <f t="shared" si="295"/>
        <v>39322.339999999982</v>
      </c>
      <c r="Q1909" s="23">
        <f t="shared" si="296"/>
        <v>0</v>
      </c>
      <c r="R1909" s="24">
        <f t="shared" si="297"/>
        <v>1.0563100000000001E-2</v>
      </c>
      <c r="S1909" s="25">
        <f t="shared" si="298"/>
        <v>43519</v>
      </c>
    </row>
    <row r="1910" spans="1:19">
      <c r="A1910" s="21" t="s">
        <v>2140</v>
      </c>
      <c r="B1910" s="21" t="s">
        <v>503</v>
      </c>
      <c r="C1910" s="21" t="s">
        <v>96</v>
      </c>
      <c r="D1910" s="21" t="s">
        <v>2162</v>
      </c>
      <c r="E1910" s="21" t="s">
        <v>2565</v>
      </c>
      <c r="F1910" s="21" t="str">
        <f t="shared" si="290"/>
        <v>33405</v>
      </c>
      <c r="G1910" s="21" t="s">
        <v>2693</v>
      </c>
      <c r="H1910" s="26">
        <v>878938.48</v>
      </c>
      <c r="I1910" s="27">
        <f t="shared" si="291"/>
        <v>5.3870000000000003E-4</v>
      </c>
      <c r="J1910" s="27">
        <v>1.6302999999999999E-3</v>
      </c>
      <c r="K1910" s="27">
        <f t="shared" si="299"/>
        <v>5.9329999999999995E-4</v>
      </c>
      <c r="L1910" s="26">
        <f t="shared" si="292"/>
        <v>1184226.8</v>
      </c>
      <c r="M1910" s="26">
        <f t="shared" si="293"/>
        <v>888170.1</v>
      </c>
      <c r="N1910" s="26">
        <v>811939.66999999993</v>
      </c>
      <c r="O1910" s="26">
        <f t="shared" si="294"/>
        <v>-76230.430000000051</v>
      </c>
      <c r="P1910" s="26">
        <f t="shared" si="295"/>
        <v>76230.430000000051</v>
      </c>
      <c r="Q1910" s="26">
        <f t="shared" si="296"/>
        <v>0</v>
      </c>
      <c r="R1910" s="24">
        <f t="shared" si="297"/>
        <v>2.0477700000000001E-2</v>
      </c>
      <c r="S1910" s="25">
        <f t="shared" si="298"/>
        <v>84368</v>
      </c>
    </row>
    <row r="1911" spans="1:19">
      <c r="A1911" s="20" t="s">
        <v>2140</v>
      </c>
      <c r="B1911" s="20" t="s">
        <v>503</v>
      </c>
      <c r="C1911" s="20" t="s">
        <v>27</v>
      </c>
      <c r="D1911" s="20" t="s">
        <v>2163</v>
      </c>
      <c r="E1911" s="20" t="s">
        <v>2565</v>
      </c>
      <c r="F1911" s="20" t="str">
        <f t="shared" si="290"/>
        <v>33405</v>
      </c>
      <c r="G1911" s="20" t="s">
        <v>2693</v>
      </c>
      <c r="H1911" s="23">
        <v>509459.36</v>
      </c>
      <c r="I1911" s="24">
        <f t="shared" si="291"/>
        <v>3.123E-4</v>
      </c>
      <c r="J1911" s="24">
        <v>8.2220000000000004E-4</v>
      </c>
      <c r="K1911" s="24">
        <f t="shared" si="299"/>
        <v>3.3780000000000003E-4</v>
      </c>
      <c r="L1911" s="23">
        <f t="shared" si="292"/>
        <v>674248.8</v>
      </c>
      <c r="M1911" s="23">
        <f t="shared" si="293"/>
        <v>505686.6</v>
      </c>
      <c r="N1911" s="23">
        <v>517205.56</v>
      </c>
      <c r="O1911" s="23">
        <f t="shared" si="294"/>
        <v>11518.960000000021</v>
      </c>
      <c r="P1911" s="23">
        <f t="shared" si="295"/>
        <v>0</v>
      </c>
      <c r="Q1911" s="23">
        <f t="shared" si="296"/>
        <v>11518.960000000021</v>
      </c>
      <c r="R1911" s="24">
        <f t="shared" si="297"/>
        <v>0</v>
      </c>
      <c r="S1911" s="25">
        <f t="shared" si="298"/>
        <v>0</v>
      </c>
    </row>
    <row r="1912" spans="1:19">
      <c r="A1912" s="21" t="s">
        <v>2140</v>
      </c>
      <c r="B1912" s="21" t="s">
        <v>503</v>
      </c>
      <c r="C1912" s="21" t="s">
        <v>35</v>
      </c>
      <c r="D1912" s="21" t="s">
        <v>2164</v>
      </c>
      <c r="E1912" s="21" t="s">
        <v>2565</v>
      </c>
      <c r="F1912" s="21" t="str">
        <f t="shared" si="290"/>
        <v>33405</v>
      </c>
      <c r="G1912" s="21" t="s">
        <v>2693</v>
      </c>
      <c r="H1912" s="26">
        <v>752692.35</v>
      </c>
      <c r="I1912" s="27">
        <f t="shared" si="291"/>
        <v>4.6139999999999999E-4</v>
      </c>
      <c r="J1912" s="27">
        <v>8.7169999999999999E-4</v>
      </c>
      <c r="K1912" s="27">
        <f t="shared" si="299"/>
        <v>4.819E-4</v>
      </c>
      <c r="L1912" s="26">
        <f t="shared" si="292"/>
        <v>961872.4</v>
      </c>
      <c r="M1912" s="26">
        <f t="shared" si="293"/>
        <v>721404.3</v>
      </c>
      <c r="N1912" s="26">
        <v>699633.66999999993</v>
      </c>
      <c r="O1912" s="26">
        <f t="shared" si="294"/>
        <v>-21770.630000000121</v>
      </c>
      <c r="P1912" s="26">
        <f t="shared" si="295"/>
        <v>21770.630000000121</v>
      </c>
      <c r="Q1912" s="26">
        <f t="shared" si="296"/>
        <v>0</v>
      </c>
      <c r="R1912" s="24">
        <f t="shared" si="297"/>
        <v>5.8481999999999996E-3</v>
      </c>
      <c r="S1912" s="25">
        <f t="shared" si="298"/>
        <v>24094</v>
      </c>
    </row>
    <row r="1913" spans="1:19">
      <c r="A1913" s="20" t="s">
        <v>2140</v>
      </c>
      <c r="B1913" s="20" t="s">
        <v>503</v>
      </c>
      <c r="C1913" s="20" t="s">
        <v>39</v>
      </c>
      <c r="D1913" s="20" t="s">
        <v>2165</v>
      </c>
      <c r="E1913" s="20" t="s">
        <v>2565</v>
      </c>
      <c r="F1913" s="20" t="str">
        <f t="shared" si="290"/>
        <v>33405</v>
      </c>
      <c r="G1913" s="20" t="s">
        <v>2693</v>
      </c>
      <c r="H1913" s="23">
        <v>211024.65</v>
      </c>
      <c r="I1913" s="24">
        <f t="shared" si="291"/>
        <v>1.293E-4</v>
      </c>
      <c r="J1913" s="24">
        <v>4.66E-4</v>
      </c>
      <c r="K1913" s="24">
        <f t="shared" si="299"/>
        <v>1.461E-4</v>
      </c>
      <c r="L1913" s="23">
        <f t="shared" si="292"/>
        <v>291615.59999999998</v>
      </c>
      <c r="M1913" s="23">
        <f t="shared" si="293"/>
        <v>218711.7</v>
      </c>
      <c r="N1913" s="23">
        <v>245975.72999999998</v>
      </c>
      <c r="O1913" s="23">
        <f t="shared" si="294"/>
        <v>27264.02999999997</v>
      </c>
      <c r="P1913" s="23">
        <f t="shared" si="295"/>
        <v>0</v>
      </c>
      <c r="Q1913" s="23">
        <f t="shared" si="296"/>
        <v>27264.02999999997</v>
      </c>
      <c r="R1913" s="24">
        <f t="shared" si="297"/>
        <v>0</v>
      </c>
      <c r="S1913" s="25">
        <f t="shared" si="298"/>
        <v>0</v>
      </c>
    </row>
    <row r="1914" spans="1:19">
      <c r="A1914" s="21" t="s">
        <v>2140</v>
      </c>
      <c r="B1914" s="21" t="s">
        <v>503</v>
      </c>
      <c r="C1914" s="21" t="s">
        <v>41</v>
      </c>
      <c r="D1914" s="21" t="s">
        <v>2166</v>
      </c>
      <c r="E1914" s="21" t="s">
        <v>2565</v>
      </c>
      <c r="F1914" s="21" t="str">
        <f t="shared" si="290"/>
        <v>33405</v>
      </c>
      <c r="G1914" s="21" t="s">
        <v>2693</v>
      </c>
      <c r="H1914" s="26">
        <v>179037.47</v>
      </c>
      <c r="I1914" s="27">
        <f t="shared" si="291"/>
        <v>1.097E-4</v>
      </c>
      <c r="J1914" s="27">
        <v>5.0650000000000001E-4</v>
      </c>
      <c r="K1914" s="27">
        <f t="shared" si="299"/>
        <v>1.295E-4</v>
      </c>
      <c r="L1914" s="26">
        <f t="shared" si="292"/>
        <v>258482</v>
      </c>
      <c r="M1914" s="26">
        <f t="shared" si="293"/>
        <v>193861.5</v>
      </c>
      <c r="N1914" s="26">
        <v>133632.44</v>
      </c>
      <c r="O1914" s="26">
        <f t="shared" si="294"/>
        <v>-60229.06</v>
      </c>
      <c r="P1914" s="26">
        <f t="shared" si="295"/>
        <v>60229.06</v>
      </c>
      <c r="Q1914" s="26">
        <f t="shared" si="296"/>
        <v>0</v>
      </c>
      <c r="R1914" s="24">
        <f t="shared" si="297"/>
        <v>1.6179300000000001E-2</v>
      </c>
      <c r="S1914" s="25">
        <f t="shared" si="298"/>
        <v>66658</v>
      </c>
    </row>
    <row r="1915" spans="1:19">
      <c r="A1915" s="20" t="s">
        <v>2140</v>
      </c>
      <c r="B1915" s="20" t="s">
        <v>172</v>
      </c>
      <c r="C1915" s="20" t="s">
        <v>94</v>
      </c>
      <c r="D1915" s="20" t="s">
        <v>2167</v>
      </c>
      <c r="E1915" s="20" t="s">
        <v>2565</v>
      </c>
      <c r="F1915" s="20" t="str">
        <f t="shared" si="290"/>
        <v>33406</v>
      </c>
      <c r="G1915" s="20" t="s">
        <v>2694</v>
      </c>
      <c r="H1915" s="23">
        <v>186274.63</v>
      </c>
      <c r="I1915" s="24">
        <f t="shared" si="291"/>
        <v>1.142E-4</v>
      </c>
      <c r="J1915" s="24">
        <v>7.5179999999999995E-4</v>
      </c>
      <c r="K1915" s="24">
        <f t="shared" si="299"/>
        <v>1.461E-4</v>
      </c>
      <c r="L1915" s="23">
        <f t="shared" si="292"/>
        <v>291615.59999999998</v>
      </c>
      <c r="M1915" s="23">
        <f t="shared" si="293"/>
        <v>218711.7</v>
      </c>
      <c r="N1915" s="23">
        <v>109993.45999999999</v>
      </c>
      <c r="O1915" s="23">
        <f t="shared" si="294"/>
        <v>-108718.24000000002</v>
      </c>
      <c r="P1915" s="23">
        <f t="shared" si="295"/>
        <v>108718.24000000002</v>
      </c>
      <c r="Q1915" s="23">
        <f t="shared" si="296"/>
        <v>0</v>
      </c>
      <c r="R1915" s="24">
        <f t="shared" si="297"/>
        <v>2.9204899999999999E-2</v>
      </c>
      <c r="S1915" s="25">
        <f t="shared" si="298"/>
        <v>120324</v>
      </c>
    </row>
    <row r="1916" spans="1:19">
      <c r="A1916" s="21" t="s">
        <v>2140</v>
      </c>
      <c r="B1916" s="21" t="s">
        <v>172</v>
      </c>
      <c r="C1916" s="21" t="s">
        <v>25</v>
      </c>
      <c r="D1916" s="21" t="s">
        <v>2168</v>
      </c>
      <c r="E1916" s="21" t="s">
        <v>2565</v>
      </c>
      <c r="F1916" s="21" t="str">
        <f t="shared" si="290"/>
        <v>33406</v>
      </c>
      <c r="G1916" s="21" t="s">
        <v>2694</v>
      </c>
      <c r="H1916" s="26">
        <v>169203.5</v>
      </c>
      <c r="I1916" s="27">
        <f t="shared" si="291"/>
        <v>1.037E-4</v>
      </c>
      <c r="J1916" s="27">
        <v>6.288E-4</v>
      </c>
      <c r="K1916" s="27">
        <f t="shared" si="299"/>
        <v>1.2999999999999999E-4</v>
      </c>
      <c r="L1916" s="26">
        <f t="shared" si="292"/>
        <v>259480</v>
      </c>
      <c r="M1916" s="26">
        <f t="shared" si="293"/>
        <v>194610</v>
      </c>
      <c r="N1916" s="26">
        <v>131295.78</v>
      </c>
      <c r="O1916" s="26">
        <f t="shared" si="294"/>
        <v>-63314.22</v>
      </c>
      <c r="P1916" s="26">
        <f t="shared" si="295"/>
        <v>63314.22</v>
      </c>
      <c r="Q1916" s="26">
        <f t="shared" si="296"/>
        <v>0</v>
      </c>
      <c r="R1916" s="24">
        <f t="shared" si="297"/>
        <v>1.7007999999999999E-2</v>
      </c>
      <c r="S1916" s="25">
        <f t="shared" si="298"/>
        <v>70072</v>
      </c>
    </row>
    <row r="1917" spans="1:19">
      <c r="A1917" s="20" t="s">
        <v>2140</v>
      </c>
      <c r="B1917" s="20" t="s">
        <v>172</v>
      </c>
      <c r="C1917" s="20" t="s">
        <v>124</v>
      </c>
      <c r="D1917" s="20" t="s">
        <v>2169</v>
      </c>
      <c r="E1917" s="20" t="s">
        <v>2565</v>
      </c>
      <c r="F1917" s="20" t="str">
        <f t="shared" si="290"/>
        <v>33406</v>
      </c>
      <c r="G1917" s="20" t="s">
        <v>2694</v>
      </c>
      <c r="H1917" s="23">
        <v>347647.73</v>
      </c>
      <c r="I1917" s="24">
        <f t="shared" si="291"/>
        <v>2.131E-4</v>
      </c>
      <c r="J1917" s="24">
        <v>8.4239999999999998E-4</v>
      </c>
      <c r="K1917" s="24">
        <f t="shared" si="299"/>
        <v>2.4459999999999998E-4</v>
      </c>
      <c r="L1917" s="23">
        <f t="shared" si="292"/>
        <v>488221.6</v>
      </c>
      <c r="M1917" s="23">
        <f t="shared" si="293"/>
        <v>366166.2</v>
      </c>
      <c r="N1917" s="23">
        <v>192664.19</v>
      </c>
      <c r="O1917" s="23">
        <f t="shared" si="294"/>
        <v>-173502.01</v>
      </c>
      <c r="P1917" s="23">
        <f t="shared" si="295"/>
        <v>173502.01</v>
      </c>
      <c r="Q1917" s="23">
        <f t="shared" si="296"/>
        <v>0</v>
      </c>
      <c r="R1917" s="24">
        <f t="shared" si="297"/>
        <v>4.6607700000000002E-2</v>
      </c>
      <c r="S1917" s="25">
        <f t="shared" si="298"/>
        <v>192023</v>
      </c>
    </row>
    <row r="1918" spans="1:19">
      <c r="A1918" s="21" t="s">
        <v>2140</v>
      </c>
      <c r="B1918" s="21" t="s">
        <v>172</v>
      </c>
      <c r="C1918" s="21" t="s">
        <v>119</v>
      </c>
      <c r="D1918" s="21" t="s">
        <v>2170</v>
      </c>
      <c r="E1918" s="21" t="s">
        <v>2565</v>
      </c>
      <c r="F1918" s="21" t="str">
        <f t="shared" si="290"/>
        <v>33406</v>
      </c>
      <c r="G1918" s="21" t="s">
        <v>2694</v>
      </c>
      <c r="H1918" s="26">
        <v>1696603.42</v>
      </c>
      <c r="I1918" s="27">
        <f t="shared" si="291"/>
        <v>1.0399000000000001E-3</v>
      </c>
      <c r="J1918" s="27">
        <v>2.4237999999999998E-3</v>
      </c>
      <c r="K1918" s="27">
        <f t="shared" si="299"/>
        <v>1.1091E-3</v>
      </c>
      <c r="L1918" s="26">
        <f t="shared" si="292"/>
        <v>2213763.6</v>
      </c>
      <c r="M1918" s="26">
        <f t="shared" si="293"/>
        <v>1660322.7</v>
      </c>
      <c r="N1918" s="26">
        <v>2947654.21</v>
      </c>
      <c r="O1918" s="26">
        <f t="shared" si="294"/>
        <v>1287331.51</v>
      </c>
      <c r="P1918" s="26">
        <f t="shared" si="295"/>
        <v>0</v>
      </c>
      <c r="Q1918" s="26">
        <f t="shared" si="296"/>
        <v>1287331.51</v>
      </c>
      <c r="R1918" s="24">
        <f t="shared" si="297"/>
        <v>0</v>
      </c>
      <c r="S1918" s="25">
        <f t="shared" si="298"/>
        <v>0</v>
      </c>
    </row>
    <row r="1919" spans="1:19">
      <c r="A1919" s="20" t="s">
        <v>2171</v>
      </c>
      <c r="B1919" s="20" t="s">
        <v>14</v>
      </c>
      <c r="C1919" s="20" t="s">
        <v>92</v>
      </c>
      <c r="D1919" s="20" t="s">
        <v>2172</v>
      </c>
      <c r="E1919" s="20" t="s">
        <v>2593</v>
      </c>
      <c r="F1919" s="20" t="str">
        <f t="shared" si="290"/>
        <v>33501</v>
      </c>
      <c r="G1919" s="20" t="s">
        <v>2695</v>
      </c>
      <c r="H1919" s="23">
        <v>1109576.06</v>
      </c>
      <c r="I1919" s="24">
        <f t="shared" si="291"/>
        <v>6.801E-4</v>
      </c>
      <c r="J1919" s="24">
        <v>1.4298E-3</v>
      </c>
      <c r="K1919" s="24">
        <f t="shared" si="299"/>
        <v>7.1759999999999999E-4</v>
      </c>
      <c r="L1919" s="23">
        <f t="shared" si="292"/>
        <v>1432329.6</v>
      </c>
      <c r="M1919" s="23">
        <f t="shared" si="293"/>
        <v>1074247.2</v>
      </c>
      <c r="N1919" s="23">
        <v>734358.69</v>
      </c>
      <c r="O1919" s="23">
        <f t="shared" si="294"/>
        <v>-339888.51</v>
      </c>
      <c r="P1919" s="23">
        <f t="shared" si="295"/>
        <v>339888.51</v>
      </c>
      <c r="Q1919" s="23">
        <f t="shared" si="296"/>
        <v>0</v>
      </c>
      <c r="R1919" s="24">
        <f t="shared" si="297"/>
        <v>9.1303899999999993E-2</v>
      </c>
      <c r="S1919" s="25">
        <f t="shared" si="298"/>
        <v>376172</v>
      </c>
    </row>
    <row r="1920" spans="1:19">
      <c r="A1920" s="21" t="s">
        <v>2171</v>
      </c>
      <c r="B1920" s="21" t="s">
        <v>14</v>
      </c>
      <c r="C1920" s="21" t="s">
        <v>94</v>
      </c>
      <c r="D1920" s="21" t="s">
        <v>2173</v>
      </c>
      <c r="E1920" s="21" t="s">
        <v>2593</v>
      </c>
      <c r="F1920" s="21" t="str">
        <f t="shared" si="290"/>
        <v>33501</v>
      </c>
      <c r="G1920" s="21" t="s">
        <v>2695</v>
      </c>
      <c r="H1920" s="26">
        <v>1139.6400000000001</v>
      </c>
      <c r="I1920" s="27">
        <f t="shared" si="291"/>
        <v>6.9999999999999997E-7</v>
      </c>
      <c r="J1920" s="27">
        <v>5.2299999999999997E-5</v>
      </c>
      <c r="K1920" s="27">
        <f t="shared" si="299"/>
        <v>3.3000000000000002E-6</v>
      </c>
      <c r="L1920" s="26">
        <f t="shared" si="292"/>
        <v>6586.8</v>
      </c>
      <c r="M1920" s="26">
        <f t="shared" si="293"/>
        <v>4940.1000000000004</v>
      </c>
      <c r="N1920" s="26">
        <v>819.07999999999993</v>
      </c>
      <c r="O1920" s="26">
        <f t="shared" si="294"/>
        <v>-4121.0200000000004</v>
      </c>
      <c r="P1920" s="26">
        <f t="shared" si="295"/>
        <v>4121.0200000000004</v>
      </c>
      <c r="Q1920" s="26">
        <f t="shared" si="296"/>
        <v>0</v>
      </c>
      <c r="R1920" s="24">
        <f t="shared" si="297"/>
        <v>1.1069999999999999E-3</v>
      </c>
      <c r="S1920" s="25">
        <f t="shared" si="298"/>
        <v>4560</v>
      </c>
    </row>
    <row r="1921" spans="1:19">
      <c r="A1921" s="20" t="s">
        <v>2171</v>
      </c>
      <c r="B1921" s="20" t="s">
        <v>14</v>
      </c>
      <c r="C1921" s="20" t="s">
        <v>138</v>
      </c>
      <c r="D1921" s="20" t="s">
        <v>2174</v>
      </c>
      <c r="E1921" s="20" t="s">
        <v>2593</v>
      </c>
      <c r="F1921" s="20" t="str">
        <f t="shared" si="290"/>
        <v>33501</v>
      </c>
      <c r="G1921" s="20" t="s">
        <v>2695</v>
      </c>
      <c r="H1921" s="23">
        <v>46801.24</v>
      </c>
      <c r="I1921" s="24">
        <f t="shared" si="291"/>
        <v>2.87E-5</v>
      </c>
      <c r="J1921" s="24">
        <v>1.9450000000000001E-4</v>
      </c>
      <c r="K1921" s="24">
        <f t="shared" si="299"/>
        <v>3.6999999999999998E-5</v>
      </c>
      <c r="L1921" s="23">
        <f t="shared" si="292"/>
        <v>73852</v>
      </c>
      <c r="M1921" s="23">
        <f t="shared" si="293"/>
        <v>55389</v>
      </c>
      <c r="N1921" s="23">
        <v>37994.080000000002</v>
      </c>
      <c r="O1921" s="23">
        <f t="shared" si="294"/>
        <v>-17394.919999999998</v>
      </c>
      <c r="P1921" s="23">
        <f t="shared" si="295"/>
        <v>17394.919999999998</v>
      </c>
      <c r="Q1921" s="23">
        <f t="shared" si="296"/>
        <v>0</v>
      </c>
      <c r="R1921" s="24">
        <f t="shared" si="297"/>
        <v>4.6728000000000004E-3</v>
      </c>
      <c r="S1921" s="25">
        <f t="shared" si="298"/>
        <v>19251</v>
      </c>
    </row>
    <row r="1922" spans="1:19">
      <c r="A1922" s="21" t="s">
        <v>2171</v>
      </c>
      <c r="B1922" s="21" t="s">
        <v>14</v>
      </c>
      <c r="C1922" s="21" t="s">
        <v>140</v>
      </c>
      <c r="D1922" s="21" t="s">
        <v>2175</v>
      </c>
      <c r="E1922" s="21" t="s">
        <v>2593</v>
      </c>
      <c r="F1922" s="21" t="str">
        <f t="shared" si="290"/>
        <v>33501</v>
      </c>
      <c r="G1922" s="21" t="s">
        <v>2695</v>
      </c>
      <c r="H1922" s="26">
        <v>16664.84</v>
      </c>
      <c r="I1922" s="27">
        <f t="shared" si="291"/>
        <v>1.0200000000000001E-5</v>
      </c>
      <c r="J1922" s="27">
        <v>7.6199999999999995E-5</v>
      </c>
      <c r="K1922" s="27">
        <f t="shared" si="299"/>
        <v>1.3499999999999999E-5</v>
      </c>
      <c r="L1922" s="26">
        <f t="shared" si="292"/>
        <v>26946</v>
      </c>
      <c r="M1922" s="26">
        <f t="shared" si="293"/>
        <v>20209.5</v>
      </c>
      <c r="N1922" s="26">
        <v>25746.829999999998</v>
      </c>
      <c r="O1922" s="26">
        <f t="shared" si="294"/>
        <v>5537.3299999999981</v>
      </c>
      <c r="P1922" s="26">
        <f t="shared" si="295"/>
        <v>0</v>
      </c>
      <c r="Q1922" s="26">
        <f t="shared" si="296"/>
        <v>5537.3299999999981</v>
      </c>
      <c r="R1922" s="24">
        <f t="shared" si="297"/>
        <v>0</v>
      </c>
      <c r="S1922" s="25">
        <f t="shared" si="298"/>
        <v>0</v>
      </c>
    </row>
    <row r="1923" spans="1:19">
      <c r="A1923" s="20" t="s">
        <v>2171</v>
      </c>
      <c r="B1923" s="20" t="s">
        <v>14</v>
      </c>
      <c r="C1923" s="20" t="s">
        <v>403</v>
      </c>
      <c r="D1923" s="20" t="s">
        <v>2176</v>
      </c>
      <c r="E1923" s="20" t="s">
        <v>2593</v>
      </c>
      <c r="F1923" s="20" t="str">
        <f t="shared" si="290"/>
        <v>33501</v>
      </c>
      <c r="G1923" s="20" t="s">
        <v>2695</v>
      </c>
      <c r="H1923" s="23">
        <v>76270.31</v>
      </c>
      <c r="I1923" s="24">
        <f t="shared" si="291"/>
        <v>4.6699999999999997E-5</v>
      </c>
      <c r="J1923" s="24">
        <v>3.4890000000000002E-4</v>
      </c>
      <c r="K1923" s="24">
        <f t="shared" si="299"/>
        <v>6.1799999999999998E-5</v>
      </c>
      <c r="L1923" s="23">
        <f t="shared" si="292"/>
        <v>123352.8</v>
      </c>
      <c r="M1923" s="23">
        <f t="shared" si="293"/>
        <v>92514.6</v>
      </c>
      <c r="N1923" s="23">
        <v>93361.879999999976</v>
      </c>
      <c r="O1923" s="23">
        <f t="shared" si="294"/>
        <v>847.27999999996973</v>
      </c>
      <c r="P1923" s="23">
        <f t="shared" si="295"/>
        <v>0</v>
      </c>
      <c r="Q1923" s="23">
        <f t="shared" si="296"/>
        <v>847.27999999996973</v>
      </c>
      <c r="R1923" s="24">
        <f t="shared" si="297"/>
        <v>0</v>
      </c>
      <c r="S1923" s="25">
        <f t="shared" si="298"/>
        <v>0</v>
      </c>
    </row>
    <row r="1924" spans="1:19">
      <c r="A1924" s="21" t="s">
        <v>2171</v>
      </c>
      <c r="B1924" s="21" t="s">
        <v>89</v>
      </c>
      <c r="C1924" s="21" t="s">
        <v>17</v>
      </c>
      <c r="D1924" s="21" t="s">
        <v>2177</v>
      </c>
      <c r="E1924" s="21" t="s">
        <v>2593</v>
      </c>
      <c r="F1924" s="21" t="str">
        <f t="shared" si="290"/>
        <v>33502</v>
      </c>
      <c r="G1924" s="21" t="s">
        <v>2696</v>
      </c>
      <c r="H1924" s="26">
        <v>1674549.96</v>
      </c>
      <c r="I1924" s="27">
        <f t="shared" si="291"/>
        <v>1.0264E-3</v>
      </c>
      <c r="J1924" s="27">
        <v>1.7542E-3</v>
      </c>
      <c r="K1924" s="27">
        <f t="shared" si="299"/>
        <v>1.0628E-3</v>
      </c>
      <c r="L1924" s="26">
        <f t="shared" si="292"/>
        <v>2121348.7999999998</v>
      </c>
      <c r="M1924" s="26">
        <f t="shared" si="293"/>
        <v>1591011.6</v>
      </c>
      <c r="N1924" s="26">
        <v>1140224.22</v>
      </c>
      <c r="O1924" s="26">
        <f t="shared" si="294"/>
        <v>-450787.38000000012</v>
      </c>
      <c r="P1924" s="26">
        <f t="shared" si="295"/>
        <v>450787.38000000012</v>
      </c>
      <c r="Q1924" s="26">
        <f t="shared" si="296"/>
        <v>0</v>
      </c>
      <c r="R1924" s="24">
        <f t="shared" si="297"/>
        <v>0.12109449999999999</v>
      </c>
      <c r="S1924" s="25">
        <f t="shared" si="298"/>
        <v>498909</v>
      </c>
    </row>
    <row r="1925" spans="1:19">
      <c r="A1925" s="20" t="s">
        <v>2171</v>
      </c>
      <c r="B1925" s="20" t="s">
        <v>89</v>
      </c>
      <c r="C1925" s="20" t="s">
        <v>6</v>
      </c>
      <c r="D1925" s="20" t="s">
        <v>513</v>
      </c>
      <c r="E1925" s="20" t="s">
        <v>2593</v>
      </c>
      <c r="F1925" s="20" t="str">
        <f t="shared" si="290"/>
        <v>33502</v>
      </c>
      <c r="G1925" s="20" t="s">
        <v>2696</v>
      </c>
      <c r="H1925" s="23">
        <v>209629.99</v>
      </c>
      <c r="I1925" s="24">
        <f t="shared" si="291"/>
        <v>1.2850000000000001E-4</v>
      </c>
      <c r="J1925" s="24">
        <v>1.806E-4</v>
      </c>
      <c r="K1925" s="24">
        <f t="shared" si="299"/>
        <v>1.3109999999999999E-4</v>
      </c>
      <c r="L1925" s="23">
        <f t="shared" si="292"/>
        <v>261675.6</v>
      </c>
      <c r="M1925" s="23">
        <f t="shared" si="293"/>
        <v>196256.7</v>
      </c>
      <c r="N1925" s="23">
        <v>288269</v>
      </c>
      <c r="O1925" s="23">
        <f t="shared" si="294"/>
        <v>92012.299999999988</v>
      </c>
      <c r="P1925" s="23">
        <f t="shared" si="295"/>
        <v>0</v>
      </c>
      <c r="Q1925" s="23">
        <f t="shared" si="296"/>
        <v>92012.299999999988</v>
      </c>
      <c r="R1925" s="24">
        <f t="shared" si="297"/>
        <v>0</v>
      </c>
      <c r="S1925" s="25">
        <f t="shared" si="298"/>
        <v>0</v>
      </c>
    </row>
    <row r="1926" spans="1:19">
      <c r="A1926" s="21" t="s">
        <v>2171</v>
      </c>
      <c r="B1926" s="21" t="s">
        <v>89</v>
      </c>
      <c r="C1926" s="21" t="s">
        <v>174</v>
      </c>
      <c r="D1926" s="21" t="s">
        <v>2178</v>
      </c>
      <c r="E1926" s="21" t="s">
        <v>2593</v>
      </c>
      <c r="F1926" s="21" t="str">
        <f t="shared" si="290"/>
        <v>33502</v>
      </c>
      <c r="G1926" s="21" t="s">
        <v>2696</v>
      </c>
      <c r="H1926" s="26">
        <v>58978.11</v>
      </c>
      <c r="I1926" s="27">
        <f t="shared" si="291"/>
        <v>3.6199999999999999E-5</v>
      </c>
      <c r="J1926" s="27">
        <v>2.1670000000000001E-4</v>
      </c>
      <c r="K1926" s="27">
        <f t="shared" si="299"/>
        <v>4.5200000000000001E-5</v>
      </c>
      <c r="L1926" s="26">
        <f t="shared" si="292"/>
        <v>90219.199999999997</v>
      </c>
      <c r="M1926" s="26">
        <f t="shared" si="293"/>
        <v>67664.399999999994</v>
      </c>
      <c r="N1926" s="26">
        <v>67769.570000000007</v>
      </c>
      <c r="O1926" s="26">
        <f t="shared" si="294"/>
        <v>105.17000000001281</v>
      </c>
      <c r="P1926" s="26">
        <f t="shared" si="295"/>
        <v>0</v>
      </c>
      <c r="Q1926" s="26">
        <f t="shared" si="296"/>
        <v>105.17000000001281</v>
      </c>
      <c r="R1926" s="24">
        <f t="shared" si="297"/>
        <v>0</v>
      </c>
      <c r="S1926" s="25">
        <f t="shared" si="298"/>
        <v>0</v>
      </c>
    </row>
    <row r="1927" spans="1:19">
      <c r="A1927" s="20" t="s">
        <v>2171</v>
      </c>
      <c r="B1927" s="20" t="s">
        <v>89</v>
      </c>
      <c r="C1927" s="20" t="s">
        <v>25</v>
      </c>
      <c r="D1927" s="20" t="s">
        <v>2179</v>
      </c>
      <c r="E1927" s="20" t="s">
        <v>2593</v>
      </c>
      <c r="F1927" s="20" t="str">
        <f t="shared" si="290"/>
        <v>33502</v>
      </c>
      <c r="G1927" s="20" t="s">
        <v>2696</v>
      </c>
      <c r="H1927" s="23">
        <v>442681.41</v>
      </c>
      <c r="I1927" s="24">
        <f t="shared" si="291"/>
        <v>2.7129999999999998E-4</v>
      </c>
      <c r="J1927" s="24">
        <v>1.1624000000000001E-3</v>
      </c>
      <c r="K1927" s="24">
        <f t="shared" si="299"/>
        <v>3.1589999999999998E-4</v>
      </c>
      <c r="L1927" s="23">
        <f t="shared" si="292"/>
        <v>630536.4</v>
      </c>
      <c r="M1927" s="23">
        <f t="shared" si="293"/>
        <v>472902.3</v>
      </c>
      <c r="N1927" s="23">
        <v>345439.31999999995</v>
      </c>
      <c r="O1927" s="23">
        <f t="shared" si="294"/>
        <v>-127462.98000000004</v>
      </c>
      <c r="P1927" s="23">
        <f t="shared" si="295"/>
        <v>127462.98000000004</v>
      </c>
      <c r="Q1927" s="23">
        <f t="shared" si="296"/>
        <v>0</v>
      </c>
      <c r="R1927" s="24">
        <f t="shared" si="297"/>
        <v>3.4240199999999998E-2</v>
      </c>
      <c r="S1927" s="25">
        <f t="shared" si="298"/>
        <v>141069</v>
      </c>
    </row>
    <row r="1928" spans="1:19">
      <c r="A1928" s="21" t="s">
        <v>2171</v>
      </c>
      <c r="B1928" s="21" t="s">
        <v>89</v>
      </c>
      <c r="C1928" s="21" t="s">
        <v>33</v>
      </c>
      <c r="D1928" s="21" t="s">
        <v>2180</v>
      </c>
      <c r="E1928" s="21" t="s">
        <v>2593</v>
      </c>
      <c r="F1928" s="21" t="str">
        <f t="shared" si="290"/>
        <v>33502</v>
      </c>
      <c r="G1928" s="21" t="s">
        <v>2696</v>
      </c>
      <c r="H1928" s="26">
        <v>672517.37</v>
      </c>
      <c r="I1928" s="27">
        <f t="shared" si="291"/>
        <v>4.1219999999999999E-4</v>
      </c>
      <c r="J1928" s="27">
        <v>9.951999999999999E-4</v>
      </c>
      <c r="K1928" s="27">
        <f t="shared" si="299"/>
        <v>4.414E-4</v>
      </c>
      <c r="L1928" s="26">
        <f t="shared" si="292"/>
        <v>881034.4</v>
      </c>
      <c r="M1928" s="26">
        <f t="shared" si="293"/>
        <v>660775.80000000005</v>
      </c>
      <c r="N1928" s="26">
        <v>710925.77</v>
      </c>
      <c r="O1928" s="26">
        <f t="shared" si="294"/>
        <v>50149.969999999972</v>
      </c>
      <c r="P1928" s="26">
        <f t="shared" si="295"/>
        <v>0</v>
      </c>
      <c r="Q1928" s="26">
        <f t="shared" si="296"/>
        <v>50149.969999999972</v>
      </c>
      <c r="R1928" s="24">
        <f t="shared" si="297"/>
        <v>0</v>
      </c>
      <c r="S1928" s="25">
        <f t="shared" si="298"/>
        <v>0</v>
      </c>
    </row>
    <row r="1929" spans="1:19">
      <c r="A1929" s="20" t="s">
        <v>2171</v>
      </c>
      <c r="B1929" s="20" t="s">
        <v>89</v>
      </c>
      <c r="C1929" s="20" t="s">
        <v>35</v>
      </c>
      <c r="D1929" s="20" t="s">
        <v>2181</v>
      </c>
      <c r="E1929" s="20" t="s">
        <v>2593</v>
      </c>
      <c r="F1929" s="20" t="str">
        <f t="shared" si="290"/>
        <v>33502</v>
      </c>
      <c r="G1929" s="20" t="s">
        <v>2696</v>
      </c>
      <c r="H1929" s="23">
        <v>43735.33</v>
      </c>
      <c r="I1929" s="24">
        <f t="shared" si="291"/>
        <v>2.6800000000000001E-5</v>
      </c>
      <c r="J1929" s="24">
        <v>2.2900000000000001E-4</v>
      </c>
      <c r="K1929" s="24">
        <f t="shared" si="299"/>
        <v>3.6900000000000002E-5</v>
      </c>
      <c r="L1929" s="23">
        <f t="shared" si="292"/>
        <v>73652.399999999994</v>
      </c>
      <c r="M1929" s="23">
        <f t="shared" si="293"/>
        <v>55239.3</v>
      </c>
      <c r="N1929" s="23">
        <v>30550.91</v>
      </c>
      <c r="O1929" s="23">
        <f t="shared" si="294"/>
        <v>-24688.390000000003</v>
      </c>
      <c r="P1929" s="23">
        <f t="shared" si="295"/>
        <v>24688.390000000003</v>
      </c>
      <c r="Q1929" s="23">
        <f t="shared" si="296"/>
        <v>0</v>
      </c>
      <c r="R1929" s="24">
        <f t="shared" si="297"/>
        <v>6.6319999999999999E-3</v>
      </c>
      <c r="S1929" s="25">
        <f t="shared" si="298"/>
        <v>27323</v>
      </c>
    </row>
    <row r="1930" spans="1:19">
      <c r="A1930" s="21" t="s">
        <v>2171</v>
      </c>
      <c r="B1930" s="21" t="s">
        <v>89</v>
      </c>
      <c r="C1930" s="21" t="s">
        <v>262</v>
      </c>
      <c r="D1930" s="21" t="s">
        <v>2182</v>
      </c>
      <c r="E1930" s="21" t="s">
        <v>2593</v>
      </c>
      <c r="F1930" s="21" t="str">
        <f t="shared" si="290"/>
        <v>33502</v>
      </c>
      <c r="G1930" s="21" t="s">
        <v>2696</v>
      </c>
      <c r="H1930" s="26">
        <v>13004.27</v>
      </c>
      <c r="I1930" s="27">
        <f t="shared" si="291"/>
        <v>7.9999999999999996E-6</v>
      </c>
      <c r="J1930" s="27">
        <v>9.1700000000000006E-5</v>
      </c>
      <c r="K1930" s="27">
        <f t="shared" si="299"/>
        <v>1.22E-5</v>
      </c>
      <c r="L1930" s="26">
        <f t="shared" si="292"/>
        <v>24351.200000000001</v>
      </c>
      <c r="M1930" s="26">
        <f t="shared" si="293"/>
        <v>18263.400000000001</v>
      </c>
      <c r="N1930" s="26">
        <v>16027.54</v>
      </c>
      <c r="O1930" s="26">
        <f t="shared" si="294"/>
        <v>-2235.8600000000006</v>
      </c>
      <c r="P1930" s="26">
        <f t="shared" si="295"/>
        <v>2235.8600000000006</v>
      </c>
      <c r="Q1930" s="26">
        <f t="shared" si="296"/>
        <v>0</v>
      </c>
      <c r="R1930" s="24">
        <f t="shared" si="297"/>
        <v>6.0059999999999996E-4</v>
      </c>
      <c r="S1930" s="25">
        <f t="shared" si="298"/>
        <v>2474</v>
      </c>
    </row>
    <row r="1931" spans="1:19">
      <c r="A1931" s="20" t="s">
        <v>2171</v>
      </c>
      <c r="B1931" s="20" t="s">
        <v>89</v>
      </c>
      <c r="C1931" s="20" t="s">
        <v>144</v>
      </c>
      <c r="D1931" s="20" t="s">
        <v>2183</v>
      </c>
      <c r="E1931" s="20" t="s">
        <v>2593</v>
      </c>
      <c r="F1931" s="20" t="str">
        <f t="shared" si="290"/>
        <v>33502</v>
      </c>
      <c r="G1931" s="20" t="s">
        <v>2696</v>
      </c>
      <c r="H1931" s="23">
        <v>860718.72</v>
      </c>
      <c r="I1931" s="24">
        <f t="shared" si="291"/>
        <v>5.2760000000000003E-4</v>
      </c>
      <c r="J1931" s="24">
        <v>2.8069999999999999E-4</v>
      </c>
      <c r="K1931" s="24">
        <f t="shared" si="299"/>
        <v>5.153E-4</v>
      </c>
      <c r="L1931" s="23">
        <f t="shared" si="292"/>
        <v>1028538.8</v>
      </c>
      <c r="M1931" s="23">
        <f t="shared" si="293"/>
        <v>771404.1</v>
      </c>
      <c r="N1931" s="23">
        <v>682362.22</v>
      </c>
      <c r="O1931" s="23">
        <f t="shared" si="294"/>
        <v>-89041.88</v>
      </c>
      <c r="P1931" s="23">
        <f t="shared" si="295"/>
        <v>89041.88</v>
      </c>
      <c r="Q1931" s="23">
        <f t="shared" si="296"/>
        <v>0</v>
      </c>
      <c r="R1931" s="24">
        <f t="shared" si="297"/>
        <v>2.3919200000000002E-2</v>
      </c>
      <c r="S1931" s="25">
        <f t="shared" si="298"/>
        <v>98547</v>
      </c>
    </row>
    <row r="1932" spans="1:19">
      <c r="A1932" s="21" t="s">
        <v>2171</v>
      </c>
      <c r="B1932" s="21" t="s">
        <v>201</v>
      </c>
      <c r="C1932" s="21" t="s">
        <v>124</v>
      </c>
      <c r="D1932" s="21" t="s">
        <v>2184</v>
      </c>
      <c r="E1932" s="21" t="s">
        <v>2593</v>
      </c>
      <c r="F1932" s="21" t="str">
        <f t="shared" si="290"/>
        <v>33508</v>
      </c>
      <c r="G1932" s="21" t="s">
        <v>2697</v>
      </c>
      <c r="H1932" s="26">
        <v>234938.88</v>
      </c>
      <c r="I1932" s="27">
        <f t="shared" si="291"/>
        <v>1.44E-4</v>
      </c>
      <c r="J1932" s="27">
        <v>8.7529999999999997E-4</v>
      </c>
      <c r="K1932" s="27">
        <f t="shared" si="299"/>
        <v>1.806E-4</v>
      </c>
      <c r="L1932" s="26">
        <f t="shared" si="292"/>
        <v>360477.6</v>
      </c>
      <c r="M1932" s="26">
        <f t="shared" si="293"/>
        <v>270358.2</v>
      </c>
      <c r="N1932" s="26">
        <v>257826.67</v>
      </c>
      <c r="O1932" s="26">
        <f t="shared" si="294"/>
        <v>-12531.529999999999</v>
      </c>
      <c r="P1932" s="26">
        <f t="shared" si="295"/>
        <v>12531.529999999999</v>
      </c>
      <c r="Q1932" s="26">
        <f t="shared" si="296"/>
        <v>0</v>
      </c>
      <c r="R1932" s="24">
        <f t="shared" si="297"/>
        <v>3.3663E-3</v>
      </c>
      <c r="S1932" s="25">
        <f t="shared" si="298"/>
        <v>13869</v>
      </c>
    </row>
    <row r="1933" spans="1:19">
      <c r="A1933" s="20" t="s">
        <v>2171</v>
      </c>
      <c r="B1933" s="20" t="s">
        <v>201</v>
      </c>
      <c r="C1933" s="20" t="s">
        <v>214</v>
      </c>
      <c r="D1933" s="20" t="s">
        <v>2185</v>
      </c>
      <c r="E1933" s="20" t="s">
        <v>2593</v>
      </c>
      <c r="F1933" s="20" t="str">
        <f t="shared" si="290"/>
        <v>33508</v>
      </c>
      <c r="G1933" s="20" t="s">
        <v>2697</v>
      </c>
      <c r="H1933" s="23">
        <v>62118.41</v>
      </c>
      <c r="I1933" s="24">
        <f t="shared" si="291"/>
        <v>3.8099999999999998E-5</v>
      </c>
      <c r="J1933" s="24">
        <v>3.2289999999999999E-4</v>
      </c>
      <c r="K1933" s="24">
        <f t="shared" si="299"/>
        <v>5.2299999999999997E-5</v>
      </c>
      <c r="L1933" s="23">
        <f t="shared" si="292"/>
        <v>104390.8</v>
      </c>
      <c r="M1933" s="23">
        <f t="shared" si="293"/>
        <v>78293.100000000006</v>
      </c>
      <c r="N1933" s="23">
        <v>51258.83</v>
      </c>
      <c r="O1933" s="23">
        <f t="shared" si="294"/>
        <v>-27034.270000000004</v>
      </c>
      <c r="P1933" s="23">
        <f t="shared" si="295"/>
        <v>27034.270000000004</v>
      </c>
      <c r="Q1933" s="23">
        <f t="shared" si="296"/>
        <v>0</v>
      </c>
      <c r="R1933" s="24">
        <f t="shared" si="297"/>
        <v>7.2621999999999999E-3</v>
      </c>
      <c r="S1933" s="25">
        <f t="shared" si="298"/>
        <v>29920</v>
      </c>
    </row>
    <row r="1934" spans="1:19">
      <c r="A1934" s="21" t="s">
        <v>2171</v>
      </c>
      <c r="B1934" s="21" t="s">
        <v>201</v>
      </c>
      <c r="C1934" s="21" t="s">
        <v>37</v>
      </c>
      <c r="D1934" s="21" t="s">
        <v>2186</v>
      </c>
      <c r="E1934" s="21" t="s">
        <v>2593</v>
      </c>
      <c r="F1934" s="21" t="str">
        <f t="shared" ref="F1934:F1997" si="300">CONCATENATE(A1934,B1934)</f>
        <v>33508</v>
      </c>
      <c r="G1934" s="21" t="s">
        <v>2697</v>
      </c>
      <c r="H1934" s="26">
        <v>50299</v>
      </c>
      <c r="I1934" s="27">
        <f t="shared" ref="I1934:I1997" si="301">ROUND(H1934/$H$2315, 7)</f>
        <v>3.0800000000000003E-5</v>
      </c>
      <c r="J1934" s="27">
        <v>3.433E-4</v>
      </c>
      <c r="K1934" s="27">
        <f t="shared" si="299"/>
        <v>4.6400000000000003E-5</v>
      </c>
      <c r="L1934" s="26">
        <f t="shared" ref="L1934:L1997" si="302">ROUND(1996000000*K1934, 2)</f>
        <v>92614.399999999994</v>
      </c>
      <c r="M1934" s="26">
        <f t="shared" ref="M1934:M1997" si="303">ROUND(L1934*0.75, 2)</f>
        <v>69460.800000000003</v>
      </c>
      <c r="N1934" s="26">
        <v>36636.589999999997</v>
      </c>
      <c r="O1934" s="26">
        <f t="shared" ref="O1934:O1997" si="304">N1934-M1934</f>
        <v>-32824.210000000006</v>
      </c>
      <c r="P1934" s="26">
        <f t="shared" ref="P1934:P1997" si="305">IF(M1934-N1934&gt;0,M1934-N1934,0)</f>
        <v>32824.210000000006</v>
      </c>
      <c r="Q1934" s="26">
        <f t="shared" ref="Q1934:Q1997" si="306">IF(M1934-N1934&lt;0,N1934-M1934,0)</f>
        <v>0</v>
      </c>
      <c r="R1934" s="24">
        <f t="shared" ref="R1934:R1997" si="307">ROUND(P1934/$P$2315*100, 7)</f>
        <v>8.8175000000000007E-3</v>
      </c>
      <c r="S1934" s="25">
        <f t="shared" ref="S1934:S1997" si="308">ROUNDDOWN(412000000*R1934/100, 0)</f>
        <v>36328</v>
      </c>
    </row>
    <row r="1935" spans="1:19">
      <c r="A1935" s="20" t="s">
        <v>2171</v>
      </c>
      <c r="B1935" s="20" t="s">
        <v>201</v>
      </c>
      <c r="C1935" s="20" t="s">
        <v>181</v>
      </c>
      <c r="D1935" s="20" t="s">
        <v>2187</v>
      </c>
      <c r="E1935" s="20" t="s">
        <v>2593</v>
      </c>
      <c r="F1935" s="20" t="str">
        <f t="shared" si="300"/>
        <v>33508</v>
      </c>
      <c r="G1935" s="20" t="s">
        <v>2697</v>
      </c>
      <c r="H1935" s="23">
        <v>3195851.22</v>
      </c>
      <c r="I1935" s="24">
        <f t="shared" si="301"/>
        <v>1.9589E-3</v>
      </c>
      <c r="J1935" s="24">
        <v>1.5808E-3</v>
      </c>
      <c r="K1935" s="24">
        <f t="shared" ref="K1935:K1998" si="309">ROUND(ROUND(I1935*0.95, 10)+ROUND(J1935*0.05, 10), 7)</f>
        <v>1.9400000000000001E-3</v>
      </c>
      <c r="L1935" s="23">
        <f t="shared" si="302"/>
        <v>3872240</v>
      </c>
      <c r="M1935" s="23">
        <f t="shared" si="303"/>
        <v>2904180</v>
      </c>
      <c r="N1935" s="23">
        <v>3456771.98</v>
      </c>
      <c r="O1935" s="23">
        <f t="shared" si="304"/>
        <v>552591.98</v>
      </c>
      <c r="P1935" s="23">
        <f t="shared" si="305"/>
        <v>0</v>
      </c>
      <c r="Q1935" s="23">
        <f t="shared" si="306"/>
        <v>552591.98</v>
      </c>
      <c r="R1935" s="24">
        <f t="shared" si="307"/>
        <v>0</v>
      </c>
      <c r="S1935" s="25">
        <f t="shared" si="308"/>
        <v>0</v>
      </c>
    </row>
    <row r="1936" spans="1:19">
      <c r="A1936" s="21" t="s">
        <v>2171</v>
      </c>
      <c r="B1936" s="21" t="s">
        <v>201</v>
      </c>
      <c r="C1936" s="21" t="s">
        <v>49</v>
      </c>
      <c r="D1936" s="21" t="s">
        <v>2188</v>
      </c>
      <c r="E1936" s="21" t="s">
        <v>2593</v>
      </c>
      <c r="F1936" s="21" t="str">
        <f t="shared" si="300"/>
        <v>33508</v>
      </c>
      <c r="G1936" s="21" t="s">
        <v>2697</v>
      </c>
      <c r="H1936" s="26">
        <v>308787.06</v>
      </c>
      <c r="I1936" s="27">
        <f t="shared" si="301"/>
        <v>1.8929999999999999E-4</v>
      </c>
      <c r="J1936" s="27">
        <v>5.7660000000000003E-4</v>
      </c>
      <c r="K1936" s="27">
        <f t="shared" si="309"/>
        <v>2.087E-4</v>
      </c>
      <c r="L1936" s="26">
        <f t="shared" si="302"/>
        <v>416565.2</v>
      </c>
      <c r="M1936" s="26">
        <f t="shared" si="303"/>
        <v>312423.90000000002</v>
      </c>
      <c r="N1936" s="26">
        <v>261210.39</v>
      </c>
      <c r="O1936" s="26">
        <f t="shared" si="304"/>
        <v>-51213.510000000009</v>
      </c>
      <c r="P1936" s="26">
        <f t="shared" si="305"/>
        <v>51213.510000000009</v>
      </c>
      <c r="Q1936" s="26">
        <f t="shared" si="306"/>
        <v>0</v>
      </c>
      <c r="R1936" s="24">
        <f t="shared" si="307"/>
        <v>1.3757399999999999E-2</v>
      </c>
      <c r="S1936" s="25">
        <f t="shared" si="308"/>
        <v>56680</v>
      </c>
    </row>
    <row r="1937" spans="1:19">
      <c r="A1937" s="20" t="s">
        <v>2171</v>
      </c>
      <c r="B1937" s="20" t="s">
        <v>211</v>
      </c>
      <c r="C1937" s="20" t="s">
        <v>19</v>
      </c>
      <c r="D1937" s="20" t="s">
        <v>2189</v>
      </c>
      <c r="E1937" s="20" t="s">
        <v>2593</v>
      </c>
      <c r="F1937" s="20" t="str">
        <f t="shared" si="300"/>
        <v>33509</v>
      </c>
      <c r="G1937" s="20" t="s">
        <v>2698</v>
      </c>
      <c r="H1937" s="23">
        <v>37888.839999999997</v>
      </c>
      <c r="I1937" s="24">
        <f t="shared" si="301"/>
        <v>2.3200000000000001E-5</v>
      </c>
      <c r="J1937" s="24">
        <v>2.2919999999999999E-4</v>
      </c>
      <c r="K1937" s="24">
        <f t="shared" si="309"/>
        <v>3.3500000000000001E-5</v>
      </c>
      <c r="L1937" s="23">
        <f t="shared" si="302"/>
        <v>66866</v>
      </c>
      <c r="M1937" s="23">
        <f t="shared" si="303"/>
        <v>50149.5</v>
      </c>
      <c r="N1937" s="23">
        <v>51822.47</v>
      </c>
      <c r="O1937" s="23">
        <f t="shared" si="304"/>
        <v>1672.9700000000012</v>
      </c>
      <c r="P1937" s="23">
        <f t="shared" si="305"/>
        <v>0</v>
      </c>
      <c r="Q1937" s="23">
        <f t="shared" si="306"/>
        <v>1672.9700000000012</v>
      </c>
      <c r="R1937" s="24">
        <f t="shared" si="307"/>
        <v>0</v>
      </c>
      <c r="S1937" s="25">
        <f t="shared" si="308"/>
        <v>0</v>
      </c>
    </row>
    <row r="1938" spans="1:19">
      <c r="A1938" s="21" t="s">
        <v>2171</v>
      </c>
      <c r="B1938" s="21" t="s">
        <v>211</v>
      </c>
      <c r="C1938" s="21" t="s">
        <v>115</v>
      </c>
      <c r="D1938" s="21" t="s">
        <v>2190</v>
      </c>
      <c r="E1938" s="21" t="s">
        <v>2593</v>
      </c>
      <c r="F1938" s="21" t="str">
        <f t="shared" si="300"/>
        <v>33509</v>
      </c>
      <c r="G1938" s="21" t="s">
        <v>2698</v>
      </c>
      <c r="H1938" s="26">
        <v>11298.52</v>
      </c>
      <c r="I1938" s="27">
        <f t="shared" si="301"/>
        <v>6.9E-6</v>
      </c>
      <c r="J1938" s="27">
        <v>1.3129999999999999E-4</v>
      </c>
      <c r="K1938" s="27">
        <f t="shared" si="309"/>
        <v>1.31E-5</v>
      </c>
      <c r="L1938" s="26">
        <f t="shared" si="302"/>
        <v>26147.599999999999</v>
      </c>
      <c r="M1938" s="26">
        <f t="shared" si="303"/>
        <v>19610.7</v>
      </c>
      <c r="N1938" s="26">
        <v>11069.4</v>
      </c>
      <c r="O1938" s="26">
        <f t="shared" si="304"/>
        <v>-8541.3000000000011</v>
      </c>
      <c r="P1938" s="26">
        <f t="shared" si="305"/>
        <v>8541.3000000000011</v>
      </c>
      <c r="Q1938" s="26">
        <f t="shared" si="306"/>
        <v>0</v>
      </c>
      <c r="R1938" s="24">
        <f t="shared" si="307"/>
        <v>2.2943999999999998E-3</v>
      </c>
      <c r="S1938" s="25">
        <f t="shared" si="308"/>
        <v>9452</v>
      </c>
    </row>
    <row r="1939" spans="1:19">
      <c r="A1939" s="20" t="s">
        <v>2171</v>
      </c>
      <c r="B1939" s="20" t="s">
        <v>211</v>
      </c>
      <c r="C1939" s="20" t="s">
        <v>160</v>
      </c>
      <c r="D1939" s="20" t="s">
        <v>2191</v>
      </c>
      <c r="E1939" s="20" t="s">
        <v>2593</v>
      </c>
      <c r="F1939" s="20" t="str">
        <f t="shared" si="300"/>
        <v>33509</v>
      </c>
      <c r="G1939" s="20" t="s">
        <v>2698</v>
      </c>
      <c r="H1939" s="23">
        <v>24122.18</v>
      </c>
      <c r="I1939" s="24">
        <f t="shared" si="301"/>
        <v>1.4800000000000001E-5</v>
      </c>
      <c r="J1939" s="24">
        <v>1.405E-4</v>
      </c>
      <c r="K1939" s="24">
        <f t="shared" si="309"/>
        <v>2.1100000000000001E-5</v>
      </c>
      <c r="L1939" s="23">
        <f t="shared" si="302"/>
        <v>42115.6</v>
      </c>
      <c r="M1939" s="23">
        <f t="shared" si="303"/>
        <v>31586.7</v>
      </c>
      <c r="N1939" s="23">
        <v>38908.880000000005</v>
      </c>
      <c r="O1939" s="23">
        <f t="shared" si="304"/>
        <v>7322.1800000000039</v>
      </c>
      <c r="P1939" s="23">
        <f t="shared" si="305"/>
        <v>0</v>
      </c>
      <c r="Q1939" s="23">
        <f t="shared" si="306"/>
        <v>7322.1800000000039</v>
      </c>
      <c r="R1939" s="24">
        <f t="shared" si="307"/>
        <v>0</v>
      </c>
      <c r="S1939" s="25">
        <f t="shared" si="308"/>
        <v>0</v>
      </c>
    </row>
    <row r="1940" spans="1:19">
      <c r="A1940" s="21" t="s">
        <v>2171</v>
      </c>
      <c r="B1940" s="21" t="s">
        <v>211</v>
      </c>
      <c r="C1940" s="21" t="s">
        <v>216</v>
      </c>
      <c r="D1940" s="21" t="s">
        <v>2192</v>
      </c>
      <c r="E1940" s="21" t="s">
        <v>2593</v>
      </c>
      <c r="F1940" s="21" t="str">
        <f t="shared" si="300"/>
        <v>33509</v>
      </c>
      <c r="G1940" s="21" t="s">
        <v>2698</v>
      </c>
      <c r="H1940" s="26">
        <v>104270.04</v>
      </c>
      <c r="I1940" s="27">
        <f t="shared" si="301"/>
        <v>6.3899999999999995E-5</v>
      </c>
      <c r="J1940" s="27">
        <v>4.6769999999999998E-4</v>
      </c>
      <c r="K1940" s="27">
        <f t="shared" si="309"/>
        <v>8.4099999999999998E-5</v>
      </c>
      <c r="L1940" s="26">
        <f t="shared" si="302"/>
        <v>167863.6</v>
      </c>
      <c r="M1940" s="26">
        <f t="shared" si="303"/>
        <v>125897.7</v>
      </c>
      <c r="N1940" s="26">
        <v>87728.19</v>
      </c>
      <c r="O1940" s="26">
        <f t="shared" si="304"/>
        <v>-38169.509999999995</v>
      </c>
      <c r="P1940" s="26">
        <f t="shared" si="305"/>
        <v>38169.509999999995</v>
      </c>
      <c r="Q1940" s="26">
        <f t="shared" si="306"/>
        <v>0</v>
      </c>
      <c r="R1940" s="24">
        <f t="shared" si="307"/>
        <v>1.0253399999999999E-2</v>
      </c>
      <c r="S1940" s="25">
        <f t="shared" si="308"/>
        <v>42244</v>
      </c>
    </row>
    <row r="1941" spans="1:19">
      <c r="A1941" s="20" t="s">
        <v>2171</v>
      </c>
      <c r="B1941" s="20" t="s">
        <v>211</v>
      </c>
      <c r="C1941" s="20" t="s">
        <v>106</v>
      </c>
      <c r="D1941" s="20" t="s">
        <v>2193</v>
      </c>
      <c r="E1941" s="20" t="s">
        <v>2593</v>
      </c>
      <c r="F1941" s="20" t="str">
        <f t="shared" si="300"/>
        <v>33509</v>
      </c>
      <c r="G1941" s="20" t="s">
        <v>2698</v>
      </c>
      <c r="H1941" s="23">
        <v>545841.27</v>
      </c>
      <c r="I1941" s="24">
        <f t="shared" si="301"/>
        <v>3.346E-4</v>
      </c>
      <c r="J1941" s="24">
        <v>8.7219999999999995E-4</v>
      </c>
      <c r="K1941" s="24">
        <f t="shared" si="309"/>
        <v>3.615E-4</v>
      </c>
      <c r="L1941" s="23">
        <f t="shared" si="302"/>
        <v>721554</v>
      </c>
      <c r="M1941" s="23">
        <f t="shared" si="303"/>
        <v>541165.5</v>
      </c>
      <c r="N1941" s="23">
        <v>1001279.25</v>
      </c>
      <c r="O1941" s="23">
        <f t="shared" si="304"/>
        <v>460113.75</v>
      </c>
      <c r="P1941" s="23">
        <f t="shared" si="305"/>
        <v>0</v>
      </c>
      <c r="Q1941" s="23">
        <f t="shared" si="306"/>
        <v>460113.75</v>
      </c>
      <c r="R1941" s="24">
        <f t="shared" si="307"/>
        <v>0</v>
      </c>
      <c r="S1941" s="25">
        <f t="shared" si="308"/>
        <v>0</v>
      </c>
    </row>
    <row r="1942" spans="1:19">
      <c r="A1942" s="21" t="s">
        <v>2171</v>
      </c>
      <c r="B1942" s="21" t="s">
        <v>211</v>
      </c>
      <c r="C1942" s="21" t="s">
        <v>257</v>
      </c>
      <c r="D1942" s="21" t="s">
        <v>2194</v>
      </c>
      <c r="E1942" s="21" t="s">
        <v>2593</v>
      </c>
      <c r="F1942" s="21" t="str">
        <f t="shared" si="300"/>
        <v>33509</v>
      </c>
      <c r="G1942" s="21" t="s">
        <v>2698</v>
      </c>
      <c r="H1942" s="26">
        <v>60004.69</v>
      </c>
      <c r="I1942" s="27">
        <f t="shared" si="301"/>
        <v>3.68E-5</v>
      </c>
      <c r="J1942" s="27">
        <v>2.6899999999999998E-4</v>
      </c>
      <c r="K1942" s="27">
        <f t="shared" si="309"/>
        <v>4.8399999999999997E-5</v>
      </c>
      <c r="L1942" s="26">
        <f t="shared" si="302"/>
        <v>96606.399999999994</v>
      </c>
      <c r="M1942" s="26">
        <f t="shared" si="303"/>
        <v>72454.8</v>
      </c>
      <c r="N1942" s="26">
        <v>27578.39</v>
      </c>
      <c r="O1942" s="26">
        <f t="shared" si="304"/>
        <v>-44876.41</v>
      </c>
      <c r="P1942" s="26">
        <f t="shared" si="305"/>
        <v>44876.41</v>
      </c>
      <c r="Q1942" s="26">
        <f t="shared" si="306"/>
        <v>0</v>
      </c>
      <c r="R1942" s="24">
        <f t="shared" si="307"/>
        <v>1.2055099999999999E-2</v>
      </c>
      <c r="S1942" s="25">
        <f t="shared" si="308"/>
        <v>49667</v>
      </c>
    </row>
    <row r="1943" spans="1:19">
      <c r="A1943" s="20" t="s">
        <v>2171</v>
      </c>
      <c r="B1943" s="20" t="s">
        <v>211</v>
      </c>
      <c r="C1943" s="20" t="s">
        <v>110</v>
      </c>
      <c r="D1943" s="20" t="s">
        <v>2195</v>
      </c>
      <c r="E1943" s="20" t="s">
        <v>2593</v>
      </c>
      <c r="F1943" s="20" t="str">
        <f t="shared" si="300"/>
        <v>33509</v>
      </c>
      <c r="G1943" s="20" t="s">
        <v>2698</v>
      </c>
      <c r="H1943" s="23">
        <v>1871704.89</v>
      </c>
      <c r="I1943" s="24">
        <f t="shared" si="301"/>
        <v>1.1473E-3</v>
      </c>
      <c r="J1943" s="24">
        <v>1.0581E-3</v>
      </c>
      <c r="K1943" s="24">
        <f t="shared" si="309"/>
        <v>1.1428E-3</v>
      </c>
      <c r="L1943" s="23">
        <f t="shared" si="302"/>
        <v>2281028.7999999998</v>
      </c>
      <c r="M1943" s="23">
        <f t="shared" si="303"/>
        <v>1710771.6</v>
      </c>
      <c r="N1943" s="23">
        <v>1283577.6600000001</v>
      </c>
      <c r="O1943" s="23">
        <f t="shared" si="304"/>
        <v>-427193.93999999994</v>
      </c>
      <c r="P1943" s="23">
        <f t="shared" si="305"/>
        <v>427193.93999999994</v>
      </c>
      <c r="Q1943" s="23">
        <f t="shared" si="306"/>
        <v>0</v>
      </c>
      <c r="R1943" s="24">
        <f t="shared" si="307"/>
        <v>0.1147567</v>
      </c>
      <c r="S1943" s="25">
        <f t="shared" si="308"/>
        <v>472797</v>
      </c>
    </row>
    <row r="1944" spans="1:19">
      <c r="A1944" s="21" t="s">
        <v>2171</v>
      </c>
      <c r="B1944" s="21" t="s">
        <v>211</v>
      </c>
      <c r="C1944" s="21" t="s">
        <v>87</v>
      </c>
      <c r="D1944" s="21" t="s">
        <v>2196</v>
      </c>
      <c r="E1944" s="21" t="s">
        <v>2593</v>
      </c>
      <c r="F1944" s="21" t="str">
        <f t="shared" si="300"/>
        <v>33509</v>
      </c>
      <c r="G1944" s="21" t="s">
        <v>2698</v>
      </c>
      <c r="H1944" s="26">
        <v>68428.45</v>
      </c>
      <c r="I1944" s="27">
        <f t="shared" si="301"/>
        <v>4.1900000000000002E-5</v>
      </c>
      <c r="J1944" s="27">
        <v>3.2190000000000002E-4</v>
      </c>
      <c r="K1944" s="27">
        <f t="shared" si="309"/>
        <v>5.5899999999999997E-5</v>
      </c>
      <c r="L1944" s="26">
        <f t="shared" si="302"/>
        <v>111576.4</v>
      </c>
      <c r="M1944" s="26">
        <f t="shared" si="303"/>
        <v>83682.3</v>
      </c>
      <c r="N1944" s="26">
        <v>70186.84</v>
      </c>
      <c r="O1944" s="26">
        <f t="shared" si="304"/>
        <v>-13495.460000000006</v>
      </c>
      <c r="P1944" s="26">
        <f t="shared" si="305"/>
        <v>13495.460000000006</v>
      </c>
      <c r="Q1944" s="26">
        <f t="shared" si="306"/>
        <v>0</v>
      </c>
      <c r="R1944" s="24">
        <f t="shared" si="307"/>
        <v>3.6253000000000001E-3</v>
      </c>
      <c r="S1944" s="25">
        <f t="shared" si="308"/>
        <v>14936</v>
      </c>
    </row>
    <row r="1945" spans="1:19">
      <c r="A1945" s="20" t="s">
        <v>2171</v>
      </c>
      <c r="B1945" s="20" t="s">
        <v>236</v>
      </c>
      <c r="C1945" s="20" t="s">
        <v>23</v>
      </c>
      <c r="D1945" s="20" t="s">
        <v>2197</v>
      </c>
      <c r="E1945" s="20" t="s">
        <v>2593</v>
      </c>
      <c r="F1945" s="20" t="str">
        <f t="shared" si="300"/>
        <v>33510</v>
      </c>
      <c r="G1945" s="20" t="s">
        <v>2699</v>
      </c>
      <c r="H1945" s="23">
        <v>90676.88</v>
      </c>
      <c r="I1945" s="24">
        <f t="shared" si="301"/>
        <v>5.5600000000000003E-5</v>
      </c>
      <c r="J1945" s="24">
        <v>6.97E-5</v>
      </c>
      <c r="K1945" s="24">
        <f t="shared" si="309"/>
        <v>5.63E-5</v>
      </c>
      <c r="L1945" s="23">
        <f t="shared" si="302"/>
        <v>112374.8</v>
      </c>
      <c r="M1945" s="23">
        <f t="shared" si="303"/>
        <v>84281.1</v>
      </c>
      <c r="N1945" s="23">
        <v>-80028.52</v>
      </c>
      <c r="O1945" s="23">
        <f t="shared" si="304"/>
        <v>-164309.62</v>
      </c>
      <c r="P1945" s="23">
        <f t="shared" si="305"/>
        <v>164309.62</v>
      </c>
      <c r="Q1945" s="23">
        <f t="shared" si="306"/>
        <v>0</v>
      </c>
      <c r="R1945" s="24">
        <f t="shared" si="307"/>
        <v>4.4138299999999998E-2</v>
      </c>
      <c r="S1945" s="25">
        <f t="shared" si="308"/>
        <v>181849</v>
      </c>
    </row>
    <row r="1946" spans="1:19">
      <c r="A1946" s="21" t="s">
        <v>2171</v>
      </c>
      <c r="B1946" s="21" t="s">
        <v>236</v>
      </c>
      <c r="C1946" s="21" t="s">
        <v>176</v>
      </c>
      <c r="D1946" s="21" t="s">
        <v>2198</v>
      </c>
      <c r="E1946" s="21" t="s">
        <v>2593</v>
      </c>
      <c r="F1946" s="21" t="str">
        <f t="shared" si="300"/>
        <v>33510</v>
      </c>
      <c r="G1946" s="21" t="s">
        <v>2699</v>
      </c>
      <c r="H1946" s="26">
        <v>25143.49</v>
      </c>
      <c r="I1946" s="27">
        <f t="shared" si="301"/>
        <v>1.5400000000000002E-5</v>
      </c>
      <c r="J1946" s="27">
        <v>1.661E-4</v>
      </c>
      <c r="K1946" s="27">
        <f t="shared" si="309"/>
        <v>2.2900000000000001E-5</v>
      </c>
      <c r="L1946" s="26">
        <f t="shared" si="302"/>
        <v>45708.4</v>
      </c>
      <c r="M1946" s="26">
        <f t="shared" si="303"/>
        <v>34281.300000000003</v>
      </c>
      <c r="N1946" s="26">
        <v>72662.760000000009</v>
      </c>
      <c r="O1946" s="26">
        <f t="shared" si="304"/>
        <v>38381.460000000006</v>
      </c>
      <c r="P1946" s="26">
        <f t="shared" si="305"/>
        <v>0</v>
      </c>
      <c r="Q1946" s="26">
        <f t="shared" si="306"/>
        <v>38381.460000000006</v>
      </c>
      <c r="R1946" s="24">
        <f t="shared" si="307"/>
        <v>0</v>
      </c>
      <c r="S1946" s="25">
        <f t="shared" si="308"/>
        <v>0</v>
      </c>
    </row>
    <row r="1947" spans="1:19">
      <c r="A1947" s="20" t="s">
        <v>2171</v>
      </c>
      <c r="B1947" s="20" t="s">
        <v>236</v>
      </c>
      <c r="C1947" s="20" t="s">
        <v>117</v>
      </c>
      <c r="D1947" s="20" t="s">
        <v>2199</v>
      </c>
      <c r="E1947" s="20" t="s">
        <v>2593</v>
      </c>
      <c r="F1947" s="20" t="str">
        <f t="shared" si="300"/>
        <v>33510</v>
      </c>
      <c r="G1947" s="20" t="s">
        <v>2699</v>
      </c>
      <c r="H1947" s="23">
        <v>26894.78</v>
      </c>
      <c r="I1947" s="24">
        <f t="shared" si="301"/>
        <v>1.6500000000000001E-5</v>
      </c>
      <c r="J1947" s="24">
        <v>1.693E-4</v>
      </c>
      <c r="K1947" s="24">
        <f t="shared" si="309"/>
        <v>2.41E-5</v>
      </c>
      <c r="L1947" s="23">
        <f t="shared" si="302"/>
        <v>48103.6</v>
      </c>
      <c r="M1947" s="23">
        <f t="shared" si="303"/>
        <v>36077.699999999997</v>
      </c>
      <c r="N1947" s="23">
        <v>43727.509999999995</v>
      </c>
      <c r="O1947" s="23">
        <f t="shared" si="304"/>
        <v>7649.8099999999977</v>
      </c>
      <c r="P1947" s="23">
        <f t="shared" si="305"/>
        <v>0</v>
      </c>
      <c r="Q1947" s="23">
        <f t="shared" si="306"/>
        <v>7649.8099999999977</v>
      </c>
      <c r="R1947" s="24">
        <f t="shared" si="307"/>
        <v>0</v>
      </c>
      <c r="S1947" s="25">
        <f t="shared" si="308"/>
        <v>0</v>
      </c>
    </row>
    <row r="1948" spans="1:19">
      <c r="A1948" s="21" t="s">
        <v>2171</v>
      </c>
      <c r="B1948" s="21" t="s">
        <v>236</v>
      </c>
      <c r="C1948" s="21" t="s">
        <v>96</v>
      </c>
      <c r="D1948" s="21" t="s">
        <v>2200</v>
      </c>
      <c r="E1948" s="21" t="s">
        <v>2593</v>
      </c>
      <c r="F1948" s="21" t="str">
        <f t="shared" si="300"/>
        <v>33510</v>
      </c>
      <c r="G1948" s="21" t="s">
        <v>2699</v>
      </c>
      <c r="H1948" s="26">
        <v>142174.57</v>
      </c>
      <c r="I1948" s="27">
        <f t="shared" si="301"/>
        <v>8.7100000000000003E-5</v>
      </c>
      <c r="J1948" s="27">
        <v>4.1370000000000003E-4</v>
      </c>
      <c r="K1948" s="27">
        <f t="shared" si="309"/>
        <v>1.0340000000000001E-4</v>
      </c>
      <c r="L1948" s="26">
        <f t="shared" si="302"/>
        <v>206386.4</v>
      </c>
      <c r="M1948" s="26">
        <f t="shared" si="303"/>
        <v>154789.79999999999</v>
      </c>
      <c r="N1948" s="26">
        <v>155990.88</v>
      </c>
      <c r="O1948" s="26">
        <f t="shared" si="304"/>
        <v>1201.0800000000163</v>
      </c>
      <c r="P1948" s="26">
        <f t="shared" si="305"/>
        <v>0</v>
      </c>
      <c r="Q1948" s="26">
        <f t="shared" si="306"/>
        <v>1201.0800000000163</v>
      </c>
      <c r="R1948" s="24">
        <f t="shared" si="307"/>
        <v>0</v>
      </c>
      <c r="S1948" s="25">
        <f t="shared" si="308"/>
        <v>0</v>
      </c>
    </row>
    <row r="1949" spans="1:19">
      <c r="A1949" s="20" t="s">
        <v>2171</v>
      </c>
      <c r="B1949" s="20" t="s">
        <v>236</v>
      </c>
      <c r="C1949" s="20" t="s">
        <v>119</v>
      </c>
      <c r="D1949" s="20" t="s">
        <v>2201</v>
      </c>
      <c r="E1949" s="20" t="s">
        <v>2593</v>
      </c>
      <c r="F1949" s="20" t="str">
        <f t="shared" si="300"/>
        <v>33510</v>
      </c>
      <c r="G1949" s="20" t="s">
        <v>2699</v>
      </c>
      <c r="H1949" s="23">
        <v>24489.18</v>
      </c>
      <c r="I1949" s="24">
        <f t="shared" si="301"/>
        <v>1.5E-5</v>
      </c>
      <c r="J1949" s="24">
        <v>2.7839999999999999E-4</v>
      </c>
      <c r="K1949" s="24">
        <f t="shared" si="309"/>
        <v>2.8200000000000001E-5</v>
      </c>
      <c r="L1949" s="23">
        <f t="shared" si="302"/>
        <v>56287.199999999997</v>
      </c>
      <c r="M1949" s="23">
        <f t="shared" si="303"/>
        <v>42215.4</v>
      </c>
      <c r="N1949" s="23">
        <v>16118.269999999999</v>
      </c>
      <c r="O1949" s="23">
        <f t="shared" si="304"/>
        <v>-26097.130000000005</v>
      </c>
      <c r="P1949" s="23">
        <f t="shared" si="305"/>
        <v>26097.130000000005</v>
      </c>
      <c r="Q1949" s="23">
        <f t="shared" si="306"/>
        <v>0</v>
      </c>
      <c r="R1949" s="24">
        <f t="shared" si="307"/>
        <v>7.0104E-3</v>
      </c>
      <c r="S1949" s="25">
        <f t="shared" si="308"/>
        <v>28882</v>
      </c>
    </row>
    <row r="1950" spans="1:19">
      <c r="A1950" s="21" t="s">
        <v>2171</v>
      </c>
      <c r="B1950" s="21" t="s">
        <v>236</v>
      </c>
      <c r="C1950" s="21" t="s">
        <v>100</v>
      </c>
      <c r="D1950" s="21" t="s">
        <v>2202</v>
      </c>
      <c r="E1950" s="21" t="s">
        <v>2593</v>
      </c>
      <c r="F1950" s="21" t="str">
        <f t="shared" si="300"/>
        <v>33510</v>
      </c>
      <c r="G1950" s="21" t="s">
        <v>2699</v>
      </c>
      <c r="H1950" s="26">
        <v>175572.06</v>
      </c>
      <c r="I1950" s="27">
        <f t="shared" si="301"/>
        <v>1.076E-4</v>
      </c>
      <c r="J1950" s="27">
        <v>4.2870000000000001E-4</v>
      </c>
      <c r="K1950" s="27">
        <f t="shared" si="309"/>
        <v>1.237E-4</v>
      </c>
      <c r="L1950" s="26">
        <f t="shared" si="302"/>
        <v>246905.2</v>
      </c>
      <c r="M1950" s="26">
        <f t="shared" si="303"/>
        <v>185178.9</v>
      </c>
      <c r="N1950" s="26">
        <v>204485.88</v>
      </c>
      <c r="O1950" s="26">
        <f t="shared" si="304"/>
        <v>19306.98000000001</v>
      </c>
      <c r="P1950" s="26">
        <f t="shared" si="305"/>
        <v>0</v>
      </c>
      <c r="Q1950" s="26">
        <f t="shared" si="306"/>
        <v>19306.98000000001</v>
      </c>
      <c r="R1950" s="24">
        <f t="shared" si="307"/>
        <v>0</v>
      </c>
      <c r="S1950" s="25">
        <f t="shared" si="308"/>
        <v>0</v>
      </c>
    </row>
    <row r="1951" spans="1:19">
      <c r="A1951" s="20" t="s">
        <v>2171</v>
      </c>
      <c r="B1951" s="20" t="s">
        <v>236</v>
      </c>
      <c r="C1951" s="20" t="s">
        <v>41</v>
      </c>
      <c r="D1951" s="20" t="s">
        <v>2203</v>
      </c>
      <c r="E1951" s="20" t="s">
        <v>2593</v>
      </c>
      <c r="F1951" s="20" t="str">
        <f t="shared" si="300"/>
        <v>33510</v>
      </c>
      <c r="G1951" s="20" t="s">
        <v>2699</v>
      </c>
      <c r="H1951" s="23">
        <v>59436.07</v>
      </c>
      <c r="I1951" s="24">
        <f t="shared" si="301"/>
        <v>3.6399999999999997E-5</v>
      </c>
      <c r="J1951" s="24">
        <v>2.388E-4</v>
      </c>
      <c r="K1951" s="24">
        <f t="shared" si="309"/>
        <v>4.6499999999999999E-5</v>
      </c>
      <c r="L1951" s="23">
        <f t="shared" si="302"/>
        <v>92814</v>
      </c>
      <c r="M1951" s="23">
        <f t="shared" si="303"/>
        <v>69610.5</v>
      </c>
      <c r="N1951" s="23">
        <v>84299.079999999987</v>
      </c>
      <c r="O1951" s="23">
        <f t="shared" si="304"/>
        <v>14688.579999999987</v>
      </c>
      <c r="P1951" s="23">
        <f t="shared" si="305"/>
        <v>0</v>
      </c>
      <c r="Q1951" s="23">
        <f t="shared" si="306"/>
        <v>14688.579999999987</v>
      </c>
      <c r="R1951" s="24">
        <f t="shared" si="307"/>
        <v>0</v>
      </c>
      <c r="S1951" s="25">
        <f t="shared" si="308"/>
        <v>0</v>
      </c>
    </row>
    <row r="1952" spans="1:19">
      <c r="A1952" s="21" t="s">
        <v>2171</v>
      </c>
      <c r="B1952" s="21" t="s">
        <v>236</v>
      </c>
      <c r="C1952" s="21" t="s">
        <v>43</v>
      </c>
      <c r="D1952" s="21" t="s">
        <v>2204</v>
      </c>
      <c r="E1952" s="21" t="s">
        <v>2593</v>
      </c>
      <c r="F1952" s="21" t="str">
        <f t="shared" si="300"/>
        <v>33510</v>
      </c>
      <c r="G1952" s="21" t="s">
        <v>2699</v>
      </c>
      <c r="H1952" s="26">
        <v>613153.26</v>
      </c>
      <c r="I1952" s="27">
        <f t="shared" si="301"/>
        <v>3.7579999999999997E-4</v>
      </c>
      <c r="J1952" s="27">
        <v>1.0185000000000001E-3</v>
      </c>
      <c r="K1952" s="27">
        <f t="shared" si="309"/>
        <v>4.0789999999999999E-4</v>
      </c>
      <c r="L1952" s="26">
        <f t="shared" si="302"/>
        <v>814168.4</v>
      </c>
      <c r="M1952" s="26">
        <f t="shared" si="303"/>
        <v>610626.30000000005</v>
      </c>
      <c r="N1952" s="26">
        <v>492298.31000000006</v>
      </c>
      <c r="O1952" s="26">
        <f t="shared" si="304"/>
        <v>-118327.98999999999</v>
      </c>
      <c r="P1952" s="26">
        <f t="shared" si="305"/>
        <v>118327.98999999999</v>
      </c>
      <c r="Q1952" s="26">
        <f t="shared" si="306"/>
        <v>0</v>
      </c>
      <c r="R1952" s="24">
        <f t="shared" si="307"/>
        <v>3.1786300000000003E-2</v>
      </c>
      <c r="S1952" s="25">
        <f t="shared" si="308"/>
        <v>130959</v>
      </c>
    </row>
    <row r="1953" spans="1:19">
      <c r="A1953" s="20" t="s">
        <v>2171</v>
      </c>
      <c r="B1953" s="20" t="s">
        <v>236</v>
      </c>
      <c r="C1953" s="20" t="s">
        <v>253</v>
      </c>
      <c r="D1953" s="20" t="s">
        <v>2205</v>
      </c>
      <c r="E1953" s="20" t="s">
        <v>2593</v>
      </c>
      <c r="F1953" s="20" t="str">
        <f t="shared" si="300"/>
        <v>33510</v>
      </c>
      <c r="G1953" s="20" t="s">
        <v>2699</v>
      </c>
      <c r="H1953" s="23">
        <v>741584.4</v>
      </c>
      <c r="I1953" s="24">
        <f t="shared" si="301"/>
        <v>4.5459999999999999E-4</v>
      </c>
      <c r="J1953" s="24">
        <v>1.3240000000000001E-3</v>
      </c>
      <c r="K1953" s="24">
        <f t="shared" si="309"/>
        <v>4.9810000000000002E-4</v>
      </c>
      <c r="L1953" s="23">
        <f t="shared" si="302"/>
        <v>994207.6</v>
      </c>
      <c r="M1953" s="23">
        <f t="shared" si="303"/>
        <v>745655.7</v>
      </c>
      <c r="N1953" s="23">
        <v>417127.46</v>
      </c>
      <c r="O1953" s="23">
        <f t="shared" si="304"/>
        <v>-328528.23999999993</v>
      </c>
      <c r="P1953" s="23">
        <f t="shared" si="305"/>
        <v>328528.23999999993</v>
      </c>
      <c r="Q1953" s="23">
        <f t="shared" si="306"/>
        <v>0</v>
      </c>
      <c r="R1953" s="24">
        <f t="shared" si="307"/>
        <v>8.8252200000000003E-2</v>
      </c>
      <c r="S1953" s="25">
        <f t="shared" si="308"/>
        <v>363599</v>
      </c>
    </row>
    <row r="1954" spans="1:19">
      <c r="A1954" s="21" t="s">
        <v>2171</v>
      </c>
      <c r="B1954" s="21" t="s">
        <v>236</v>
      </c>
      <c r="C1954" s="21" t="s">
        <v>126</v>
      </c>
      <c r="D1954" s="21" t="s">
        <v>2206</v>
      </c>
      <c r="E1954" s="21" t="s">
        <v>2593</v>
      </c>
      <c r="F1954" s="21" t="str">
        <f t="shared" si="300"/>
        <v>33510</v>
      </c>
      <c r="G1954" s="21" t="s">
        <v>2699</v>
      </c>
      <c r="H1954" s="26">
        <v>35474.94</v>
      </c>
      <c r="I1954" s="27">
        <f t="shared" si="301"/>
        <v>2.1699999999999999E-5</v>
      </c>
      <c r="J1954" s="27">
        <v>1.8039999999999999E-4</v>
      </c>
      <c r="K1954" s="27">
        <f t="shared" si="309"/>
        <v>2.9600000000000001E-5</v>
      </c>
      <c r="L1954" s="26">
        <f t="shared" si="302"/>
        <v>59081.599999999999</v>
      </c>
      <c r="M1954" s="26">
        <f t="shared" si="303"/>
        <v>44311.199999999997</v>
      </c>
      <c r="N1954" s="26">
        <v>17481.940000000002</v>
      </c>
      <c r="O1954" s="26">
        <f t="shared" si="304"/>
        <v>-26829.259999999995</v>
      </c>
      <c r="P1954" s="26">
        <f t="shared" si="305"/>
        <v>26829.259999999995</v>
      </c>
      <c r="Q1954" s="26">
        <f t="shared" si="306"/>
        <v>0</v>
      </c>
      <c r="R1954" s="24">
        <f t="shared" si="307"/>
        <v>7.2071000000000001E-3</v>
      </c>
      <c r="S1954" s="25">
        <f t="shared" si="308"/>
        <v>29693</v>
      </c>
    </row>
    <row r="1955" spans="1:19">
      <c r="A1955" s="20" t="s">
        <v>2171</v>
      </c>
      <c r="B1955" s="20" t="s">
        <v>236</v>
      </c>
      <c r="C1955" s="20" t="s">
        <v>47</v>
      </c>
      <c r="D1955" s="20" t="s">
        <v>2207</v>
      </c>
      <c r="E1955" s="20" t="s">
        <v>2593</v>
      </c>
      <c r="F1955" s="20" t="str">
        <f t="shared" si="300"/>
        <v>33510</v>
      </c>
      <c r="G1955" s="20" t="s">
        <v>2699</v>
      </c>
      <c r="H1955" s="23">
        <v>30364.639999999999</v>
      </c>
      <c r="I1955" s="24">
        <f t="shared" si="301"/>
        <v>1.8600000000000001E-5</v>
      </c>
      <c r="J1955" s="24">
        <v>1.628E-4</v>
      </c>
      <c r="K1955" s="24">
        <f t="shared" si="309"/>
        <v>2.58E-5</v>
      </c>
      <c r="L1955" s="23">
        <f t="shared" si="302"/>
        <v>51496.800000000003</v>
      </c>
      <c r="M1955" s="23">
        <f t="shared" si="303"/>
        <v>38622.6</v>
      </c>
      <c r="N1955" s="23">
        <v>29205.42</v>
      </c>
      <c r="O1955" s="23">
        <f t="shared" si="304"/>
        <v>-9417.18</v>
      </c>
      <c r="P1955" s="23">
        <f t="shared" si="305"/>
        <v>9417.18</v>
      </c>
      <c r="Q1955" s="23">
        <f t="shared" si="306"/>
        <v>0</v>
      </c>
      <c r="R1955" s="24">
        <f t="shared" si="307"/>
        <v>2.5297000000000002E-3</v>
      </c>
      <c r="S1955" s="25">
        <f t="shared" si="308"/>
        <v>10422</v>
      </c>
    </row>
    <row r="1956" spans="1:19">
      <c r="A1956" s="21" t="s">
        <v>2171</v>
      </c>
      <c r="B1956" s="21" t="s">
        <v>236</v>
      </c>
      <c r="C1956" s="21" t="s">
        <v>259</v>
      </c>
      <c r="D1956" s="21" t="s">
        <v>2208</v>
      </c>
      <c r="E1956" s="21" t="s">
        <v>2593</v>
      </c>
      <c r="F1956" s="21" t="str">
        <f t="shared" si="300"/>
        <v>33510</v>
      </c>
      <c r="G1956" s="21" t="s">
        <v>2699</v>
      </c>
      <c r="H1956" s="26">
        <v>3275.92</v>
      </c>
      <c r="I1956" s="27">
        <f t="shared" si="301"/>
        <v>1.9999999999999999E-6</v>
      </c>
      <c r="J1956" s="27">
        <v>1.048E-4</v>
      </c>
      <c r="K1956" s="27">
        <f t="shared" si="309"/>
        <v>7.0999999999999998E-6</v>
      </c>
      <c r="L1956" s="26">
        <f t="shared" si="302"/>
        <v>14171.6</v>
      </c>
      <c r="M1956" s="26">
        <f t="shared" si="303"/>
        <v>10628.7</v>
      </c>
      <c r="N1956" s="26">
        <v>1709.98</v>
      </c>
      <c r="O1956" s="26">
        <f t="shared" si="304"/>
        <v>-8918.7200000000012</v>
      </c>
      <c r="P1956" s="26">
        <f t="shared" si="305"/>
        <v>8918.7200000000012</v>
      </c>
      <c r="Q1956" s="26">
        <f t="shared" si="306"/>
        <v>0</v>
      </c>
      <c r="R1956" s="24">
        <f t="shared" si="307"/>
        <v>2.3958E-3</v>
      </c>
      <c r="S1956" s="25">
        <f t="shared" si="308"/>
        <v>9870</v>
      </c>
    </row>
    <row r="1957" spans="1:19">
      <c r="A1957" s="20" t="s">
        <v>2171</v>
      </c>
      <c r="B1957" s="20" t="s">
        <v>441</v>
      </c>
      <c r="C1957" s="20" t="s">
        <v>90</v>
      </c>
      <c r="D1957" s="20" t="s">
        <v>2209</v>
      </c>
      <c r="E1957" s="20" t="s">
        <v>2593</v>
      </c>
      <c r="F1957" s="20" t="str">
        <f t="shared" si="300"/>
        <v>33511</v>
      </c>
      <c r="G1957" s="20" t="s">
        <v>2700</v>
      </c>
      <c r="H1957" s="23">
        <v>184054.45</v>
      </c>
      <c r="I1957" s="24">
        <f t="shared" si="301"/>
        <v>1.128E-4</v>
      </c>
      <c r="J1957" s="24">
        <v>5.4449999999999995E-4</v>
      </c>
      <c r="K1957" s="24">
        <f t="shared" si="309"/>
        <v>1.3439999999999999E-4</v>
      </c>
      <c r="L1957" s="23">
        <f t="shared" si="302"/>
        <v>268262.40000000002</v>
      </c>
      <c r="M1957" s="23">
        <f t="shared" si="303"/>
        <v>201196.79999999999</v>
      </c>
      <c r="N1957" s="23">
        <v>151751.44</v>
      </c>
      <c r="O1957" s="23">
        <f t="shared" si="304"/>
        <v>-49445.359999999986</v>
      </c>
      <c r="P1957" s="23">
        <f t="shared" si="305"/>
        <v>49445.359999999986</v>
      </c>
      <c r="Q1957" s="23">
        <f t="shared" si="306"/>
        <v>0</v>
      </c>
      <c r="R1957" s="24">
        <f t="shared" si="307"/>
        <v>1.3282499999999999E-2</v>
      </c>
      <c r="S1957" s="25">
        <f t="shared" si="308"/>
        <v>54723</v>
      </c>
    </row>
    <row r="1958" spans="1:19">
      <c r="A1958" s="21" t="s">
        <v>2171</v>
      </c>
      <c r="B1958" s="21" t="s">
        <v>441</v>
      </c>
      <c r="C1958" s="21" t="s">
        <v>192</v>
      </c>
      <c r="D1958" s="21" t="s">
        <v>2210</v>
      </c>
      <c r="E1958" s="21" t="s">
        <v>2593</v>
      </c>
      <c r="F1958" s="21" t="str">
        <f t="shared" si="300"/>
        <v>33511</v>
      </c>
      <c r="G1958" s="21" t="s">
        <v>2700</v>
      </c>
      <c r="H1958" s="26">
        <v>202505.38</v>
      </c>
      <c r="I1958" s="27">
        <f t="shared" si="301"/>
        <v>1.2410000000000001E-4</v>
      </c>
      <c r="J1958" s="27">
        <v>2.7040000000000001E-4</v>
      </c>
      <c r="K1958" s="27">
        <f t="shared" si="309"/>
        <v>1.314E-4</v>
      </c>
      <c r="L1958" s="26">
        <f t="shared" si="302"/>
        <v>262274.40000000002</v>
      </c>
      <c r="M1958" s="26">
        <f t="shared" si="303"/>
        <v>196705.8</v>
      </c>
      <c r="N1958" s="26">
        <v>211324.89</v>
      </c>
      <c r="O1958" s="26">
        <f t="shared" si="304"/>
        <v>14619.090000000026</v>
      </c>
      <c r="P1958" s="26">
        <f t="shared" si="305"/>
        <v>0</v>
      </c>
      <c r="Q1958" s="26">
        <f t="shared" si="306"/>
        <v>14619.090000000026</v>
      </c>
      <c r="R1958" s="24">
        <f t="shared" si="307"/>
        <v>0</v>
      </c>
      <c r="S1958" s="25">
        <f t="shared" si="308"/>
        <v>0</v>
      </c>
    </row>
    <row r="1959" spans="1:19">
      <c r="A1959" s="20" t="s">
        <v>2171</v>
      </c>
      <c r="B1959" s="20" t="s">
        <v>441</v>
      </c>
      <c r="C1959" s="20" t="s">
        <v>27</v>
      </c>
      <c r="D1959" s="20" t="s">
        <v>2211</v>
      </c>
      <c r="E1959" s="20" t="s">
        <v>2593</v>
      </c>
      <c r="F1959" s="20" t="str">
        <f t="shared" si="300"/>
        <v>33511</v>
      </c>
      <c r="G1959" s="20" t="s">
        <v>2700</v>
      </c>
      <c r="H1959" s="23">
        <v>691477.04</v>
      </c>
      <c r="I1959" s="24">
        <f t="shared" si="301"/>
        <v>4.238E-4</v>
      </c>
      <c r="J1959" s="24">
        <v>5.8969999999999997E-4</v>
      </c>
      <c r="K1959" s="24">
        <f t="shared" si="309"/>
        <v>4.3209999999999999E-4</v>
      </c>
      <c r="L1959" s="23">
        <f t="shared" si="302"/>
        <v>862471.6</v>
      </c>
      <c r="M1959" s="23">
        <f t="shared" si="303"/>
        <v>646853.69999999995</v>
      </c>
      <c r="N1959" s="23">
        <v>633730.85</v>
      </c>
      <c r="O1959" s="23">
        <f t="shared" si="304"/>
        <v>-13122.849999999977</v>
      </c>
      <c r="P1959" s="23">
        <f t="shared" si="305"/>
        <v>13122.849999999977</v>
      </c>
      <c r="Q1959" s="23">
        <f t="shared" si="306"/>
        <v>0</v>
      </c>
      <c r="R1959" s="24">
        <f t="shared" si="307"/>
        <v>3.5252E-3</v>
      </c>
      <c r="S1959" s="25">
        <f t="shared" si="308"/>
        <v>14523</v>
      </c>
    </row>
    <row r="1960" spans="1:19">
      <c r="A1960" s="21" t="s">
        <v>2171</v>
      </c>
      <c r="B1960" s="21" t="s">
        <v>441</v>
      </c>
      <c r="C1960" s="21" t="s">
        <v>29</v>
      </c>
      <c r="D1960" s="21" t="s">
        <v>2212</v>
      </c>
      <c r="E1960" s="21" t="s">
        <v>2593</v>
      </c>
      <c r="F1960" s="21" t="str">
        <f t="shared" si="300"/>
        <v>33511</v>
      </c>
      <c r="G1960" s="21" t="s">
        <v>2700</v>
      </c>
      <c r="H1960" s="26">
        <v>79307.39</v>
      </c>
      <c r="I1960" s="27">
        <f t="shared" si="301"/>
        <v>4.8600000000000002E-5</v>
      </c>
      <c r="J1960" s="27">
        <v>3.211E-4</v>
      </c>
      <c r="K1960" s="27">
        <f t="shared" si="309"/>
        <v>6.2199999999999994E-5</v>
      </c>
      <c r="L1960" s="26">
        <f t="shared" si="302"/>
        <v>124151.2</v>
      </c>
      <c r="M1960" s="26">
        <f t="shared" si="303"/>
        <v>93113.4</v>
      </c>
      <c r="N1960" s="26">
        <v>45146.86</v>
      </c>
      <c r="O1960" s="26">
        <f t="shared" si="304"/>
        <v>-47966.539999999994</v>
      </c>
      <c r="P1960" s="26">
        <f t="shared" si="305"/>
        <v>47966.539999999994</v>
      </c>
      <c r="Q1960" s="26">
        <f t="shared" si="306"/>
        <v>0</v>
      </c>
      <c r="R1960" s="24">
        <f t="shared" si="307"/>
        <v>1.2885199999999999E-2</v>
      </c>
      <c r="S1960" s="25">
        <f t="shared" si="308"/>
        <v>53087</v>
      </c>
    </row>
    <row r="1961" spans="1:19">
      <c r="A1961" s="20" t="s">
        <v>2171</v>
      </c>
      <c r="B1961" s="20" t="s">
        <v>441</v>
      </c>
      <c r="C1961" s="20" t="s">
        <v>31</v>
      </c>
      <c r="D1961" s="20" t="s">
        <v>2213</v>
      </c>
      <c r="E1961" s="20" t="s">
        <v>2593</v>
      </c>
      <c r="F1961" s="20" t="str">
        <f t="shared" si="300"/>
        <v>33511</v>
      </c>
      <c r="G1961" s="20" t="s">
        <v>2700</v>
      </c>
      <c r="H1961" s="23">
        <v>3405511</v>
      </c>
      <c r="I1961" s="24">
        <f t="shared" si="301"/>
        <v>2.0874000000000001E-3</v>
      </c>
      <c r="J1961" s="24">
        <v>1.5906E-3</v>
      </c>
      <c r="K1961" s="24">
        <f t="shared" si="309"/>
        <v>2.0625999999999999E-3</v>
      </c>
      <c r="L1961" s="23">
        <f t="shared" si="302"/>
        <v>4116949.6</v>
      </c>
      <c r="M1961" s="23">
        <f t="shared" si="303"/>
        <v>3087712.2</v>
      </c>
      <c r="N1961" s="23">
        <v>2262022.33</v>
      </c>
      <c r="O1961" s="23">
        <f t="shared" si="304"/>
        <v>-825689.87000000011</v>
      </c>
      <c r="P1961" s="23">
        <f t="shared" si="305"/>
        <v>825689.87000000011</v>
      </c>
      <c r="Q1961" s="23">
        <f t="shared" si="306"/>
        <v>0</v>
      </c>
      <c r="R1961" s="24">
        <f t="shared" si="307"/>
        <v>0.22180420000000001</v>
      </c>
      <c r="S1961" s="25">
        <f t="shared" si="308"/>
        <v>913833</v>
      </c>
    </row>
    <row r="1962" spans="1:19">
      <c r="A1962" s="21" t="s">
        <v>2171</v>
      </c>
      <c r="B1962" s="21" t="s">
        <v>441</v>
      </c>
      <c r="C1962" s="21" t="s">
        <v>245</v>
      </c>
      <c r="D1962" s="21" t="s">
        <v>1160</v>
      </c>
      <c r="E1962" s="21" t="s">
        <v>2593</v>
      </c>
      <c r="F1962" s="21" t="str">
        <f t="shared" si="300"/>
        <v>33511</v>
      </c>
      <c r="G1962" s="21" t="s">
        <v>2700</v>
      </c>
      <c r="H1962" s="26">
        <v>112512.03</v>
      </c>
      <c r="I1962" s="27">
        <f t="shared" si="301"/>
        <v>6.8999999999999997E-5</v>
      </c>
      <c r="J1962" s="27">
        <v>2.5339999999999998E-4</v>
      </c>
      <c r="K1962" s="27">
        <f t="shared" si="309"/>
        <v>7.8200000000000003E-5</v>
      </c>
      <c r="L1962" s="26">
        <f t="shared" si="302"/>
        <v>156087.20000000001</v>
      </c>
      <c r="M1962" s="26">
        <f t="shared" si="303"/>
        <v>117065.4</v>
      </c>
      <c r="N1962" s="26">
        <v>146060.98000000001</v>
      </c>
      <c r="O1962" s="26">
        <f t="shared" si="304"/>
        <v>28995.580000000016</v>
      </c>
      <c r="P1962" s="26">
        <f t="shared" si="305"/>
        <v>0</v>
      </c>
      <c r="Q1962" s="26">
        <f t="shared" si="306"/>
        <v>28995.580000000016</v>
      </c>
      <c r="R1962" s="24">
        <f t="shared" si="307"/>
        <v>0</v>
      </c>
      <c r="S1962" s="25">
        <f t="shared" si="308"/>
        <v>0</v>
      </c>
    </row>
    <row r="1963" spans="1:19">
      <c r="A1963" s="20" t="s">
        <v>2171</v>
      </c>
      <c r="B1963" s="20" t="s">
        <v>441</v>
      </c>
      <c r="C1963" s="20" t="s">
        <v>98</v>
      </c>
      <c r="D1963" s="20" t="s">
        <v>2214</v>
      </c>
      <c r="E1963" s="20" t="s">
        <v>2593</v>
      </c>
      <c r="F1963" s="20" t="str">
        <f t="shared" si="300"/>
        <v>33511</v>
      </c>
      <c r="G1963" s="20" t="s">
        <v>2700</v>
      </c>
      <c r="H1963" s="23">
        <v>459681.46</v>
      </c>
      <c r="I1963" s="24">
        <f t="shared" si="301"/>
        <v>2.8180000000000002E-4</v>
      </c>
      <c r="J1963" s="24">
        <v>1.685E-4</v>
      </c>
      <c r="K1963" s="24">
        <f t="shared" si="309"/>
        <v>2.7609999999999999E-4</v>
      </c>
      <c r="L1963" s="23">
        <f t="shared" si="302"/>
        <v>551095.6</v>
      </c>
      <c r="M1963" s="23">
        <f t="shared" si="303"/>
        <v>413321.7</v>
      </c>
      <c r="N1963" s="23">
        <v>615294.47</v>
      </c>
      <c r="O1963" s="23">
        <f t="shared" si="304"/>
        <v>201972.76999999996</v>
      </c>
      <c r="P1963" s="23">
        <f t="shared" si="305"/>
        <v>0</v>
      </c>
      <c r="Q1963" s="23">
        <f t="shared" si="306"/>
        <v>201972.76999999996</v>
      </c>
      <c r="R1963" s="24">
        <f t="shared" si="307"/>
        <v>0</v>
      </c>
      <c r="S1963" s="25">
        <f t="shared" si="308"/>
        <v>0</v>
      </c>
    </row>
    <row r="1964" spans="1:19">
      <c r="A1964" s="21" t="s">
        <v>2171</v>
      </c>
      <c r="B1964" s="21" t="s">
        <v>441</v>
      </c>
      <c r="C1964" s="21" t="s">
        <v>249</v>
      </c>
      <c r="D1964" s="21" t="s">
        <v>2215</v>
      </c>
      <c r="E1964" s="21" t="s">
        <v>2593</v>
      </c>
      <c r="F1964" s="21" t="str">
        <f t="shared" si="300"/>
        <v>33511</v>
      </c>
      <c r="G1964" s="21" t="s">
        <v>2700</v>
      </c>
      <c r="H1964" s="26">
        <v>38349.1</v>
      </c>
      <c r="I1964" s="27">
        <f t="shared" si="301"/>
        <v>2.3499999999999999E-5</v>
      </c>
      <c r="J1964" s="27">
        <v>1.172E-4</v>
      </c>
      <c r="K1964" s="27">
        <f t="shared" si="309"/>
        <v>2.8200000000000001E-5</v>
      </c>
      <c r="L1964" s="26">
        <f t="shared" si="302"/>
        <v>56287.199999999997</v>
      </c>
      <c r="M1964" s="26">
        <f t="shared" si="303"/>
        <v>42215.4</v>
      </c>
      <c r="N1964" s="26">
        <v>59199.960000000006</v>
      </c>
      <c r="O1964" s="26">
        <f t="shared" si="304"/>
        <v>16984.560000000005</v>
      </c>
      <c r="P1964" s="26">
        <f t="shared" si="305"/>
        <v>0</v>
      </c>
      <c r="Q1964" s="26">
        <f t="shared" si="306"/>
        <v>16984.560000000005</v>
      </c>
      <c r="R1964" s="24">
        <f t="shared" si="307"/>
        <v>0</v>
      </c>
      <c r="S1964" s="25">
        <f t="shared" si="308"/>
        <v>0</v>
      </c>
    </row>
    <row r="1965" spans="1:19">
      <c r="A1965" s="20" t="s">
        <v>2171</v>
      </c>
      <c r="B1965" s="20" t="s">
        <v>441</v>
      </c>
      <c r="C1965" s="20" t="s">
        <v>45</v>
      </c>
      <c r="D1965" s="20" t="s">
        <v>2216</v>
      </c>
      <c r="E1965" s="20" t="s">
        <v>2593</v>
      </c>
      <c r="F1965" s="20" t="str">
        <f t="shared" si="300"/>
        <v>33511</v>
      </c>
      <c r="G1965" s="20" t="s">
        <v>2700</v>
      </c>
      <c r="H1965" s="23">
        <v>341307.47</v>
      </c>
      <c r="I1965" s="24">
        <f t="shared" si="301"/>
        <v>2.0919999999999999E-4</v>
      </c>
      <c r="J1965" s="24">
        <v>7.0069999999999996E-4</v>
      </c>
      <c r="K1965" s="24">
        <f t="shared" si="309"/>
        <v>2.3379999999999999E-4</v>
      </c>
      <c r="L1965" s="23">
        <f t="shared" si="302"/>
        <v>466664.8</v>
      </c>
      <c r="M1965" s="23">
        <f t="shared" si="303"/>
        <v>349998.6</v>
      </c>
      <c r="N1965" s="23">
        <v>285307.5</v>
      </c>
      <c r="O1965" s="23">
        <f t="shared" si="304"/>
        <v>-64691.099999999977</v>
      </c>
      <c r="P1965" s="23">
        <f t="shared" si="305"/>
        <v>64691.099999999977</v>
      </c>
      <c r="Q1965" s="23">
        <f t="shared" si="306"/>
        <v>0</v>
      </c>
      <c r="R1965" s="24">
        <f t="shared" si="307"/>
        <v>1.7377900000000002E-2</v>
      </c>
      <c r="S1965" s="25">
        <f t="shared" si="308"/>
        <v>71596</v>
      </c>
    </row>
    <row r="1966" spans="1:19">
      <c r="A1966" s="21" t="s">
        <v>2171</v>
      </c>
      <c r="B1966" s="21" t="s">
        <v>441</v>
      </c>
      <c r="C1966" s="21" t="s">
        <v>195</v>
      </c>
      <c r="D1966" s="21" t="s">
        <v>2217</v>
      </c>
      <c r="E1966" s="21" t="s">
        <v>2593</v>
      </c>
      <c r="F1966" s="21" t="str">
        <f t="shared" si="300"/>
        <v>33511</v>
      </c>
      <c r="G1966" s="21" t="s">
        <v>2700</v>
      </c>
      <c r="H1966" s="26">
        <v>82911.69</v>
      </c>
      <c r="I1966" s="27">
        <f t="shared" si="301"/>
        <v>5.0800000000000002E-5</v>
      </c>
      <c r="J1966" s="27">
        <v>3.5320000000000002E-4</v>
      </c>
      <c r="K1966" s="27">
        <f t="shared" si="309"/>
        <v>6.5900000000000003E-5</v>
      </c>
      <c r="L1966" s="26">
        <f t="shared" si="302"/>
        <v>131536.4</v>
      </c>
      <c r="M1966" s="26">
        <f t="shared" si="303"/>
        <v>98652.3</v>
      </c>
      <c r="N1966" s="26">
        <v>54645.3</v>
      </c>
      <c r="O1966" s="26">
        <f t="shared" si="304"/>
        <v>-44007</v>
      </c>
      <c r="P1966" s="26">
        <f t="shared" si="305"/>
        <v>44007</v>
      </c>
      <c r="Q1966" s="26">
        <f t="shared" si="306"/>
        <v>0</v>
      </c>
      <c r="R1966" s="24">
        <f t="shared" si="307"/>
        <v>1.18216E-2</v>
      </c>
      <c r="S1966" s="25">
        <f t="shared" si="308"/>
        <v>48704</v>
      </c>
    </row>
    <row r="1967" spans="1:19">
      <c r="A1967" s="20" t="s">
        <v>2171</v>
      </c>
      <c r="B1967" s="20" t="s">
        <v>441</v>
      </c>
      <c r="C1967" s="20" t="s">
        <v>108</v>
      </c>
      <c r="D1967" s="20" t="s">
        <v>2218</v>
      </c>
      <c r="E1967" s="20" t="s">
        <v>2593</v>
      </c>
      <c r="F1967" s="20" t="str">
        <f t="shared" si="300"/>
        <v>33511</v>
      </c>
      <c r="G1967" s="20" t="s">
        <v>2700</v>
      </c>
      <c r="H1967" s="23">
        <v>247118.04</v>
      </c>
      <c r="I1967" s="24">
        <f t="shared" si="301"/>
        <v>1.515E-4</v>
      </c>
      <c r="J1967" s="24">
        <v>8.298E-4</v>
      </c>
      <c r="K1967" s="24">
        <f t="shared" si="309"/>
        <v>1.8540000000000001E-4</v>
      </c>
      <c r="L1967" s="23">
        <f t="shared" si="302"/>
        <v>370058.4</v>
      </c>
      <c r="M1967" s="23">
        <f t="shared" si="303"/>
        <v>277543.8</v>
      </c>
      <c r="N1967" s="23">
        <v>262131.5</v>
      </c>
      <c r="O1967" s="23">
        <f t="shared" si="304"/>
        <v>-15412.299999999988</v>
      </c>
      <c r="P1967" s="23">
        <f t="shared" si="305"/>
        <v>15412.299999999988</v>
      </c>
      <c r="Q1967" s="23">
        <f t="shared" si="306"/>
        <v>0</v>
      </c>
      <c r="R1967" s="24">
        <f t="shared" si="307"/>
        <v>4.1402000000000001E-3</v>
      </c>
      <c r="S1967" s="25">
        <f t="shared" si="308"/>
        <v>17057</v>
      </c>
    </row>
    <row r="1968" spans="1:19">
      <c r="A1968" s="21" t="s">
        <v>2171</v>
      </c>
      <c r="B1968" s="21" t="s">
        <v>441</v>
      </c>
      <c r="C1968" s="21" t="s">
        <v>142</v>
      </c>
      <c r="D1968" s="21" t="s">
        <v>2219</v>
      </c>
      <c r="E1968" s="21" t="s">
        <v>2593</v>
      </c>
      <c r="F1968" s="21" t="str">
        <f t="shared" si="300"/>
        <v>33511</v>
      </c>
      <c r="G1968" s="21" t="s">
        <v>2700</v>
      </c>
      <c r="H1968" s="26">
        <v>140320.46</v>
      </c>
      <c r="I1968" s="27">
        <f t="shared" si="301"/>
        <v>8.6000000000000003E-5</v>
      </c>
      <c r="J1968" s="27">
        <v>3.9340000000000002E-4</v>
      </c>
      <c r="K1968" s="27">
        <f t="shared" si="309"/>
        <v>1.014E-4</v>
      </c>
      <c r="L1968" s="26">
        <f t="shared" si="302"/>
        <v>202394.4</v>
      </c>
      <c r="M1968" s="26">
        <f t="shared" si="303"/>
        <v>151795.79999999999</v>
      </c>
      <c r="N1968" s="26">
        <v>303157.21999999997</v>
      </c>
      <c r="O1968" s="26">
        <f t="shared" si="304"/>
        <v>151361.41999999998</v>
      </c>
      <c r="P1968" s="26">
        <f t="shared" si="305"/>
        <v>0</v>
      </c>
      <c r="Q1968" s="26">
        <f t="shared" si="306"/>
        <v>151361.41999999998</v>
      </c>
      <c r="R1968" s="24">
        <f t="shared" si="307"/>
        <v>0</v>
      </c>
      <c r="S1968" s="25">
        <f t="shared" si="308"/>
        <v>0</v>
      </c>
    </row>
    <row r="1969" spans="1:19">
      <c r="A1969" s="20" t="s">
        <v>2220</v>
      </c>
      <c r="B1969" s="20" t="s">
        <v>201</v>
      </c>
      <c r="C1969" s="20" t="s">
        <v>15</v>
      </c>
      <c r="D1969" s="20" t="s">
        <v>2221</v>
      </c>
      <c r="E1969" s="20" t="s">
        <v>2594</v>
      </c>
      <c r="F1969" s="20" t="str">
        <f t="shared" si="300"/>
        <v>33608</v>
      </c>
      <c r="G1969" s="20" t="s">
        <v>2701</v>
      </c>
      <c r="H1969" s="23">
        <v>2454.27</v>
      </c>
      <c r="I1969" s="24">
        <f t="shared" si="301"/>
        <v>1.5E-6</v>
      </c>
      <c r="J1969" s="24">
        <v>2.6400000000000001E-5</v>
      </c>
      <c r="K1969" s="24">
        <f t="shared" si="309"/>
        <v>2.7E-6</v>
      </c>
      <c r="L1969" s="23">
        <f t="shared" si="302"/>
        <v>5389.2</v>
      </c>
      <c r="M1969" s="23">
        <f t="shared" si="303"/>
        <v>4041.9</v>
      </c>
      <c r="N1969" s="23">
        <v>1571.69</v>
      </c>
      <c r="O1969" s="23">
        <f t="shared" si="304"/>
        <v>-2470.21</v>
      </c>
      <c r="P1969" s="23">
        <f t="shared" si="305"/>
        <v>2470.21</v>
      </c>
      <c r="Q1969" s="23">
        <f t="shared" si="306"/>
        <v>0</v>
      </c>
      <c r="R1969" s="24">
        <f t="shared" si="307"/>
        <v>6.6359999999999998E-4</v>
      </c>
      <c r="S1969" s="25">
        <f t="shared" si="308"/>
        <v>2734</v>
      </c>
    </row>
    <row r="1970" spans="1:19">
      <c r="A1970" s="21" t="s">
        <v>2220</v>
      </c>
      <c r="B1970" s="21" t="s">
        <v>201</v>
      </c>
      <c r="C1970" s="21" t="s">
        <v>19</v>
      </c>
      <c r="D1970" s="21" t="s">
        <v>2222</v>
      </c>
      <c r="E1970" s="21" t="s">
        <v>2594</v>
      </c>
      <c r="F1970" s="21" t="str">
        <f t="shared" si="300"/>
        <v>33608</v>
      </c>
      <c r="G1970" s="21" t="s">
        <v>2701</v>
      </c>
      <c r="H1970" s="26">
        <v>8992.99</v>
      </c>
      <c r="I1970" s="27">
        <f t="shared" si="301"/>
        <v>5.4999999999999999E-6</v>
      </c>
      <c r="J1970" s="27">
        <v>7.1799999999999997E-5</v>
      </c>
      <c r="K1970" s="27">
        <f t="shared" si="309"/>
        <v>8.8000000000000004E-6</v>
      </c>
      <c r="L1970" s="26">
        <f t="shared" si="302"/>
        <v>17564.8</v>
      </c>
      <c r="M1970" s="26">
        <f t="shared" si="303"/>
        <v>13173.6</v>
      </c>
      <c r="N1970" s="26">
        <v>7869.5700000000006</v>
      </c>
      <c r="O1970" s="26">
        <f t="shared" si="304"/>
        <v>-5304.03</v>
      </c>
      <c r="P1970" s="26">
        <f t="shared" si="305"/>
        <v>5304.03</v>
      </c>
      <c r="Q1970" s="26">
        <f t="shared" si="306"/>
        <v>0</v>
      </c>
      <c r="R1970" s="24">
        <f t="shared" si="307"/>
        <v>1.4247999999999999E-3</v>
      </c>
      <c r="S1970" s="25">
        <f t="shared" si="308"/>
        <v>5870</v>
      </c>
    </row>
    <row r="1971" spans="1:19">
      <c r="A1971" s="20" t="s">
        <v>2220</v>
      </c>
      <c r="B1971" s="20" t="s">
        <v>201</v>
      </c>
      <c r="C1971" s="20" t="s">
        <v>192</v>
      </c>
      <c r="D1971" s="20" t="s">
        <v>2223</v>
      </c>
      <c r="E1971" s="20" t="s">
        <v>2594</v>
      </c>
      <c r="F1971" s="20" t="str">
        <f t="shared" si="300"/>
        <v>33608</v>
      </c>
      <c r="G1971" s="20" t="s">
        <v>2701</v>
      </c>
      <c r="H1971" s="23">
        <v>272.33</v>
      </c>
      <c r="I1971" s="24">
        <f t="shared" si="301"/>
        <v>1.9999999999999999E-7</v>
      </c>
      <c r="J1971" s="24">
        <v>3.4E-5</v>
      </c>
      <c r="K1971" s="24">
        <f t="shared" si="309"/>
        <v>1.9E-6</v>
      </c>
      <c r="L1971" s="23">
        <f t="shared" si="302"/>
        <v>3792.4</v>
      </c>
      <c r="M1971" s="23">
        <f t="shared" si="303"/>
        <v>2844.3</v>
      </c>
      <c r="N1971" s="23">
        <v>28816.04</v>
      </c>
      <c r="O1971" s="23">
        <f t="shared" si="304"/>
        <v>25971.74</v>
      </c>
      <c r="P1971" s="23">
        <f t="shared" si="305"/>
        <v>0</v>
      </c>
      <c r="Q1971" s="23">
        <f t="shared" si="306"/>
        <v>25971.74</v>
      </c>
      <c r="R1971" s="24">
        <f t="shared" si="307"/>
        <v>0</v>
      </c>
      <c r="S1971" s="25">
        <f t="shared" si="308"/>
        <v>0</v>
      </c>
    </row>
    <row r="1972" spans="1:19">
      <c r="A1972" s="21" t="s">
        <v>2220</v>
      </c>
      <c r="B1972" s="21" t="s">
        <v>201</v>
      </c>
      <c r="C1972" s="21" t="s">
        <v>176</v>
      </c>
      <c r="D1972" s="21" t="s">
        <v>2224</v>
      </c>
      <c r="E1972" s="21" t="s">
        <v>2594</v>
      </c>
      <c r="F1972" s="21" t="str">
        <f t="shared" si="300"/>
        <v>33608</v>
      </c>
      <c r="G1972" s="21" t="s">
        <v>2701</v>
      </c>
      <c r="H1972" s="26">
        <v>1029.8900000000001</v>
      </c>
      <c r="I1972" s="27">
        <f t="shared" si="301"/>
        <v>5.9999999999999997E-7</v>
      </c>
      <c r="J1972" s="27">
        <v>2.3E-5</v>
      </c>
      <c r="K1972" s="27">
        <f t="shared" si="309"/>
        <v>1.7E-6</v>
      </c>
      <c r="L1972" s="26">
        <f t="shared" si="302"/>
        <v>3393.2</v>
      </c>
      <c r="M1972" s="26">
        <f t="shared" si="303"/>
        <v>2544.9</v>
      </c>
      <c r="N1972" s="26">
        <v>441.71000000000004</v>
      </c>
      <c r="O1972" s="26">
        <f t="shared" si="304"/>
        <v>-2103.19</v>
      </c>
      <c r="P1972" s="26">
        <f t="shared" si="305"/>
        <v>2103.19</v>
      </c>
      <c r="Q1972" s="26">
        <f t="shared" si="306"/>
        <v>0</v>
      </c>
      <c r="R1972" s="24">
        <f t="shared" si="307"/>
        <v>5.6499999999999996E-4</v>
      </c>
      <c r="S1972" s="25">
        <f t="shared" si="308"/>
        <v>2327</v>
      </c>
    </row>
    <row r="1973" spans="1:19">
      <c r="A1973" s="20" t="s">
        <v>2220</v>
      </c>
      <c r="B1973" s="20" t="s">
        <v>201</v>
      </c>
      <c r="C1973" s="20" t="s">
        <v>117</v>
      </c>
      <c r="D1973" s="20" t="s">
        <v>2225</v>
      </c>
      <c r="E1973" s="20" t="s">
        <v>2594</v>
      </c>
      <c r="F1973" s="20" t="str">
        <f t="shared" si="300"/>
        <v>33608</v>
      </c>
      <c r="G1973" s="20" t="s">
        <v>2701</v>
      </c>
      <c r="H1973" s="23">
        <v>278.44</v>
      </c>
      <c r="I1973" s="24">
        <f t="shared" si="301"/>
        <v>1.9999999999999999E-7</v>
      </c>
      <c r="J1973" s="24">
        <v>1.45E-5</v>
      </c>
      <c r="K1973" s="24">
        <f t="shared" si="309"/>
        <v>8.9999999999999996E-7</v>
      </c>
      <c r="L1973" s="23">
        <f t="shared" si="302"/>
        <v>1796.4</v>
      </c>
      <c r="M1973" s="23">
        <f t="shared" si="303"/>
        <v>1347.3</v>
      </c>
      <c r="N1973" s="23">
        <v>269.2</v>
      </c>
      <c r="O1973" s="23">
        <f t="shared" si="304"/>
        <v>-1078.0999999999999</v>
      </c>
      <c r="P1973" s="23">
        <f t="shared" si="305"/>
        <v>1078.0999999999999</v>
      </c>
      <c r="Q1973" s="23">
        <f t="shared" si="306"/>
        <v>0</v>
      </c>
      <c r="R1973" s="24">
        <f t="shared" si="307"/>
        <v>2.8959999999999999E-4</v>
      </c>
      <c r="S1973" s="25">
        <f t="shared" si="308"/>
        <v>1193</v>
      </c>
    </row>
    <row r="1974" spans="1:19">
      <c r="A1974" s="21" t="s">
        <v>2220</v>
      </c>
      <c r="B1974" s="21" t="s">
        <v>201</v>
      </c>
      <c r="C1974" s="21" t="s">
        <v>160</v>
      </c>
      <c r="D1974" s="21" t="s">
        <v>2226</v>
      </c>
      <c r="E1974" s="21" t="s">
        <v>2594</v>
      </c>
      <c r="F1974" s="21" t="str">
        <f t="shared" si="300"/>
        <v>33608</v>
      </c>
      <c r="G1974" s="21" t="s">
        <v>2701</v>
      </c>
      <c r="H1974" s="26">
        <v>15328.81</v>
      </c>
      <c r="I1974" s="27">
        <f t="shared" si="301"/>
        <v>9.3999999999999998E-6</v>
      </c>
      <c r="J1974" s="27">
        <v>8.7600000000000002E-5</v>
      </c>
      <c r="K1974" s="27">
        <f t="shared" si="309"/>
        <v>1.33E-5</v>
      </c>
      <c r="L1974" s="26">
        <f t="shared" si="302"/>
        <v>26546.799999999999</v>
      </c>
      <c r="M1974" s="26">
        <f t="shared" si="303"/>
        <v>19910.099999999999</v>
      </c>
      <c r="N1974" s="26">
        <v>8990.08</v>
      </c>
      <c r="O1974" s="26">
        <f t="shared" si="304"/>
        <v>-10920.019999999999</v>
      </c>
      <c r="P1974" s="26">
        <f t="shared" si="305"/>
        <v>10920.019999999999</v>
      </c>
      <c r="Q1974" s="26">
        <f t="shared" si="306"/>
        <v>0</v>
      </c>
      <c r="R1974" s="24">
        <f t="shared" si="307"/>
        <v>2.9334000000000001E-3</v>
      </c>
      <c r="S1974" s="25">
        <f t="shared" si="308"/>
        <v>12085</v>
      </c>
    </row>
    <row r="1975" spans="1:19">
      <c r="A1975" s="20" t="s">
        <v>2220</v>
      </c>
      <c r="B1975" s="20" t="s">
        <v>201</v>
      </c>
      <c r="C1975" s="20" t="s">
        <v>245</v>
      </c>
      <c r="D1975" s="20" t="s">
        <v>2227</v>
      </c>
      <c r="E1975" s="20" t="s">
        <v>2594</v>
      </c>
      <c r="F1975" s="20" t="str">
        <f t="shared" si="300"/>
        <v>33608</v>
      </c>
      <c r="G1975" s="20" t="s">
        <v>2701</v>
      </c>
      <c r="H1975" s="23">
        <v>21765.45</v>
      </c>
      <c r="I1975" s="24">
        <f t="shared" si="301"/>
        <v>1.33E-5</v>
      </c>
      <c r="J1975" s="24">
        <v>7.36E-5</v>
      </c>
      <c r="K1975" s="24">
        <f t="shared" si="309"/>
        <v>1.63E-5</v>
      </c>
      <c r="L1975" s="23">
        <f t="shared" si="302"/>
        <v>32534.799999999999</v>
      </c>
      <c r="M1975" s="23">
        <f t="shared" si="303"/>
        <v>24401.1</v>
      </c>
      <c r="N1975" s="23">
        <v>9801.19</v>
      </c>
      <c r="O1975" s="23">
        <f t="shared" si="304"/>
        <v>-14599.909999999998</v>
      </c>
      <c r="P1975" s="23">
        <f t="shared" si="305"/>
        <v>14599.909999999998</v>
      </c>
      <c r="Q1975" s="23">
        <f t="shared" si="306"/>
        <v>0</v>
      </c>
      <c r="R1975" s="24">
        <f t="shared" si="307"/>
        <v>3.9220000000000001E-3</v>
      </c>
      <c r="S1975" s="25">
        <f t="shared" si="308"/>
        <v>16158</v>
      </c>
    </row>
    <row r="1976" spans="1:19">
      <c r="A1976" s="21" t="s">
        <v>2220</v>
      </c>
      <c r="B1976" s="21" t="s">
        <v>201</v>
      </c>
      <c r="C1976" s="21" t="s">
        <v>100</v>
      </c>
      <c r="D1976" s="21" t="s">
        <v>2228</v>
      </c>
      <c r="E1976" s="21" t="s">
        <v>2594</v>
      </c>
      <c r="F1976" s="21" t="str">
        <f t="shared" si="300"/>
        <v>33608</v>
      </c>
      <c r="G1976" s="21" t="s">
        <v>2701</v>
      </c>
      <c r="H1976" s="26">
        <v>34752.269999999997</v>
      </c>
      <c r="I1976" s="27">
        <f t="shared" si="301"/>
        <v>2.1299999999999999E-5</v>
      </c>
      <c r="J1976" s="27">
        <v>5.8400000000000003E-5</v>
      </c>
      <c r="K1976" s="27">
        <f t="shared" si="309"/>
        <v>2.3200000000000001E-5</v>
      </c>
      <c r="L1976" s="26">
        <f t="shared" si="302"/>
        <v>46307.199999999997</v>
      </c>
      <c r="M1976" s="26">
        <f t="shared" si="303"/>
        <v>34730.400000000001</v>
      </c>
      <c r="N1976" s="26">
        <v>17752.7</v>
      </c>
      <c r="O1976" s="26">
        <f t="shared" si="304"/>
        <v>-16977.7</v>
      </c>
      <c r="P1976" s="26">
        <f t="shared" si="305"/>
        <v>16977.7</v>
      </c>
      <c r="Q1976" s="26">
        <f t="shared" si="306"/>
        <v>0</v>
      </c>
      <c r="R1976" s="24">
        <f t="shared" si="307"/>
        <v>4.5607E-3</v>
      </c>
      <c r="S1976" s="25">
        <f t="shared" si="308"/>
        <v>18790</v>
      </c>
    </row>
    <row r="1977" spans="1:19">
      <c r="A1977" s="20" t="s">
        <v>2220</v>
      </c>
      <c r="B1977" s="20" t="s">
        <v>201</v>
      </c>
      <c r="C1977" s="20" t="s">
        <v>37</v>
      </c>
      <c r="D1977" s="20" t="s">
        <v>2229</v>
      </c>
      <c r="E1977" s="20" t="s">
        <v>2594</v>
      </c>
      <c r="F1977" s="20" t="str">
        <f t="shared" si="300"/>
        <v>33608</v>
      </c>
      <c r="G1977" s="20" t="s">
        <v>2701</v>
      </c>
      <c r="H1977" s="23">
        <v>8725.6</v>
      </c>
      <c r="I1977" s="24">
        <f t="shared" si="301"/>
        <v>5.3000000000000001E-6</v>
      </c>
      <c r="J1977" s="24">
        <v>8.7299999999999994E-5</v>
      </c>
      <c r="K1977" s="24">
        <f t="shared" si="309"/>
        <v>9.3999999999999998E-6</v>
      </c>
      <c r="L1977" s="23">
        <f t="shared" si="302"/>
        <v>18762.400000000001</v>
      </c>
      <c r="M1977" s="23">
        <f t="shared" si="303"/>
        <v>14071.8</v>
      </c>
      <c r="N1977" s="23">
        <v>44514.19000000001</v>
      </c>
      <c r="O1977" s="23">
        <f t="shared" si="304"/>
        <v>30442.39000000001</v>
      </c>
      <c r="P1977" s="23">
        <f t="shared" si="305"/>
        <v>0</v>
      </c>
      <c r="Q1977" s="23">
        <f t="shared" si="306"/>
        <v>30442.39000000001</v>
      </c>
      <c r="R1977" s="24">
        <f t="shared" si="307"/>
        <v>0</v>
      </c>
      <c r="S1977" s="25">
        <f t="shared" si="308"/>
        <v>0</v>
      </c>
    </row>
    <row r="1978" spans="1:19">
      <c r="A1978" s="21" t="s">
        <v>2220</v>
      </c>
      <c r="B1978" s="21" t="s">
        <v>201</v>
      </c>
      <c r="C1978" s="21" t="s">
        <v>41</v>
      </c>
      <c r="D1978" s="21" t="s">
        <v>2230</v>
      </c>
      <c r="E1978" s="21" t="s">
        <v>2594</v>
      </c>
      <c r="F1978" s="21" t="str">
        <f t="shared" si="300"/>
        <v>33608</v>
      </c>
      <c r="G1978" s="21" t="s">
        <v>2701</v>
      </c>
      <c r="H1978" s="26">
        <v>12655.56</v>
      </c>
      <c r="I1978" s="27">
        <f t="shared" si="301"/>
        <v>7.7999999999999999E-6</v>
      </c>
      <c r="J1978" s="27">
        <v>9.1299999999999997E-5</v>
      </c>
      <c r="K1978" s="27">
        <f t="shared" si="309"/>
        <v>1.2E-5</v>
      </c>
      <c r="L1978" s="26">
        <f t="shared" si="302"/>
        <v>23952</v>
      </c>
      <c r="M1978" s="26">
        <f t="shared" si="303"/>
        <v>17964</v>
      </c>
      <c r="N1978" s="26">
        <v>7951.52</v>
      </c>
      <c r="O1978" s="26">
        <f t="shared" si="304"/>
        <v>-10012.48</v>
      </c>
      <c r="P1978" s="26">
        <f t="shared" si="305"/>
        <v>10012.48</v>
      </c>
      <c r="Q1978" s="26">
        <f t="shared" si="306"/>
        <v>0</v>
      </c>
      <c r="R1978" s="24">
        <f t="shared" si="307"/>
        <v>2.6895999999999999E-3</v>
      </c>
      <c r="S1978" s="25">
        <f t="shared" si="308"/>
        <v>11081</v>
      </c>
    </row>
    <row r="1979" spans="1:19">
      <c r="A1979" s="20" t="s">
        <v>2220</v>
      </c>
      <c r="B1979" s="20" t="s">
        <v>201</v>
      </c>
      <c r="C1979" s="20" t="s">
        <v>253</v>
      </c>
      <c r="D1979" s="20" t="s">
        <v>2231</v>
      </c>
      <c r="E1979" s="20" t="s">
        <v>2594</v>
      </c>
      <c r="F1979" s="20" t="str">
        <f t="shared" si="300"/>
        <v>33608</v>
      </c>
      <c r="G1979" s="20" t="s">
        <v>2701</v>
      </c>
      <c r="H1979" s="23">
        <v>53.82</v>
      </c>
      <c r="I1979" s="24">
        <f t="shared" si="301"/>
        <v>0</v>
      </c>
      <c r="J1979" s="24">
        <v>1.43E-5</v>
      </c>
      <c r="K1979" s="24">
        <f t="shared" si="309"/>
        <v>6.9999999999999997E-7</v>
      </c>
      <c r="L1979" s="23">
        <f t="shared" si="302"/>
        <v>1397.2</v>
      </c>
      <c r="M1979" s="23">
        <f t="shared" si="303"/>
        <v>1047.9000000000001</v>
      </c>
      <c r="N1979" s="23">
        <v>0</v>
      </c>
      <c r="O1979" s="23">
        <f t="shared" si="304"/>
        <v>-1047.9000000000001</v>
      </c>
      <c r="P1979" s="23">
        <f t="shared" si="305"/>
        <v>1047.9000000000001</v>
      </c>
      <c r="Q1979" s="23">
        <f t="shared" si="306"/>
        <v>0</v>
      </c>
      <c r="R1979" s="24">
        <f t="shared" si="307"/>
        <v>2.8150000000000001E-4</v>
      </c>
      <c r="S1979" s="25">
        <f t="shared" si="308"/>
        <v>1159</v>
      </c>
    </row>
    <row r="1980" spans="1:19">
      <c r="A1980" s="21" t="s">
        <v>2220</v>
      </c>
      <c r="B1980" s="21" t="s">
        <v>201</v>
      </c>
      <c r="C1980" s="21" t="s">
        <v>102</v>
      </c>
      <c r="D1980" s="21" t="s">
        <v>2232</v>
      </c>
      <c r="E1980" s="21" t="s">
        <v>2594</v>
      </c>
      <c r="F1980" s="21" t="str">
        <f t="shared" si="300"/>
        <v>33608</v>
      </c>
      <c r="G1980" s="21" t="s">
        <v>2701</v>
      </c>
      <c r="H1980" s="26">
        <v>10889.09</v>
      </c>
      <c r="I1980" s="27">
        <f t="shared" si="301"/>
        <v>6.7000000000000002E-6</v>
      </c>
      <c r="J1980" s="27">
        <v>1.393E-4</v>
      </c>
      <c r="K1980" s="27">
        <f t="shared" si="309"/>
        <v>1.33E-5</v>
      </c>
      <c r="L1980" s="26">
        <f t="shared" si="302"/>
        <v>26546.799999999999</v>
      </c>
      <c r="M1980" s="26">
        <f t="shared" si="303"/>
        <v>19910.099999999999</v>
      </c>
      <c r="N1980" s="26">
        <v>78515.75</v>
      </c>
      <c r="O1980" s="26">
        <f t="shared" si="304"/>
        <v>58605.65</v>
      </c>
      <c r="P1980" s="26">
        <f t="shared" si="305"/>
        <v>0</v>
      </c>
      <c r="Q1980" s="26">
        <f t="shared" si="306"/>
        <v>58605.65</v>
      </c>
      <c r="R1980" s="24">
        <f t="shared" si="307"/>
        <v>0</v>
      </c>
      <c r="S1980" s="25">
        <f t="shared" si="308"/>
        <v>0</v>
      </c>
    </row>
    <row r="1981" spans="1:19">
      <c r="A1981" s="20" t="s">
        <v>2220</v>
      </c>
      <c r="B1981" s="20" t="s">
        <v>201</v>
      </c>
      <c r="C1981" s="20" t="s">
        <v>181</v>
      </c>
      <c r="D1981" s="20" t="s">
        <v>2233</v>
      </c>
      <c r="E1981" s="20" t="s">
        <v>2594</v>
      </c>
      <c r="F1981" s="20" t="str">
        <f t="shared" si="300"/>
        <v>33608</v>
      </c>
      <c r="G1981" s="20" t="s">
        <v>2701</v>
      </c>
      <c r="H1981" s="23">
        <v>4251.6099999999997</v>
      </c>
      <c r="I1981" s="24">
        <f t="shared" si="301"/>
        <v>2.6000000000000001E-6</v>
      </c>
      <c r="J1981" s="24">
        <v>5.27E-5</v>
      </c>
      <c r="K1981" s="24">
        <f t="shared" si="309"/>
        <v>5.1000000000000003E-6</v>
      </c>
      <c r="L1981" s="23">
        <f t="shared" si="302"/>
        <v>10179.6</v>
      </c>
      <c r="M1981" s="23">
        <f t="shared" si="303"/>
        <v>7634.7</v>
      </c>
      <c r="N1981" s="23">
        <v>8426.7199999999993</v>
      </c>
      <c r="O1981" s="23">
        <f t="shared" si="304"/>
        <v>792.01999999999953</v>
      </c>
      <c r="P1981" s="23">
        <f t="shared" si="305"/>
        <v>0</v>
      </c>
      <c r="Q1981" s="23">
        <f t="shared" si="306"/>
        <v>792.01999999999953</v>
      </c>
      <c r="R1981" s="24">
        <f t="shared" si="307"/>
        <v>0</v>
      </c>
      <c r="S1981" s="25">
        <f t="shared" si="308"/>
        <v>0</v>
      </c>
    </row>
    <row r="1982" spans="1:19">
      <c r="A1982" s="21" t="s">
        <v>2220</v>
      </c>
      <c r="B1982" s="21" t="s">
        <v>201</v>
      </c>
      <c r="C1982" s="21" t="s">
        <v>106</v>
      </c>
      <c r="D1982" s="21" t="s">
        <v>2234</v>
      </c>
      <c r="E1982" s="21" t="s">
        <v>2594</v>
      </c>
      <c r="F1982" s="21" t="str">
        <f t="shared" si="300"/>
        <v>33608</v>
      </c>
      <c r="G1982" s="21" t="s">
        <v>2701</v>
      </c>
      <c r="H1982" s="26">
        <v>484.94</v>
      </c>
      <c r="I1982" s="27">
        <f t="shared" si="301"/>
        <v>2.9999999999999999E-7</v>
      </c>
      <c r="J1982" s="27">
        <v>2.9499999999999999E-5</v>
      </c>
      <c r="K1982" s="27">
        <f t="shared" si="309"/>
        <v>1.7999999999999999E-6</v>
      </c>
      <c r="L1982" s="26">
        <f t="shared" si="302"/>
        <v>3592.8</v>
      </c>
      <c r="M1982" s="26">
        <f t="shared" si="303"/>
        <v>2694.6</v>
      </c>
      <c r="N1982" s="26">
        <v>55.8</v>
      </c>
      <c r="O1982" s="26">
        <f t="shared" si="304"/>
        <v>-2638.7999999999997</v>
      </c>
      <c r="P1982" s="26">
        <f t="shared" si="305"/>
        <v>2638.7999999999997</v>
      </c>
      <c r="Q1982" s="26">
        <f t="shared" si="306"/>
        <v>0</v>
      </c>
      <c r="R1982" s="24">
        <f t="shared" si="307"/>
        <v>7.0890000000000005E-4</v>
      </c>
      <c r="S1982" s="25">
        <f t="shared" si="308"/>
        <v>2920</v>
      </c>
    </row>
    <row r="1983" spans="1:19">
      <c r="A1983" s="20" t="s">
        <v>2220</v>
      </c>
      <c r="B1983" s="20" t="s">
        <v>201</v>
      </c>
      <c r="C1983" s="20" t="s">
        <v>47</v>
      </c>
      <c r="D1983" s="20" t="s">
        <v>2235</v>
      </c>
      <c r="E1983" s="20" t="s">
        <v>2594</v>
      </c>
      <c r="F1983" s="20" t="str">
        <f t="shared" si="300"/>
        <v>33608</v>
      </c>
      <c r="G1983" s="20" t="s">
        <v>2701</v>
      </c>
      <c r="H1983" s="23">
        <v>19078.23</v>
      </c>
      <c r="I1983" s="24">
        <f t="shared" si="301"/>
        <v>1.17E-5</v>
      </c>
      <c r="J1983" s="24">
        <v>8.3399999999999994E-5</v>
      </c>
      <c r="K1983" s="24">
        <f t="shared" si="309"/>
        <v>1.5299999999999999E-5</v>
      </c>
      <c r="L1983" s="23">
        <f t="shared" si="302"/>
        <v>30538.799999999999</v>
      </c>
      <c r="M1983" s="23">
        <f t="shared" si="303"/>
        <v>22904.1</v>
      </c>
      <c r="N1983" s="23">
        <v>11208.96</v>
      </c>
      <c r="O1983" s="23">
        <f t="shared" si="304"/>
        <v>-11695.14</v>
      </c>
      <c r="P1983" s="23">
        <f t="shared" si="305"/>
        <v>11695.14</v>
      </c>
      <c r="Q1983" s="23">
        <f t="shared" si="306"/>
        <v>0</v>
      </c>
      <c r="R1983" s="24">
        <f t="shared" si="307"/>
        <v>3.1416999999999999E-3</v>
      </c>
      <c r="S1983" s="25">
        <f t="shared" si="308"/>
        <v>12943</v>
      </c>
    </row>
    <row r="1984" spans="1:19">
      <c r="A1984" s="21" t="s">
        <v>2220</v>
      </c>
      <c r="B1984" s="21" t="s">
        <v>201</v>
      </c>
      <c r="C1984" s="21" t="s">
        <v>257</v>
      </c>
      <c r="D1984" s="21" t="s">
        <v>2236</v>
      </c>
      <c r="E1984" s="21" t="s">
        <v>2594</v>
      </c>
      <c r="F1984" s="21" t="str">
        <f t="shared" si="300"/>
        <v>33608</v>
      </c>
      <c r="G1984" s="21" t="s">
        <v>2701</v>
      </c>
      <c r="H1984" s="26">
        <v>12115.23</v>
      </c>
      <c r="I1984" s="27">
        <f t="shared" si="301"/>
        <v>7.4000000000000003E-6</v>
      </c>
      <c r="J1984" s="27">
        <v>6.9800000000000003E-5</v>
      </c>
      <c r="K1984" s="27">
        <f t="shared" si="309"/>
        <v>1.0499999999999999E-5</v>
      </c>
      <c r="L1984" s="26">
        <f t="shared" si="302"/>
        <v>20958</v>
      </c>
      <c r="M1984" s="26">
        <f t="shared" si="303"/>
        <v>15718.5</v>
      </c>
      <c r="N1984" s="26">
        <v>14812.119999999999</v>
      </c>
      <c r="O1984" s="26">
        <f t="shared" si="304"/>
        <v>-906.38000000000102</v>
      </c>
      <c r="P1984" s="26">
        <f t="shared" si="305"/>
        <v>906.38000000000102</v>
      </c>
      <c r="Q1984" s="26">
        <f t="shared" si="306"/>
        <v>0</v>
      </c>
      <c r="R1984" s="24">
        <f t="shared" si="307"/>
        <v>2.4350000000000001E-4</v>
      </c>
      <c r="S1984" s="25">
        <f t="shared" si="308"/>
        <v>1003</v>
      </c>
    </row>
    <row r="1985" spans="1:19">
      <c r="A1985" s="20" t="s">
        <v>2220</v>
      </c>
      <c r="B1985" s="20" t="s">
        <v>201</v>
      </c>
      <c r="C1985" s="20" t="s">
        <v>49</v>
      </c>
      <c r="D1985" s="20" t="s">
        <v>1237</v>
      </c>
      <c r="E1985" s="20" t="s">
        <v>2594</v>
      </c>
      <c r="F1985" s="20" t="str">
        <f t="shared" si="300"/>
        <v>33608</v>
      </c>
      <c r="G1985" s="20" t="s">
        <v>2701</v>
      </c>
      <c r="H1985" s="23">
        <v>3186.96</v>
      </c>
      <c r="I1985" s="24">
        <f t="shared" si="301"/>
        <v>1.9999999999999999E-6</v>
      </c>
      <c r="J1985" s="24">
        <v>5.4599999999999999E-5</v>
      </c>
      <c r="K1985" s="24">
        <f t="shared" si="309"/>
        <v>4.6E-6</v>
      </c>
      <c r="L1985" s="23">
        <f t="shared" si="302"/>
        <v>9181.6</v>
      </c>
      <c r="M1985" s="23">
        <f t="shared" si="303"/>
        <v>6886.2</v>
      </c>
      <c r="N1985" s="23">
        <v>15864.13</v>
      </c>
      <c r="O1985" s="23">
        <f t="shared" si="304"/>
        <v>8977.93</v>
      </c>
      <c r="P1985" s="23">
        <f t="shared" si="305"/>
        <v>0</v>
      </c>
      <c r="Q1985" s="23">
        <f t="shared" si="306"/>
        <v>8977.93</v>
      </c>
      <c r="R1985" s="24">
        <f t="shared" si="307"/>
        <v>0</v>
      </c>
      <c r="S1985" s="25">
        <f t="shared" si="308"/>
        <v>0</v>
      </c>
    </row>
    <row r="1986" spans="1:19">
      <c r="A1986" s="21" t="s">
        <v>2220</v>
      </c>
      <c r="B1986" s="21" t="s">
        <v>201</v>
      </c>
      <c r="C1986" s="21" t="s">
        <v>195</v>
      </c>
      <c r="D1986" s="21" t="s">
        <v>2237</v>
      </c>
      <c r="E1986" s="21" t="s">
        <v>2594</v>
      </c>
      <c r="F1986" s="21" t="str">
        <f t="shared" si="300"/>
        <v>33608</v>
      </c>
      <c r="G1986" s="21" t="s">
        <v>2701</v>
      </c>
      <c r="H1986" s="26">
        <v>411.21</v>
      </c>
      <c r="I1986" s="27">
        <f t="shared" si="301"/>
        <v>2.9999999999999999E-7</v>
      </c>
      <c r="J1986" s="27">
        <v>4.8399999999999997E-5</v>
      </c>
      <c r="K1986" s="27">
        <f t="shared" si="309"/>
        <v>2.7E-6</v>
      </c>
      <c r="L1986" s="26">
        <f t="shared" si="302"/>
        <v>5389.2</v>
      </c>
      <c r="M1986" s="26">
        <f t="shared" si="303"/>
        <v>4041.9</v>
      </c>
      <c r="N1986" s="26">
        <v>3614.26</v>
      </c>
      <c r="O1986" s="26">
        <f t="shared" si="304"/>
        <v>-427.63999999999987</v>
      </c>
      <c r="P1986" s="26">
        <f t="shared" si="305"/>
        <v>427.63999999999987</v>
      </c>
      <c r="Q1986" s="26">
        <f t="shared" si="306"/>
        <v>0</v>
      </c>
      <c r="R1986" s="24">
        <f t="shared" si="307"/>
        <v>1.149E-4</v>
      </c>
      <c r="S1986" s="25">
        <f t="shared" si="308"/>
        <v>473</v>
      </c>
    </row>
    <row r="1987" spans="1:19">
      <c r="A1987" s="20" t="s">
        <v>2220</v>
      </c>
      <c r="B1987" s="20" t="s">
        <v>201</v>
      </c>
      <c r="C1987" s="20" t="s">
        <v>262</v>
      </c>
      <c r="D1987" s="20" t="s">
        <v>2238</v>
      </c>
      <c r="E1987" s="20" t="s">
        <v>2594</v>
      </c>
      <c r="F1987" s="20" t="str">
        <f t="shared" si="300"/>
        <v>33608</v>
      </c>
      <c r="G1987" s="20" t="s">
        <v>2701</v>
      </c>
      <c r="H1987" s="23">
        <v>35581.230000000003</v>
      </c>
      <c r="I1987" s="24">
        <f t="shared" si="301"/>
        <v>2.1800000000000001E-5</v>
      </c>
      <c r="J1987" s="24">
        <v>2.062E-4</v>
      </c>
      <c r="K1987" s="24">
        <f t="shared" si="309"/>
        <v>3.1000000000000001E-5</v>
      </c>
      <c r="L1987" s="23">
        <f t="shared" si="302"/>
        <v>61876</v>
      </c>
      <c r="M1987" s="23">
        <f t="shared" si="303"/>
        <v>46407</v>
      </c>
      <c r="N1987" s="23">
        <v>44566.9</v>
      </c>
      <c r="O1987" s="23">
        <f t="shared" si="304"/>
        <v>-1840.0999999999985</v>
      </c>
      <c r="P1987" s="23">
        <f t="shared" si="305"/>
        <v>1840.0999999999985</v>
      </c>
      <c r="Q1987" s="23">
        <f t="shared" si="306"/>
        <v>0</v>
      </c>
      <c r="R1987" s="24">
        <f t="shared" si="307"/>
        <v>4.9430000000000003E-4</v>
      </c>
      <c r="S1987" s="25">
        <f t="shared" si="308"/>
        <v>2036</v>
      </c>
    </row>
    <row r="1988" spans="1:19">
      <c r="A1988" s="21" t="s">
        <v>2220</v>
      </c>
      <c r="B1988" s="21" t="s">
        <v>201</v>
      </c>
      <c r="C1988" s="21" t="s">
        <v>110</v>
      </c>
      <c r="D1988" s="21" t="s">
        <v>2239</v>
      </c>
      <c r="E1988" s="21" t="s">
        <v>2594</v>
      </c>
      <c r="F1988" s="21" t="str">
        <f t="shared" si="300"/>
        <v>33608</v>
      </c>
      <c r="G1988" s="21" t="s">
        <v>2701</v>
      </c>
      <c r="H1988" s="26">
        <v>2140.6799999999998</v>
      </c>
      <c r="I1988" s="27">
        <f t="shared" si="301"/>
        <v>1.3E-6</v>
      </c>
      <c r="J1988" s="27">
        <v>4.7700000000000001E-5</v>
      </c>
      <c r="K1988" s="27">
        <f t="shared" si="309"/>
        <v>3.5999999999999998E-6</v>
      </c>
      <c r="L1988" s="26">
        <f t="shared" si="302"/>
        <v>7185.6</v>
      </c>
      <c r="M1988" s="26">
        <f t="shared" si="303"/>
        <v>5389.2</v>
      </c>
      <c r="N1988" s="26">
        <v>1444.9100000000003</v>
      </c>
      <c r="O1988" s="26">
        <f t="shared" si="304"/>
        <v>-3944.2899999999995</v>
      </c>
      <c r="P1988" s="26">
        <f t="shared" si="305"/>
        <v>3944.2899999999995</v>
      </c>
      <c r="Q1988" s="26">
        <f t="shared" si="306"/>
        <v>0</v>
      </c>
      <c r="R1988" s="24">
        <f t="shared" si="307"/>
        <v>1.0596E-3</v>
      </c>
      <c r="S1988" s="25">
        <f t="shared" si="308"/>
        <v>4365</v>
      </c>
    </row>
    <row r="1989" spans="1:19">
      <c r="A1989" s="20" t="s">
        <v>2220</v>
      </c>
      <c r="B1989" s="20" t="s">
        <v>201</v>
      </c>
      <c r="C1989" s="20" t="s">
        <v>51</v>
      </c>
      <c r="D1989" s="20" t="s">
        <v>2240</v>
      </c>
      <c r="E1989" s="20" t="s">
        <v>2594</v>
      </c>
      <c r="F1989" s="20" t="str">
        <f t="shared" si="300"/>
        <v>33608</v>
      </c>
      <c r="G1989" s="20" t="s">
        <v>2701</v>
      </c>
      <c r="H1989" s="23">
        <v>21925.74</v>
      </c>
      <c r="I1989" s="24">
        <f t="shared" si="301"/>
        <v>1.34E-5</v>
      </c>
      <c r="J1989" s="24">
        <v>2.8099999999999999E-5</v>
      </c>
      <c r="K1989" s="24">
        <f t="shared" si="309"/>
        <v>1.4100000000000001E-5</v>
      </c>
      <c r="L1989" s="23">
        <f t="shared" si="302"/>
        <v>28143.599999999999</v>
      </c>
      <c r="M1989" s="23">
        <f t="shared" si="303"/>
        <v>21107.7</v>
      </c>
      <c r="N1989" s="23">
        <v>34994.080000000002</v>
      </c>
      <c r="O1989" s="23">
        <f t="shared" si="304"/>
        <v>13886.380000000001</v>
      </c>
      <c r="P1989" s="23">
        <f t="shared" si="305"/>
        <v>0</v>
      </c>
      <c r="Q1989" s="23">
        <f t="shared" si="306"/>
        <v>13886.380000000001</v>
      </c>
      <c r="R1989" s="24">
        <f t="shared" si="307"/>
        <v>0</v>
      </c>
      <c r="S1989" s="25">
        <f t="shared" si="308"/>
        <v>0</v>
      </c>
    </row>
    <row r="1990" spans="1:19">
      <c r="A1990" s="21" t="s">
        <v>2220</v>
      </c>
      <c r="B1990" s="21" t="s">
        <v>201</v>
      </c>
      <c r="C1990" s="21" t="s">
        <v>267</v>
      </c>
      <c r="D1990" s="21" t="s">
        <v>2241</v>
      </c>
      <c r="E1990" s="21" t="s">
        <v>2594</v>
      </c>
      <c r="F1990" s="21" t="str">
        <f t="shared" si="300"/>
        <v>33608</v>
      </c>
      <c r="G1990" s="21" t="s">
        <v>2701</v>
      </c>
      <c r="H1990" s="26">
        <v>81078.990000000005</v>
      </c>
      <c r="I1990" s="27">
        <f t="shared" si="301"/>
        <v>4.9700000000000002E-5</v>
      </c>
      <c r="J1990" s="27">
        <v>1.63E-4</v>
      </c>
      <c r="K1990" s="27">
        <f t="shared" si="309"/>
        <v>5.5399999999999998E-5</v>
      </c>
      <c r="L1990" s="26">
        <f t="shared" si="302"/>
        <v>110578.4</v>
      </c>
      <c r="M1990" s="26">
        <f t="shared" si="303"/>
        <v>82933.8</v>
      </c>
      <c r="N1990" s="26">
        <v>106478.37000000001</v>
      </c>
      <c r="O1990" s="26">
        <f t="shared" si="304"/>
        <v>23544.570000000007</v>
      </c>
      <c r="P1990" s="26">
        <f t="shared" si="305"/>
        <v>0</v>
      </c>
      <c r="Q1990" s="26">
        <f t="shared" si="306"/>
        <v>23544.570000000007</v>
      </c>
      <c r="R1990" s="24">
        <f t="shared" si="307"/>
        <v>0</v>
      </c>
      <c r="S1990" s="25">
        <f t="shared" si="308"/>
        <v>0</v>
      </c>
    </row>
    <row r="1991" spans="1:19">
      <c r="A1991" s="20" t="s">
        <v>2220</v>
      </c>
      <c r="B1991" s="20" t="s">
        <v>201</v>
      </c>
      <c r="C1991" s="20" t="s">
        <v>272</v>
      </c>
      <c r="D1991" s="20" t="s">
        <v>553</v>
      </c>
      <c r="E1991" s="20" t="s">
        <v>2594</v>
      </c>
      <c r="F1991" s="20" t="str">
        <f t="shared" si="300"/>
        <v>33608</v>
      </c>
      <c r="G1991" s="20" t="s">
        <v>2701</v>
      </c>
      <c r="H1991" s="23">
        <v>1682.68</v>
      </c>
      <c r="I1991" s="24">
        <f t="shared" si="301"/>
        <v>9.9999999999999995E-7</v>
      </c>
      <c r="J1991" s="24">
        <v>5.4500000000000003E-5</v>
      </c>
      <c r="K1991" s="24">
        <f t="shared" si="309"/>
        <v>3.7000000000000002E-6</v>
      </c>
      <c r="L1991" s="23">
        <f t="shared" si="302"/>
        <v>7385.2</v>
      </c>
      <c r="M1991" s="23">
        <f t="shared" si="303"/>
        <v>5538.9</v>
      </c>
      <c r="N1991" s="23">
        <v>6858.6900000000005</v>
      </c>
      <c r="O1991" s="23">
        <f t="shared" si="304"/>
        <v>1319.7900000000009</v>
      </c>
      <c r="P1991" s="23">
        <f t="shared" si="305"/>
        <v>0</v>
      </c>
      <c r="Q1991" s="23">
        <f t="shared" si="306"/>
        <v>1319.7900000000009</v>
      </c>
      <c r="R1991" s="24">
        <f t="shared" si="307"/>
        <v>0</v>
      </c>
      <c r="S1991" s="25">
        <f t="shared" si="308"/>
        <v>0</v>
      </c>
    </row>
    <row r="1992" spans="1:19">
      <c r="A1992" s="21" t="s">
        <v>2220</v>
      </c>
      <c r="B1992" s="21" t="s">
        <v>201</v>
      </c>
      <c r="C1992" s="21" t="s">
        <v>57</v>
      </c>
      <c r="D1992" s="21" t="s">
        <v>2242</v>
      </c>
      <c r="E1992" s="21" t="s">
        <v>2594</v>
      </c>
      <c r="F1992" s="21" t="str">
        <f t="shared" si="300"/>
        <v>33608</v>
      </c>
      <c r="G1992" s="21" t="s">
        <v>2701</v>
      </c>
      <c r="H1992" s="26">
        <v>544941.44999999995</v>
      </c>
      <c r="I1992" s="27">
        <f t="shared" si="301"/>
        <v>3.3399999999999999E-4</v>
      </c>
      <c r="J1992" s="27">
        <v>3.9449999999999999E-4</v>
      </c>
      <c r="K1992" s="27">
        <f t="shared" si="309"/>
        <v>3.3700000000000001E-4</v>
      </c>
      <c r="L1992" s="26">
        <f t="shared" si="302"/>
        <v>672652</v>
      </c>
      <c r="M1992" s="26">
        <f t="shared" si="303"/>
        <v>504489</v>
      </c>
      <c r="N1992" s="26">
        <v>655906.27</v>
      </c>
      <c r="O1992" s="26">
        <f t="shared" si="304"/>
        <v>151417.27000000002</v>
      </c>
      <c r="P1992" s="26">
        <f t="shared" si="305"/>
        <v>0</v>
      </c>
      <c r="Q1992" s="26">
        <f t="shared" si="306"/>
        <v>151417.27000000002</v>
      </c>
      <c r="R1992" s="24">
        <f t="shared" si="307"/>
        <v>0</v>
      </c>
      <c r="S1992" s="25">
        <f t="shared" si="308"/>
        <v>0</v>
      </c>
    </row>
    <row r="1993" spans="1:19">
      <c r="A1993" s="20" t="s">
        <v>2220</v>
      </c>
      <c r="B1993" s="20" t="s">
        <v>201</v>
      </c>
      <c r="C1993" s="20" t="s">
        <v>134</v>
      </c>
      <c r="D1993" s="20" t="s">
        <v>2243</v>
      </c>
      <c r="E1993" s="20" t="s">
        <v>2594</v>
      </c>
      <c r="F1993" s="20" t="str">
        <f t="shared" si="300"/>
        <v>33608</v>
      </c>
      <c r="G1993" s="20" t="s">
        <v>2701</v>
      </c>
      <c r="H1993" s="23">
        <v>13924.59</v>
      </c>
      <c r="I1993" s="24">
        <f t="shared" si="301"/>
        <v>8.4999999999999999E-6</v>
      </c>
      <c r="J1993" s="24">
        <v>8.9900000000000003E-5</v>
      </c>
      <c r="K1993" s="24">
        <f t="shared" si="309"/>
        <v>1.26E-5</v>
      </c>
      <c r="L1993" s="23">
        <f t="shared" si="302"/>
        <v>25149.599999999999</v>
      </c>
      <c r="M1993" s="23">
        <f t="shared" si="303"/>
        <v>18862.2</v>
      </c>
      <c r="N1993" s="23">
        <v>17480.650000000001</v>
      </c>
      <c r="O1993" s="23">
        <f t="shared" si="304"/>
        <v>-1381.5499999999993</v>
      </c>
      <c r="P1993" s="23">
        <f t="shared" si="305"/>
        <v>1381.5499999999993</v>
      </c>
      <c r="Q1993" s="23">
        <f t="shared" si="306"/>
        <v>0</v>
      </c>
      <c r="R1993" s="24">
        <f t="shared" si="307"/>
        <v>3.7110000000000002E-4</v>
      </c>
      <c r="S1993" s="25">
        <f t="shared" si="308"/>
        <v>1528</v>
      </c>
    </row>
    <row r="1994" spans="1:19">
      <c r="A1994" s="21" t="s">
        <v>2220</v>
      </c>
      <c r="B1994" s="21" t="s">
        <v>201</v>
      </c>
      <c r="C1994" s="21" t="s">
        <v>276</v>
      </c>
      <c r="D1994" s="21" t="s">
        <v>2244</v>
      </c>
      <c r="E1994" s="21" t="s">
        <v>2594</v>
      </c>
      <c r="F1994" s="21" t="str">
        <f t="shared" si="300"/>
        <v>33608</v>
      </c>
      <c r="G1994" s="21" t="s">
        <v>2701</v>
      </c>
      <c r="H1994" s="26">
        <v>137477.47</v>
      </c>
      <c r="I1994" s="27">
        <f t="shared" si="301"/>
        <v>8.4300000000000003E-5</v>
      </c>
      <c r="J1994" s="27">
        <v>9.5600000000000006E-5</v>
      </c>
      <c r="K1994" s="27">
        <f t="shared" si="309"/>
        <v>8.4900000000000004E-5</v>
      </c>
      <c r="L1994" s="26">
        <f t="shared" si="302"/>
        <v>169460.4</v>
      </c>
      <c r="M1994" s="26">
        <f t="shared" si="303"/>
        <v>127095.3</v>
      </c>
      <c r="N1994" s="26">
        <v>205010.51</v>
      </c>
      <c r="O1994" s="26">
        <f t="shared" si="304"/>
        <v>77915.210000000006</v>
      </c>
      <c r="P1994" s="26">
        <f t="shared" si="305"/>
        <v>0</v>
      </c>
      <c r="Q1994" s="26">
        <f t="shared" si="306"/>
        <v>77915.210000000006</v>
      </c>
      <c r="R1994" s="24">
        <f t="shared" si="307"/>
        <v>0</v>
      </c>
      <c r="S1994" s="25">
        <f t="shared" si="308"/>
        <v>0</v>
      </c>
    </row>
    <row r="1995" spans="1:19">
      <c r="A1995" s="20" t="s">
        <v>2220</v>
      </c>
      <c r="B1995" s="20" t="s">
        <v>201</v>
      </c>
      <c r="C1995" s="20" t="s">
        <v>59</v>
      </c>
      <c r="D1995" s="20" t="s">
        <v>2245</v>
      </c>
      <c r="E1995" s="20" t="s">
        <v>2594</v>
      </c>
      <c r="F1995" s="20" t="str">
        <f t="shared" si="300"/>
        <v>33608</v>
      </c>
      <c r="G1995" s="20" t="s">
        <v>2701</v>
      </c>
      <c r="H1995" s="23">
        <v>69559.179999999993</v>
      </c>
      <c r="I1995" s="24">
        <f t="shared" si="301"/>
        <v>4.2599999999999999E-5</v>
      </c>
      <c r="J1995" s="24">
        <v>3.5500000000000002E-5</v>
      </c>
      <c r="K1995" s="24">
        <f t="shared" si="309"/>
        <v>4.2200000000000003E-5</v>
      </c>
      <c r="L1995" s="23">
        <f t="shared" si="302"/>
        <v>84231.2</v>
      </c>
      <c r="M1995" s="23">
        <f t="shared" si="303"/>
        <v>63173.4</v>
      </c>
      <c r="N1995" s="23">
        <v>47160.66</v>
      </c>
      <c r="O1995" s="23">
        <f t="shared" si="304"/>
        <v>-16012.739999999998</v>
      </c>
      <c r="P1995" s="23">
        <f t="shared" si="305"/>
        <v>16012.739999999998</v>
      </c>
      <c r="Q1995" s="23">
        <f t="shared" si="306"/>
        <v>0</v>
      </c>
      <c r="R1995" s="24">
        <f t="shared" si="307"/>
        <v>4.3014999999999998E-3</v>
      </c>
      <c r="S1995" s="25">
        <f t="shared" si="308"/>
        <v>17722</v>
      </c>
    </row>
    <row r="1996" spans="1:19">
      <c r="A1996" s="21" t="s">
        <v>2220</v>
      </c>
      <c r="B1996" s="21" t="s">
        <v>201</v>
      </c>
      <c r="C1996" s="21" t="s">
        <v>61</v>
      </c>
      <c r="D1996" s="21" t="s">
        <v>2246</v>
      </c>
      <c r="E1996" s="21" t="s">
        <v>2594</v>
      </c>
      <c r="F1996" s="21" t="str">
        <f t="shared" si="300"/>
        <v>33608</v>
      </c>
      <c r="G1996" s="21" t="s">
        <v>2701</v>
      </c>
      <c r="H1996" s="26">
        <v>10798.7</v>
      </c>
      <c r="I1996" s="27">
        <f t="shared" si="301"/>
        <v>6.6000000000000003E-6</v>
      </c>
      <c r="J1996" s="27">
        <v>2.0999999999999999E-5</v>
      </c>
      <c r="K1996" s="27">
        <f t="shared" si="309"/>
        <v>7.3000000000000004E-6</v>
      </c>
      <c r="L1996" s="26">
        <f t="shared" si="302"/>
        <v>14570.8</v>
      </c>
      <c r="M1996" s="26">
        <f t="shared" si="303"/>
        <v>10928.1</v>
      </c>
      <c r="N1996" s="26">
        <v>6905.130000000001</v>
      </c>
      <c r="O1996" s="26">
        <f t="shared" si="304"/>
        <v>-4022.9699999999993</v>
      </c>
      <c r="P1996" s="26">
        <f t="shared" si="305"/>
        <v>4022.9699999999993</v>
      </c>
      <c r="Q1996" s="26">
        <f t="shared" si="306"/>
        <v>0</v>
      </c>
      <c r="R1996" s="24">
        <f t="shared" si="307"/>
        <v>1.0807E-3</v>
      </c>
      <c r="S1996" s="25">
        <f t="shared" si="308"/>
        <v>4452</v>
      </c>
    </row>
    <row r="1997" spans="1:19">
      <c r="A1997" s="20" t="s">
        <v>2220</v>
      </c>
      <c r="B1997" s="20" t="s">
        <v>201</v>
      </c>
      <c r="C1997" s="20" t="s">
        <v>65</v>
      </c>
      <c r="D1997" s="20" t="s">
        <v>2247</v>
      </c>
      <c r="E1997" s="20" t="s">
        <v>2594</v>
      </c>
      <c r="F1997" s="20" t="str">
        <f t="shared" si="300"/>
        <v>33608</v>
      </c>
      <c r="G1997" s="20" t="s">
        <v>2701</v>
      </c>
      <c r="H1997" s="23">
        <v>39215.480000000003</v>
      </c>
      <c r="I1997" s="24">
        <f t="shared" si="301"/>
        <v>2.4000000000000001E-5</v>
      </c>
      <c r="J1997" s="24">
        <v>1.3459999999999999E-4</v>
      </c>
      <c r="K1997" s="24">
        <f t="shared" si="309"/>
        <v>2.9499999999999999E-5</v>
      </c>
      <c r="L1997" s="23">
        <f t="shared" si="302"/>
        <v>58882</v>
      </c>
      <c r="M1997" s="23">
        <f t="shared" si="303"/>
        <v>44161.5</v>
      </c>
      <c r="N1997" s="23">
        <v>29395.94</v>
      </c>
      <c r="O1997" s="23">
        <f t="shared" si="304"/>
        <v>-14765.560000000001</v>
      </c>
      <c r="P1997" s="23">
        <f t="shared" si="305"/>
        <v>14765.560000000001</v>
      </c>
      <c r="Q1997" s="23">
        <f t="shared" si="306"/>
        <v>0</v>
      </c>
      <c r="R1997" s="24">
        <f t="shared" si="307"/>
        <v>3.9665000000000004E-3</v>
      </c>
      <c r="S1997" s="25">
        <f t="shared" si="308"/>
        <v>16341</v>
      </c>
    </row>
    <row r="1998" spans="1:19">
      <c r="A1998" s="21" t="s">
        <v>2220</v>
      </c>
      <c r="B1998" s="21" t="s">
        <v>201</v>
      </c>
      <c r="C1998" s="21" t="s">
        <v>67</v>
      </c>
      <c r="D1998" s="21" t="s">
        <v>2248</v>
      </c>
      <c r="E1998" s="21" t="s">
        <v>2594</v>
      </c>
      <c r="F1998" s="21" t="str">
        <f t="shared" ref="F1998:F2061" si="310">CONCATENATE(A1998,B1998)</f>
        <v>33608</v>
      </c>
      <c r="G1998" s="21" t="s">
        <v>2701</v>
      </c>
      <c r="H1998" s="26">
        <v>312.08</v>
      </c>
      <c r="I1998" s="27">
        <f t="shared" ref="I1998:I2061" si="311">ROUND(H1998/$H$2315, 7)</f>
        <v>1.9999999999999999E-7</v>
      </c>
      <c r="J1998" s="27">
        <v>2.8399999999999999E-5</v>
      </c>
      <c r="K1998" s="27">
        <f t="shared" si="309"/>
        <v>1.5999999999999999E-6</v>
      </c>
      <c r="L1998" s="26">
        <f t="shared" ref="L1998:L2061" si="312">ROUND(1996000000*K1998, 2)</f>
        <v>3193.6</v>
      </c>
      <c r="M1998" s="26">
        <f t="shared" ref="M1998:M2061" si="313">ROUND(L1998*0.75, 2)</f>
        <v>2395.1999999999998</v>
      </c>
      <c r="N1998" s="26">
        <v>595.05999999999995</v>
      </c>
      <c r="O1998" s="26">
        <f t="shared" ref="O1998:O2061" si="314">N1998-M1998</f>
        <v>-1800.1399999999999</v>
      </c>
      <c r="P1998" s="26">
        <f t="shared" ref="P1998:P2061" si="315">IF(M1998-N1998&gt;0,M1998-N1998,0)</f>
        <v>1800.1399999999999</v>
      </c>
      <c r="Q1998" s="26">
        <f t="shared" ref="Q1998:Q2061" si="316">IF(M1998-N1998&lt;0,N1998-M1998,0)</f>
        <v>0</v>
      </c>
      <c r="R1998" s="24">
        <f t="shared" ref="R1998:R2061" si="317">ROUND(P1998/$P$2315*100, 7)</f>
        <v>4.8359999999999999E-4</v>
      </c>
      <c r="S1998" s="25">
        <f t="shared" ref="S1998:S2061" si="318">ROUNDDOWN(412000000*R1998/100, 0)</f>
        <v>1992</v>
      </c>
    </row>
    <row r="1999" spans="1:19">
      <c r="A1999" s="20" t="s">
        <v>2220</v>
      </c>
      <c r="B1999" s="20" t="s">
        <v>201</v>
      </c>
      <c r="C1999" s="20" t="s">
        <v>136</v>
      </c>
      <c r="D1999" s="20" t="s">
        <v>2249</v>
      </c>
      <c r="E1999" s="20" t="s">
        <v>2594</v>
      </c>
      <c r="F1999" s="20" t="str">
        <f t="shared" si="310"/>
        <v>33608</v>
      </c>
      <c r="G1999" s="20" t="s">
        <v>2701</v>
      </c>
      <c r="H1999" s="23">
        <v>165005.79999999999</v>
      </c>
      <c r="I1999" s="24">
        <f t="shared" si="311"/>
        <v>1.011E-4</v>
      </c>
      <c r="J1999" s="24">
        <v>7.2000000000000002E-5</v>
      </c>
      <c r="K1999" s="24">
        <f t="shared" ref="K1999:K2062" si="319">ROUND(ROUND(I1999*0.95, 10)+ROUND(J1999*0.05, 10), 7)</f>
        <v>9.9599999999999995E-5</v>
      </c>
      <c r="L1999" s="23">
        <f t="shared" si="312"/>
        <v>198801.6</v>
      </c>
      <c r="M1999" s="23">
        <f t="shared" si="313"/>
        <v>149101.20000000001</v>
      </c>
      <c r="N1999" s="23">
        <v>160409.55000000002</v>
      </c>
      <c r="O1999" s="23">
        <f t="shared" si="314"/>
        <v>11308.350000000006</v>
      </c>
      <c r="P1999" s="23">
        <f t="shared" si="315"/>
        <v>0</v>
      </c>
      <c r="Q1999" s="23">
        <f t="shared" si="316"/>
        <v>11308.350000000006</v>
      </c>
      <c r="R1999" s="24">
        <f t="shared" si="317"/>
        <v>0</v>
      </c>
      <c r="S1999" s="25">
        <f t="shared" si="318"/>
        <v>0</v>
      </c>
    </row>
    <row r="2000" spans="1:19">
      <c r="A2000" s="21" t="s">
        <v>2220</v>
      </c>
      <c r="B2000" s="21" t="s">
        <v>201</v>
      </c>
      <c r="C2000" s="21" t="s">
        <v>69</v>
      </c>
      <c r="D2000" s="21" t="s">
        <v>2250</v>
      </c>
      <c r="E2000" s="21" t="s">
        <v>2594</v>
      </c>
      <c r="F2000" s="21" t="str">
        <f t="shared" si="310"/>
        <v>33608</v>
      </c>
      <c r="G2000" s="21" t="s">
        <v>2701</v>
      </c>
      <c r="H2000" s="26">
        <v>52963.99</v>
      </c>
      <c r="I2000" s="27">
        <f t="shared" si="311"/>
        <v>3.2499999999999997E-5</v>
      </c>
      <c r="J2000" s="27">
        <v>1.65E-4</v>
      </c>
      <c r="K2000" s="27">
        <f t="shared" si="319"/>
        <v>3.9100000000000002E-5</v>
      </c>
      <c r="L2000" s="26">
        <f t="shared" si="312"/>
        <v>78043.600000000006</v>
      </c>
      <c r="M2000" s="26">
        <f t="shared" si="313"/>
        <v>58532.7</v>
      </c>
      <c r="N2000" s="26">
        <v>-16496.850000000002</v>
      </c>
      <c r="O2000" s="26">
        <f t="shared" si="314"/>
        <v>-75029.55</v>
      </c>
      <c r="P2000" s="26">
        <f t="shared" si="315"/>
        <v>75029.55</v>
      </c>
      <c r="Q2000" s="26">
        <f t="shared" si="316"/>
        <v>0</v>
      </c>
      <c r="R2000" s="24">
        <f t="shared" si="317"/>
        <v>2.0155099999999999E-2</v>
      </c>
      <c r="S2000" s="25">
        <f t="shared" si="318"/>
        <v>83039</v>
      </c>
    </row>
    <row r="2001" spans="1:19">
      <c r="A2001" s="20" t="s">
        <v>2220</v>
      </c>
      <c r="B2001" s="20" t="s">
        <v>201</v>
      </c>
      <c r="C2001" s="20" t="s">
        <v>71</v>
      </c>
      <c r="D2001" s="20" t="s">
        <v>2251</v>
      </c>
      <c r="E2001" s="20" t="s">
        <v>2594</v>
      </c>
      <c r="F2001" s="20" t="str">
        <f t="shared" si="310"/>
        <v>33608</v>
      </c>
      <c r="G2001" s="20" t="s">
        <v>2701</v>
      </c>
      <c r="H2001" s="23">
        <v>97848.42</v>
      </c>
      <c r="I2001" s="24">
        <f t="shared" si="311"/>
        <v>6.0000000000000002E-5</v>
      </c>
      <c r="J2001" s="24">
        <v>2.1780000000000001E-4</v>
      </c>
      <c r="K2001" s="24">
        <f t="shared" si="319"/>
        <v>6.7899999999999997E-5</v>
      </c>
      <c r="L2001" s="23">
        <f t="shared" si="312"/>
        <v>135528.4</v>
      </c>
      <c r="M2001" s="23">
        <f t="shared" si="313"/>
        <v>101646.3</v>
      </c>
      <c r="N2001" s="23">
        <v>79943.510000000009</v>
      </c>
      <c r="O2001" s="23">
        <f t="shared" si="314"/>
        <v>-21702.789999999994</v>
      </c>
      <c r="P2001" s="23">
        <f t="shared" si="315"/>
        <v>21702.789999999994</v>
      </c>
      <c r="Q2001" s="23">
        <f t="shared" si="316"/>
        <v>0</v>
      </c>
      <c r="R2001" s="24">
        <f t="shared" si="317"/>
        <v>5.8300000000000001E-3</v>
      </c>
      <c r="S2001" s="25">
        <f t="shared" si="318"/>
        <v>24019</v>
      </c>
    </row>
    <row r="2002" spans="1:19">
      <c r="A2002" s="21" t="s">
        <v>2220</v>
      </c>
      <c r="B2002" s="21" t="s">
        <v>201</v>
      </c>
      <c r="C2002" s="21" t="s">
        <v>83</v>
      </c>
      <c r="D2002" s="21" t="s">
        <v>2252</v>
      </c>
      <c r="E2002" s="21" t="s">
        <v>2594</v>
      </c>
      <c r="F2002" s="21" t="str">
        <f t="shared" si="310"/>
        <v>33608</v>
      </c>
      <c r="G2002" s="21" t="s">
        <v>2701</v>
      </c>
      <c r="H2002" s="26">
        <v>14521.39</v>
      </c>
      <c r="I2002" s="27">
        <f t="shared" si="311"/>
        <v>8.8999999999999995E-6</v>
      </c>
      <c r="J2002" s="27">
        <v>5.94E-5</v>
      </c>
      <c r="K2002" s="27">
        <f t="shared" si="319"/>
        <v>1.1399999999999999E-5</v>
      </c>
      <c r="L2002" s="26">
        <f t="shared" si="312"/>
        <v>22754.400000000001</v>
      </c>
      <c r="M2002" s="26">
        <f t="shared" si="313"/>
        <v>17065.8</v>
      </c>
      <c r="N2002" s="26">
        <v>56918.179999999993</v>
      </c>
      <c r="O2002" s="26">
        <f t="shared" si="314"/>
        <v>39852.37999999999</v>
      </c>
      <c r="P2002" s="26">
        <f t="shared" si="315"/>
        <v>0</v>
      </c>
      <c r="Q2002" s="26">
        <f t="shared" si="316"/>
        <v>39852.37999999999</v>
      </c>
      <c r="R2002" s="24">
        <f t="shared" si="317"/>
        <v>0</v>
      </c>
      <c r="S2002" s="25">
        <f t="shared" si="318"/>
        <v>0</v>
      </c>
    </row>
    <row r="2003" spans="1:19">
      <c r="A2003" s="20" t="s">
        <v>2220</v>
      </c>
      <c r="B2003" s="20" t="s">
        <v>201</v>
      </c>
      <c r="C2003" s="20" t="s">
        <v>85</v>
      </c>
      <c r="D2003" s="20" t="s">
        <v>2253</v>
      </c>
      <c r="E2003" s="20" t="s">
        <v>2594</v>
      </c>
      <c r="F2003" s="20" t="str">
        <f t="shared" si="310"/>
        <v>33608</v>
      </c>
      <c r="G2003" s="20" t="s">
        <v>2701</v>
      </c>
      <c r="H2003" s="23">
        <v>7670.76</v>
      </c>
      <c r="I2003" s="24">
        <f t="shared" si="311"/>
        <v>4.6999999999999999E-6</v>
      </c>
      <c r="J2003" s="24">
        <v>4.3900000000000003E-5</v>
      </c>
      <c r="K2003" s="24">
        <f t="shared" si="319"/>
        <v>6.7000000000000002E-6</v>
      </c>
      <c r="L2003" s="23">
        <f t="shared" si="312"/>
        <v>13373.2</v>
      </c>
      <c r="M2003" s="23">
        <f t="shared" si="313"/>
        <v>10029.9</v>
      </c>
      <c r="N2003" s="23">
        <v>7297.7000000000007</v>
      </c>
      <c r="O2003" s="23">
        <f t="shared" si="314"/>
        <v>-2732.1999999999989</v>
      </c>
      <c r="P2003" s="23">
        <f t="shared" si="315"/>
        <v>2732.1999999999989</v>
      </c>
      <c r="Q2003" s="23">
        <f t="shared" si="316"/>
        <v>0</v>
      </c>
      <c r="R2003" s="24">
        <f t="shared" si="317"/>
        <v>7.339E-4</v>
      </c>
      <c r="S2003" s="25">
        <f t="shared" si="318"/>
        <v>3023</v>
      </c>
    </row>
    <row r="2004" spans="1:19">
      <c r="A2004" s="21" t="s">
        <v>2220</v>
      </c>
      <c r="B2004" s="21" t="s">
        <v>201</v>
      </c>
      <c r="C2004" s="21" t="s">
        <v>295</v>
      </c>
      <c r="D2004" s="21" t="s">
        <v>2254</v>
      </c>
      <c r="E2004" s="21" t="s">
        <v>2594</v>
      </c>
      <c r="F2004" s="21" t="str">
        <f t="shared" si="310"/>
        <v>33608</v>
      </c>
      <c r="G2004" s="21" t="s">
        <v>2701</v>
      </c>
      <c r="H2004" s="26">
        <v>40176.639999999999</v>
      </c>
      <c r="I2004" s="27">
        <f t="shared" si="311"/>
        <v>2.4600000000000002E-5</v>
      </c>
      <c r="J2004" s="27">
        <v>1.552E-4</v>
      </c>
      <c r="K2004" s="27">
        <f t="shared" si="319"/>
        <v>3.1099999999999997E-5</v>
      </c>
      <c r="L2004" s="26">
        <f t="shared" si="312"/>
        <v>62075.6</v>
      </c>
      <c r="M2004" s="26">
        <f t="shared" si="313"/>
        <v>46556.7</v>
      </c>
      <c r="N2004" s="26">
        <v>23626.69</v>
      </c>
      <c r="O2004" s="26">
        <f t="shared" si="314"/>
        <v>-22930.01</v>
      </c>
      <c r="P2004" s="26">
        <f t="shared" si="315"/>
        <v>22930.01</v>
      </c>
      <c r="Q2004" s="26">
        <f t="shared" si="316"/>
        <v>0</v>
      </c>
      <c r="R2004" s="24">
        <f t="shared" si="317"/>
        <v>6.1596999999999997E-3</v>
      </c>
      <c r="S2004" s="25">
        <f t="shared" si="318"/>
        <v>25377</v>
      </c>
    </row>
    <row r="2005" spans="1:19">
      <c r="A2005" s="20" t="s">
        <v>2220</v>
      </c>
      <c r="B2005" s="20" t="s">
        <v>201</v>
      </c>
      <c r="C2005" s="20" t="s">
        <v>12</v>
      </c>
      <c r="D2005" s="20" t="s">
        <v>2255</v>
      </c>
      <c r="E2005" s="20" t="s">
        <v>2594</v>
      </c>
      <c r="F2005" s="20" t="str">
        <f t="shared" si="310"/>
        <v>33608</v>
      </c>
      <c r="G2005" s="20" t="s">
        <v>2701</v>
      </c>
      <c r="H2005" s="23">
        <v>11406.28</v>
      </c>
      <c r="I2005" s="24">
        <f t="shared" si="311"/>
        <v>6.9999999999999999E-6</v>
      </c>
      <c r="J2005" s="24">
        <v>6.7399999999999998E-5</v>
      </c>
      <c r="K2005" s="24">
        <f t="shared" si="319"/>
        <v>1.0000000000000001E-5</v>
      </c>
      <c r="L2005" s="23">
        <f t="shared" si="312"/>
        <v>19960</v>
      </c>
      <c r="M2005" s="23">
        <f t="shared" si="313"/>
        <v>14970</v>
      </c>
      <c r="N2005" s="23">
        <v>11951.76</v>
      </c>
      <c r="O2005" s="23">
        <f t="shared" si="314"/>
        <v>-3018.24</v>
      </c>
      <c r="P2005" s="23">
        <f t="shared" si="315"/>
        <v>3018.24</v>
      </c>
      <c r="Q2005" s="23">
        <f t="shared" si="316"/>
        <v>0</v>
      </c>
      <c r="R2005" s="24">
        <f t="shared" si="317"/>
        <v>8.1079999999999998E-4</v>
      </c>
      <c r="S2005" s="25">
        <f t="shared" si="318"/>
        <v>3340</v>
      </c>
    </row>
    <row r="2006" spans="1:19">
      <c r="A2006" s="21" t="s">
        <v>2220</v>
      </c>
      <c r="B2006" s="21" t="s">
        <v>201</v>
      </c>
      <c r="C2006" s="21" t="s">
        <v>227</v>
      </c>
      <c r="D2006" s="21" t="s">
        <v>2256</v>
      </c>
      <c r="E2006" s="21" t="s">
        <v>2594</v>
      </c>
      <c r="F2006" s="21" t="str">
        <f t="shared" si="310"/>
        <v>33608</v>
      </c>
      <c r="G2006" s="21" t="s">
        <v>2701</v>
      </c>
      <c r="H2006" s="26">
        <v>53180.639999999999</v>
      </c>
      <c r="I2006" s="27">
        <f t="shared" si="311"/>
        <v>3.26E-5</v>
      </c>
      <c r="J2006" s="27">
        <v>2.0479999999999999E-4</v>
      </c>
      <c r="K2006" s="27">
        <f t="shared" si="319"/>
        <v>4.1199999999999999E-5</v>
      </c>
      <c r="L2006" s="26">
        <f t="shared" si="312"/>
        <v>82235.199999999997</v>
      </c>
      <c r="M2006" s="26">
        <f t="shared" si="313"/>
        <v>61676.4</v>
      </c>
      <c r="N2006" s="26">
        <v>43426.720000000001</v>
      </c>
      <c r="O2006" s="26">
        <f t="shared" si="314"/>
        <v>-18249.68</v>
      </c>
      <c r="P2006" s="26">
        <f t="shared" si="315"/>
        <v>18249.68</v>
      </c>
      <c r="Q2006" s="26">
        <f t="shared" si="316"/>
        <v>0</v>
      </c>
      <c r="R2006" s="24">
        <f t="shared" si="317"/>
        <v>4.9024000000000003E-3</v>
      </c>
      <c r="S2006" s="25">
        <f t="shared" si="318"/>
        <v>20197</v>
      </c>
    </row>
    <row r="2007" spans="1:19">
      <c r="A2007" s="20" t="s">
        <v>2220</v>
      </c>
      <c r="B2007" s="20" t="s">
        <v>201</v>
      </c>
      <c r="C2007" s="20" t="s">
        <v>312</v>
      </c>
      <c r="D2007" s="20" t="s">
        <v>2257</v>
      </c>
      <c r="E2007" s="20" t="s">
        <v>2594</v>
      </c>
      <c r="F2007" s="20" t="str">
        <f t="shared" si="310"/>
        <v>33608</v>
      </c>
      <c r="G2007" s="20" t="s">
        <v>2701</v>
      </c>
      <c r="H2007" s="23">
        <v>8863.09</v>
      </c>
      <c r="I2007" s="24">
        <f t="shared" si="311"/>
        <v>5.4E-6</v>
      </c>
      <c r="J2007" s="24">
        <v>1.26E-5</v>
      </c>
      <c r="K2007" s="24">
        <f t="shared" si="319"/>
        <v>5.8000000000000004E-6</v>
      </c>
      <c r="L2007" s="23">
        <f t="shared" si="312"/>
        <v>11576.8</v>
      </c>
      <c r="M2007" s="23">
        <f t="shared" si="313"/>
        <v>8682.6</v>
      </c>
      <c r="N2007" s="23">
        <v>7214.2</v>
      </c>
      <c r="O2007" s="23">
        <f t="shared" si="314"/>
        <v>-1468.4000000000005</v>
      </c>
      <c r="P2007" s="23">
        <f t="shared" si="315"/>
        <v>1468.4000000000005</v>
      </c>
      <c r="Q2007" s="23">
        <f t="shared" si="316"/>
        <v>0</v>
      </c>
      <c r="R2007" s="24">
        <f t="shared" si="317"/>
        <v>3.9449999999999999E-4</v>
      </c>
      <c r="S2007" s="25">
        <f t="shared" si="318"/>
        <v>1625</v>
      </c>
    </row>
    <row r="2008" spans="1:19">
      <c r="A2008" s="21" t="s">
        <v>2220</v>
      </c>
      <c r="B2008" s="21" t="s">
        <v>201</v>
      </c>
      <c r="C2008" s="21" t="s">
        <v>316</v>
      </c>
      <c r="D2008" s="21" t="s">
        <v>2258</v>
      </c>
      <c r="E2008" s="21" t="s">
        <v>2594</v>
      </c>
      <c r="F2008" s="21" t="str">
        <f t="shared" si="310"/>
        <v>33608</v>
      </c>
      <c r="G2008" s="21" t="s">
        <v>2701</v>
      </c>
      <c r="H2008" s="26">
        <v>16641.38</v>
      </c>
      <c r="I2008" s="27">
        <f t="shared" si="311"/>
        <v>1.0200000000000001E-5</v>
      </c>
      <c r="J2008" s="27">
        <v>8.14E-5</v>
      </c>
      <c r="K2008" s="27">
        <f t="shared" si="319"/>
        <v>1.38E-5</v>
      </c>
      <c r="L2008" s="26">
        <f t="shared" si="312"/>
        <v>27544.799999999999</v>
      </c>
      <c r="M2008" s="26">
        <f t="shared" si="313"/>
        <v>20658.599999999999</v>
      </c>
      <c r="N2008" s="26">
        <v>23303.040000000001</v>
      </c>
      <c r="O2008" s="26">
        <f t="shared" si="314"/>
        <v>2644.4400000000023</v>
      </c>
      <c r="P2008" s="26">
        <f t="shared" si="315"/>
        <v>0</v>
      </c>
      <c r="Q2008" s="26">
        <f t="shared" si="316"/>
        <v>2644.4400000000023</v>
      </c>
      <c r="R2008" s="24">
        <f t="shared" si="317"/>
        <v>0</v>
      </c>
      <c r="S2008" s="25">
        <f t="shared" si="318"/>
        <v>0</v>
      </c>
    </row>
    <row r="2009" spans="1:19">
      <c r="A2009" s="20" t="s">
        <v>2220</v>
      </c>
      <c r="B2009" s="20" t="s">
        <v>201</v>
      </c>
      <c r="C2009" s="20" t="s">
        <v>207</v>
      </c>
      <c r="D2009" s="20" t="s">
        <v>2259</v>
      </c>
      <c r="E2009" s="20" t="s">
        <v>2594</v>
      </c>
      <c r="F2009" s="20" t="str">
        <f t="shared" si="310"/>
        <v>33608</v>
      </c>
      <c r="G2009" s="20" t="s">
        <v>2701</v>
      </c>
      <c r="H2009" s="23">
        <v>758227.67</v>
      </c>
      <c r="I2009" s="24">
        <f t="shared" si="311"/>
        <v>4.6480000000000002E-4</v>
      </c>
      <c r="J2009" s="24">
        <v>3.635E-4</v>
      </c>
      <c r="K2009" s="24">
        <f t="shared" si="319"/>
        <v>4.5970000000000001E-4</v>
      </c>
      <c r="L2009" s="23">
        <f t="shared" si="312"/>
        <v>917561.2</v>
      </c>
      <c r="M2009" s="23">
        <f t="shared" si="313"/>
        <v>688170.9</v>
      </c>
      <c r="N2009" s="23">
        <v>707668.94</v>
      </c>
      <c r="O2009" s="23">
        <f t="shared" si="314"/>
        <v>19498.039999999921</v>
      </c>
      <c r="P2009" s="23">
        <f t="shared" si="315"/>
        <v>0</v>
      </c>
      <c r="Q2009" s="23">
        <f t="shared" si="316"/>
        <v>19498.039999999921</v>
      </c>
      <c r="R2009" s="24">
        <f t="shared" si="317"/>
        <v>0</v>
      </c>
      <c r="S2009" s="25">
        <f t="shared" si="318"/>
        <v>0</v>
      </c>
    </row>
    <row r="2010" spans="1:19">
      <c r="A2010" s="21" t="s">
        <v>2220</v>
      </c>
      <c r="B2010" s="21" t="s">
        <v>211</v>
      </c>
      <c r="C2010" s="21" t="s">
        <v>17</v>
      </c>
      <c r="D2010" s="21" t="s">
        <v>2260</v>
      </c>
      <c r="E2010" s="21" t="s">
        <v>2594</v>
      </c>
      <c r="F2010" s="21" t="str">
        <f t="shared" si="310"/>
        <v>33609</v>
      </c>
      <c r="G2010" s="21" t="s">
        <v>2702</v>
      </c>
      <c r="H2010" s="26">
        <v>56971.13</v>
      </c>
      <c r="I2010" s="27">
        <f t="shared" si="311"/>
        <v>3.4900000000000001E-5</v>
      </c>
      <c r="J2010" s="27">
        <v>3.1730000000000001E-4</v>
      </c>
      <c r="K2010" s="27">
        <f t="shared" si="319"/>
        <v>4.8999999999999998E-5</v>
      </c>
      <c r="L2010" s="26">
        <f t="shared" si="312"/>
        <v>97804</v>
      </c>
      <c r="M2010" s="26">
        <f t="shared" si="313"/>
        <v>73353</v>
      </c>
      <c r="N2010" s="26">
        <v>37940.19</v>
      </c>
      <c r="O2010" s="26">
        <f t="shared" si="314"/>
        <v>-35412.81</v>
      </c>
      <c r="P2010" s="26">
        <f t="shared" si="315"/>
        <v>35412.81</v>
      </c>
      <c r="Q2010" s="26">
        <f t="shared" si="316"/>
        <v>0</v>
      </c>
      <c r="R2010" s="24">
        <f t="shared" si="317"/>
        <v>9.5128999999999995E-3</v>
      </c>
      <c r="S2010" s="25">
        <f t="shared" si="318"/>
        <v>39193</v>
      </c>
    </row>
    <row r="2011" spans="1:19">
      <c r="A2011" s="20" t="s">
        <v>2220</v>
      </c>
      <c r="B2011" s="20" t="s">
        <v>211</v>
      </c>
      <c r="C2011" s="20" t="s">
        <v>21</v>
      </c>
      <c r="D2011" s="20" t="s">
        <v>2261</v>
      </c>
      <c r="E2011" s="20" t="s">
        <v>2594</v>
      </c>
      <c r="F2011" s="20" t="str">
        <f t="shared" si="310"/>
        <v>33609</v>
      </c>
      <c r="G2011" s="20" t="s">
        <v>2702</v>
      </c>
      <c r="H2011" s="23">
        <v>10941.6</v>
      </c>
      <c r="I2011" s="24">
        <f t="shared" si="311"/>
        <v>6.7000000000000002E-6</v>
      </c>
      <c r="J2011" s="24">
        <v>1.126E-4</v>
      </c>
      <c r="K2011" s="24">
        <f t="shared" si="319"/>
        <v>1.2E-5</v>
      </c>
      <c r="L2011" s="23">
        <f t="shared" si="312"/>
        <v>23952</v>
      </c>
      <c r="M2011" s="23">
        <f t="shared" si="313"/>
        <v>17964</v>
      </c>
      <c r="N2011" s="23">
        <v>16685.14</v>
      </c>
      <c r="O2011" s="23">
        <f t="shared" si="314"/>
        <v>-1278.8600000000006</v>
      </c>
      <c r="P2011" s="23">
        <f t="shared" si="315"/>
        <v>1278.8600000000006</v>
      </c>
      <c r="Q2011" s="23">
        <f t="shared" si="316"/>
        <v>0</v>
      </c>
      <c r="R2011" s="24">
        <f t="shared" si="317"/>
        <v>3.435E-4</v>
      </c>
      <c r="S2011" s="25">
        <f t="shared" si="318"/>
        <v>1415</v>
      </c>
    </row>
    <row r="2012" spans="1:19">
      <c r="A2012" s="21" t="s">
        <v>2220</v>
      </c>
      <c r="B2012" s="21" t="s">
        <v>211</v>
      </c>
      <c r="C2012" s="21" t="s">
        <v>174</v>
      </c>
      <c r="D2012" s="21" t="s">
        <v>2262</v>
      </c>
      <c r="E2012" s="21" t="s">
        <v>2594</v>
      </c>
      <c r="F2012" s="21" t="str">
        <f t="shared" si="310"/>
        <v>33609</v>
      </c>
      <c r="G2012" s="21" t="s">
        <v>2702</v>
      </c>
      <c r="H2012" s="26">
        <v>99661.57</v>
      </c>
      <c r="I2012" s="27">
        <f t="shared" si="311"/>
        <v>6.1099999999999994E-5</v>
      </c>
      <c r="J2012" s="27">
        <v>4.7330000000000001E-4</v>
      </c>
      <c r="K2012" s="27">
        <f t="shared" si="319"/>
        <v>8.1699999999999994E-5</v>
      </c>
      <c r="L2012" s="26">
        <f t="shared" si="312"/>
        <v>163073.20000000001</v>
      </c>
      <c r="M2012" s="26">
        <f t="shared" si="313"/>
        <v>122304.9</v>
      </c>
      <c r="N2012" s="26">
        <v>72894.460000000006</v>
      </c>
      <c r="O2012" s="26">
        <f t="shared" si="314"/>
        <v>-49410.439999999988</v>
      </c>
      <c r="P2012" s="26">
        <f t="shared" si="315"/>
        <v>49410.439999999988</v>
      </c>
      <c r="Q2012" s="26">
        <f t="shared" si="316"/>
        <v>0</v>
      </c>
      <c r="R2012" s="24">
        <f t="shared" si="317"/>
        <v>1.3273099999999999E-2</v>
      </c>
      <c r="S2012" s="25">
        <f t="shared" si="318"/>
        <v>54685</v>
      </c>
    </row>
    <row r="2013" spans="1:19">
      <c r="A2013" s="20" t="s">
        <v>2220</v>
      </c>
      <c r="B2013" s="20" t="s">
        <v>211</v>
      </c>
      <c r="C2013" s="20" t="s">
        <v>94</v>
      </c>
      <c r="D2013" s="20" t="s">
        <v>2263</v>
      </c>
      <c r="E2013" s="20" t="s">
        <v>2594</v>
      </c>
      <c r="F2013" s="20" t="str">
        <f t="shared" si="310"/>
        <v>33609</v>
      </c>
      <c r="G2013" s="20" t="s">
        <v>2702</v>
      </c>
      <c r="H2013" s="23">
        <v>73817.919999999998</v>
      </c>
      <c r="I2013" s="24">
        <f t="shared" si="311"/>
        <v>4.5200000000000001E-5</v>
      </c>
      <c r="J2013" s="24">
        <v>5.1670000000000004E-4</v>
      </c>
      <c r="K2013" s="24">
        <f t="shared" si="319"/>
        <v>6.8800000000000005E-5</v>
      </c>
      <c r="L2013" s="23">
        <f t="shared" si="312"/>
        <v>137324.79999999999</v>
      </c>
      <c r="M2013" s="23">
        <f t="shared" si="313"/>
        <v>102993.60000000001</v>
      </c>
      <c r="N2013" s="23">
        <v>71314.3</v>
      </c>
      <c r="O2013" s="23">
        <f t="shared" si="314"/>
        <v>-31679.300000000003</v>
      </c>
      <c r="P2013" s="23">
        <f t="shared" si="315"/>
        <v>31679.300000000003</v>
      </c>
      <c r="Q2013" s="23">
        <f t="shared" si="316"/>
        <v>0</v>
      </c>
      <c r="R2013" s="24">
        <f t="shared" si="317"/>
        <v>8.5100000000000002E-3</v>
      </c>
      <c r="S2013" s="25">
        <f t="shared" si="318"/>
        <v>35061</v>
      </c>
    </row>
    <row r="2014" spans="1:19">
      <c r="A2014" s="21" t="s">
        <v>2220</v>
      </c>
      <c r="B2014" s="21" t="s">
        <v>211</v>
      </c>
      <c r="C2014" s="21" t="s">
        <v>124</v>
      </c>
      <c r="D2014" s="21" t="s">
        <v>2264</v>
      </c>
      <c r="E2014" s="21" t="s">
        <v>2594</v>
      </c>
      <c r="F2014" s="21" t="str">
        <f t="shared" si="310"/>
        <v>33609</v>
      </c>
      <c r="G2014" s="21" t="s">
        <v>2702</v>
      </c>
      <c r="H2014" s="26">
        <v>73568.23</v>
      </c>
      <c r="I2014" s="27">
        <f t="shared" si="311"/>
        <v>4.5099999999999998E-5</v>
      </c>
      <c r="J2014" s="27">
        <v>2.109E-4</v>
      </c>
      <c r="K2014" s="27">
        <f t="shared" si="319"/>
        <v>5.3399999999999997E-5</v>
      </c>
      <c r="L2014" s="26">
        <f t="shared" si="312"/>
        <v>106586.4</v>
      </c>
      <c r="M2014" s="26">
        <f t="shared" si="313"/>
        <v>79939.8</v>
      </c>
      <c r="N2014" s="26">
        <v>54873.7</v>
      </c>
      <c r="O2014" s="26">
        <f t="shared" si="314"/>
        <v>-25066.100000000006</v>
      </c>
      <c r="P2014" s="26">
        <f t="shared" si="315"/>
        <v>25066.100000000006</v>
      </c>
      <c r="Q2014" s="26">
        <f t="shared" si="316"/>
        <v>0</v>
      </c>
      <c r="R2014" s="24">
        <f t="shared" si="317"/>
        <v>6.7334999999999999E-3</v>
      </c>
      <c r="S2014" s="25">
        <f t="shared" si="318"/>
        <v>27742</v>
      </c>
    </row>
    <row r="2015" spans="1:19">
      <c r="A2015" s="20" t="s">
        <v>2220</v>
      </c>
      <c r="B2015" s="20" t="s">
        <v>211</v>
      </c>
      <c r="C2015" s="20" t="s">
        <v>96</v>
      </c>
      <c r="D2015" s="20" t="s">
        <v>2265</v>
      </c>
      <c r="E2015" s="20" t="s">
        <v>2594</v>
      </c>
      <c r="F2015" s="20" t="str">
        <f t="shared" si="310"/>
        <v>33609</v>
      </c>
      <c r="G2015" s="20" t="s">
        <v>2702</v>
      </c>
      <c r="H2015" s="23">
        <v>57482.83</v>
      </c>
      <c r="I2015" s="24">
        <f t="shared" si="311"/>
        <v>3.5200000000000002E-5</v>
      </c>
      <c r="J2015" s="24">
        <v>2.119E-4</v>
      </c>
      <c r="K2015" s="24">
        <f t="shared" si="319"/>
        <v>4.3999999999999999E-5</v>
      </c>
      <c r="L2015" s="23">
        <f t="shared" si="312"/>
        <v>87824</v>
      </c>
      <c r="M2015" s="23">
        <f t="shared" si="313"/>
        <v>65868</v>
      </c>
      <c r="N2015" s="23">
        <v>37308.81</v>
      </c>
      <c r="O2015" s="23">
        <f t="shared" si="314"/>
        <v>-28559.190000000002</v>
      </c>
      <c r="P2015" s="23">
        <f t="shared" si="315"/>
        <v>28559.190000000002</v>
      </c>
      <c r="Q2015" s="23">
        <f t="shared" si="316"/>
        <v>0</v>
      </c>
      <c r="R2015" s="24">
        <f t="shared" si="317"/>
        <v>7.6718000000000003E-3</v>
      </c>
      <c r="S2015" s="25">
        <f t="shared" si="318"/>
        <v>31607</v>
      </c>
    </row>
    <row r="2016" spans="1:19">
      <c r="A2016" s="21" t="s">
        <v>2220</v>
      </c>
      <c r="B2016" s="21" t="s">
        <v>211</v>
      </c>
      <c r="C2016" s="21" t="s">
        <v>98</v>
      </c>
      <c r="D2016" s="21" t="s">
        <v>2266</v>
      </c>
      <c r="E2016" s="21" t="s">
        <v>2594</v>
      </c>
      <c r="F2016" s="21" t="str">
        <f t="shared" si="310"/>
        <v>33609</v>
      </c>
      <c r="G2016" s="21" t="s">
        <v>2702</v>
      </c>
      <c r="H2016" s="26">
        <v>12157.72</v>
      </c>
      <c r="I2016" s="27">
        <f t="shared" si="311"/>
        <v>7.5000000000000002E-6</v>
      </c>
      <c r="J2016" s="27">
        <v>1.2990000000000001E-4</v>
      </c>
      <c r="K2016" s="27">
        <f t="shared" si="319"/>
        <v>1.36E-5</v>
      </c>
      <c r="L2016" s="26">
        <f t="shared" si="312"/>
        <v>27145.599999999999</v>
      </c>
      <c r="M2016" s="26">
        <f t="shared" si="313"/>
        <v>20359.2</v>
      </c>
      <c r="N2016" s="26">
        <v>14807.79</v>
      </c>
      <c r="O2016" s="26">
        <f t="shared" si="314"/>
        <v>-5551.41</v>
      </c>
      <c r="P2016" s="26">
        <f t="shared" si="315"/>
        <v>5551.41</v>
      </c>
      <c r="Q2016" s="26">
        <f t="shared" si="316"/>
        <v>0</v>
      </c>
      <c r="R2016" s="24">
        <f t="shared" si="317"/>
        <v>1.4913000000000001E-3</v>
      </c>
      <c r="S2016" s="25">
        <f t="shared" si="318"/>
        <v>6144</v>
      </c>
    </row>
    <row r="2017" spans="1:19">
      <c r="A2017" s="20" t="s">
        <v>2220</v>
      </c>
      <c r="B2017" s="20" t="s">
        <v>211</v>
      </c>
      <c r="C2017" s="20" t="s">
        <v>249</v>
      </c>
      <c r="D2017" s="20" t="s">
        <v>2267</v>
      </c>
      <c r="E2017" s="20" t="s">
        <v>2594</v>
      </c>
      <c r="F2017" s="20" t="str">
        <f t="shared" si="310"/>
        <v>33609</v>
      </c>
      <c r="G2017" s="20" t="s">
        <v>2702</v>
      </c>
      <c r="H2017" s="23">
        <v>584220.61</v>
      </c>
      <c r="I2017" s="24">
        <f t="shared" si="311"/>
        <v>3.5809999999999998E-4</v>
      </c>
      <c r="J2017" s="24">
        <v>3.2600000000000001E-4</v>
      </c>
      <c r="K2017" s="24">
        <f t="shared" si="319"/>
        <v>3.5649999999999999E-4</v>
      </c>
      <c r="L2017" s="23">
        <f t="shared" si="312"/>
        <v>711574</v>
      </c>
      <c r="M2017" s="23">
        <f t="shared" si="313"/>
        <v>533680.5</v>
      </c>
      <c r="N2017" s="23">
        <v>593703.97</v>
      </c>
      <c r="O2017" s="23">
        <f t="shared" si="314"/>
        <v>60023.469999999972</v>
      </c>
      <c r="P2017" s="23">
        <f t="shared" si="315"/>
        <v>0</v>
      </c>
      <c r="Q2017" s="23">
        <f t="shared" si="316"/>
        <v>60023.469999999972</v>
      </c>
      <c r="R2017" s="24">
        <f t="shared" si="317"/>
        <v>0</v>
      </c>
      <c r="S2017" s="25">
        <f t="shared" si="318"/>
        <v>0</v>
      </c>
    </row>
    <row r="2018" spans="1:19">
      <c r="A2018" s="21" t="s">
        <v>2220</v>
      </c>
      <c r="B2018" s="21" t="s">
        <v>211</v>
      </c>
      <c r="C2018" s="21" t="s">
        <v>39</v>
      </c>
      <c r="D2018" s="21" t="s">
        <v>2268</v>
      </c>
      <c r="E2018" s="21" t="s">
        <v>2594</v>
      </c>
      <c r="F2018" s="21" t="str">
        <f t="shared" si="310"/>
        <v>33609</v>
      </c>
      <c r="G2018" s="21" t="s">
        <v>2702</v>
      </c>
      <c r="H2018" s="26">
        <v>47778.76</v>
      </c>
      <c r="I2018" s="27">
        <f t="shared" si="311"/>
        <v>2.9300000000000001E-5</v>
      </c>
      <c r="J2018" s="27">
        <v>2.318E-4</v>
      </c>
      <c r="K2018" s="27">
        <f t="shared" si="319"/>
        <v>3.9400000000000002E-5</v>
      </c>
      <c r="L2018" s="26">
        <f t="shared" si="312"/>
        <v>78642.399999999994</v>
      </c>
      <c r="M2018" s="26">
        <f t="shared" si="313"/>
        <v>58981.8</v>
      </c>
      <c r="N2018" s="26">
        <v>50690.47</v>
      </c>
      <c r="O2018" s="26">
        <f t="shared" si="314"/>
        <v>-8291.3300000000017</v>
      </c>
      <c r="P2018" s="26">
        <f t="shared" si="315"/>
        <v>8291.3300000000017</v>
      </c>
      <c r="Q2018" s="26">
        <f t="shared" si="316"/>
        <v>0</v>
      </c>
      <c r="R2018" s="24">
        <f t="shared" si="317"/>
        <v>2.2273000000000002E-3</v>
      </c>
      <c r="S2018" s="25">
        <f t="shared" si="318"/>
        <v>9176</v>
      </c>
    </row>
    <row r="2019" spans="1:19">
      <c r="A2019" s="20" t="s">
        <v>2220</v>
      </c>
      <c r="B2019" s="20" t="s">
        <v>211</v>
      </c>
      <c r="C2019" s="20" t="s">
        <v>45</v>
      </c>
      <c r="D2019" s="20" t="s">
        <v>2269</v>
      </c>
      <c r="E2019" s="20" t="s">
        <v>2594</v>
      </c>
      <c r="F2019" s="20" t="str">
        <f t="shared" si="310"/>
        <v>33609</v>
      </c>
      <c r="G2019" s="20" t="s">
        <v>2702</v>
      </c>
      <c r="H2019" s="23">
        <v>23534.48</v>
      </c>
      <c r="I2019" s="24">
        <f t="shared" si="311"/>
        <v>1.4399999999999999E-5</v>
      </c>
      <c r="J2019" s="24">
        <v>8.7299999999999994E-5</v>
      </c>
      <c r="K2019" s="24">
        <f t="shared" si="319"/>
        <v>1.8E-5</v>
      </c>
      <c r="L2019" s="23">
        <f t="shared" si="312"/>
        <v>35928</v>
      </c>
      <c r="M2019" s="23">
        <f t="shared" si="313"/>
        <v>26946</v>
      </c>
      <c r="N2019" s="23">
        <v>2182.09</v>
      </c>
      <c r="O2019" s="23">
        <f t="shared" si="314"/>
        <v>-24763.91</v>
      </c>
      <c r="P2019" s="23">
        <f t="shared" si="315"/>
        <v>24763.91</v>
      </c>
      <c r="Q2019" s="23">
        <f t="shared" si="316"/>
        <v>0</v>
      </c>
      <c r="R2019" s="24">
        <f t="shared" si="317"/>
        <v>6.6522999999999999E-3</v>
      </c>
      <c r="S2019" s="25">
        <f t="shared" si="318"/>
        <v>27407</v>
      </c>
    </row>
    <row r="2020" spans="1:19">
      <c r="A2020" s="21" t="s">
        <v>2220</v>
      </c>
      <c r="B2020" s="21" t="s">
        <v>211</v>
      </c>
      <c r="C2020" s="21" t="s">
        <v>126</v>
      </c>
      <c r="D2020" s="21" t="s">
        <v>2270</v>
      </c>
      <c r="E2020" s="21" t="s">
        <v>2594</v>
      </c>
      <c r="F2020" s="21" t="str">
        <f t="shared" si="310"/>
        <v>33609</v>
      </c>
      <c r="G2020" s="21" t="s">
        <v>2702</v>
      </c>
      <c r="H2020" s="26">
        <v>74643.8</v>
      </c>
      <c r="I2020" s="27">
        <f t="shared" si="311"/>
        <v>4.5800000000000002E-5</v>
      </c>
      <c r="J2020" s="27">
        <v>3.0360000000000001E-4</v>
      </c>
      <c r="K2020" s="27">
        <f t="shared" si="319"/>
        <v>5.8699999999999997E-5</v>
      </c>
      <c r="L2020" s="26">
        <f t="shared" si="312"/>
        <v>117165.2</v>
      </c>
      <c r="M2020" s="26">
        <f t="shared" si="313"/>
        <v>87873.9</v>
      </c>
      <c r="N2020" s="26">
        <v>75117.799999999988</v>
      </c>
      <c r="O2020" s="26">
        <f t="shared" si="314"/>
        <v>-12756.100000000006</v>
      </c>
      <c r="P2020" s="26">
        <f t="shared" si="315"/>
        <v>12756.100000000006</v>
      </c>
      <c r="Q2020" s="26">
        <f t="shared" si="316"/>
        <v>0</v>
      </c>
      <c r="R2020" s="24">
        <f t="shared" si="317"/>
        <v>3.4267E-3</v>
      </c>
      <c r="S2020" s="25">
        <f t="shared" si="318"/>
        <v>14118</v>
      </c>
    </row>
    <row r="2021" spans="1:19">
      <c r="A2021" s="20" t="s">
        <v>2220</v>
      </c>
      <c r="B2021" s="20" t="s">
        <v>211</v>
      </c>
      <c r="C2021" s="20" t="s">
        <v>108</v>
      </c>
      <c r="D2021" s="20" t="s">
        <v>2271</v>
      </c>
      <c r="E2021" s="20" t="s">
        <v>2594</v>
      </c>
      <c r="F2021" s="20" t="str">
        <f t="shared" si="310"/>
        <v>33609</v>
      </c>
      <c r="G2021" s="20" t="s">
        <v>2702</v>
      </c>
      <c r="H2021" s="23">
        <v>15029.08</v>
      </c>
      <c r="I2021" s="24">
        <f t="shared" si="311"/>
        <v>9.2E-6</v>
      </c>
      <c r="J2021" s="24">
        <v>1.3990000000000001E-4</v>
      </c>
      <c r="K2021" s="24">
        <f t="shared" si="319"/>
        <v>1.5699999999999999E-5</v>
      </c>
      <c r="L2021" s="23">
        <f t="shared" si="312"/>
        <v>31337.200000000001</v>
      </c>
      <c r="M2021" s="23">
        <f t="shared" si="313"/>
        <v>23502.9</v>
      </c>
      <c r="N2021" s="23">
        <v>25521.95</v>
      </c>
      <c r="O2021" s="23">
        <f t="shared" si="314"/>
        <v>2019.0499999999993</v>
      </c>
      <c r="P2021" s="23">
        <f t="shared" si="315"/>
        <v>0</v>
      </c>
      <c r="Q2021" s="23">
        <f t="shared" si="316"/>
        <v>2019.0499999999993</v>
      </c>
      <c r="R2021" s="24">
        <f t="shared" si="317"/>
        <v>0</v>
      </c>
      <c r="S2021" s="25">
        <f t="shared" si="318"/>
        <v>0</v>
      </c>
    </row>
    <row r="2022" spans="1:19">
      <c r="A2022" s="21" t="s">
        <v>2220</v>
      </c>
      <c r="B2022" s="21" t="s">
        <v>211</v>
      </c>
      <c r="C2022" s="21" t="s">
        <v>128</v>
      </c>
      <c r="D2022" s="21" t="s">
        <v>2272</v>
      </c>
      <c r="E2022" s="21" t="s">
        <v>2594</v>
      </c>
      <c r="F2022" s="21" t="str">
        <f t="shared" si="310"/>
        <v>33609</v>
      </c>
      <c r="G2022" s="21" t="s">
        <v>2702</v>
      </c>
      <c r="H2022" s="26">
        <v>53904.97</v>
      </c>
      <c r="I2022" s="27">
        <f t="shared" si="311"/>
        <v>3.3000000000000003E-5</v>
      </c>
      <c r="J2022" s="27">
        <v>1.6550000000000001E-4</v>
      </c>
      <c r="K2022" s="27">
        <f t="shared" si="319"/>
        <v>3.96E-5</v>
      </c>
      <c r="L2022" s="26">
        <f t="shared" si="312"/>
        <v>79041.600000000006</v>
      </c>
      <c r="M2022" s="26">
        <f t="shared" si="313"/>
        <v>59281.2</v>
      </c>
      <c r="N2022" s="26">
        <v>47267.5</v>
      </c>
      <c r="O2022" s="26">
        <f t="shared" si="314"/>
        <v>-12013.699999999997</v>
      </c>
      <c r="P2022" s="26">
        <f t="shared" si="315"/>
        <v>12013.699999999997</v>
      </c>
      <c r="Q2022" s="26">
        <f t="shared" si="316"/>
        <v>0</v>
      </c>
      <c r="R2022" s="24">
        <f t="shared" si="317"/>
        <v>3.2271999999999999E-3</v>
      </c>
      <c r="S2022" s="25">
        <f t="shared" si="318"/>
        <v>13296</v>
      </c>
    </row>
    <row r="2023" spans="1:19">
      <c r="A2023" s="20" t="s">
        <v>2220</v>
      </c>
      <c r="B2023" s="20" t="s">
        <v>211</v>
      </c>
      <c r="C2023" s="20" t="s">
        <v>270</v>
      </c>
      <c r="D2023" s="20" t="s">
        <v>2273</v>
      </c>
      <c r="E2023" s="20" t="s">
        <v>2594</v>
      </c>
      <c r="F2023" s="20" t="str">
        <f t="shared" si="310"/>
        <v>33609</v>
      </c>
      <c r="G2023" s="20" t="s">
        <v>2702</v>
      </c>
      <c r="H2023" s="23">
        <v>3564.31</v>
      </c>
      <c r="I2023" s="24">
        <f t="shared" si="311"/>
        <v>2.2000000000000001E-6</v>
      </c>
      <c r="J2023" s="24">
        <v>9.8200000000000002E-5</v>
      </c>
      <c r="K2023" s="24">
        <f t="shared" si="319"/>
        <v>6.9999999999999999E-6</v>
      </c>
      <c r="L2023" s="23">
        <f t="shared" si="312"/>
        <v>13972</v>
      </c>
      <c r="M2023" s="23">
        <f t="shared" si="313"/>
        <v>10479</v>
      </c>
      <c r="N2023" s="23">
        <v>15797.83</v>
      </c>
      <c r="O2023" s="23">
        <f t="shared" si="314"/>
        <v>5318.83</v>
      </c>
      <c r="P2023" s="23">
        <f t="shared" si="315"/>
        <v>0</v>
      </c>
      <c r="Q2023" s="23">
        <f t="shared" si="316"/>
        <v>5318.83</v>
      </c>
      <c r="R2023" s="24">
        <f t="shared" si="317"/>
        <v>0</v>
      </c>
      <c r="S2023" s="25">
        <f t="shared" si="318"/>
        <v>0</v>
      </c>
    </row>
    <row r="2024" spans="1:19">
      <c r="A2024" s="21" t="s">
        <v>2220</v>
      </c>
      <c r="B2024" s="21" t="s">
        <v>211</v>
      </c>
      <c r="C2024" s="21" t="s">
        <v>279</v>
      </c>
      <c r="D2024" s="21" t="s">
        <v>2274</v>
      </c>
      <c r="E2024" s="21" t="s">
        <v>2594</v>
      </c>
      <c r="F2024" s="21" t="str">
        <f t="shared" si="310"/>
        <v>33609</v>
      </c>
      <c r="G2024" s="21" t="s">
        <v>2702</v>
      </c>
      <c r="H2024" s="26">
        <v>50983.46</v>
      </c>
      <c r="I2024" s="27">
        <f t="shared" si="311"/>
        <v>3.1300000000000002E-5</v>
      </c>
      <c r="J2024" s="27">
        <v>2.7619999999999999E-4</v>
      </c>
      <c r="K2024" s="27">
        <f t="shared" si="319"/>
        <v>4.35E-5</v>
      </c>
      <c r="L2024" s="26">
        <f t="shared" si="312"/>
        <v>86826</v>
      </c>
      <c r="M2024" s="26">
        <f t="shared" si="313"/>
        <v>65119.5</v>
      </c>
      <c r="N2024" s="26">
        <v>72251.97</v>
      </c>
      <c r="O2024" s="26">
        <f t="shared" si="314"/>
        <v>7132.4700000000012</v>
      </c>
      <c r="P2024" s="26">
        <f t="shared" si="315"/>
        <v>0</v>
      </c>
      <c r="Q2024" s="26">
        <f t="shared" si="316"/>
        <v>7132.4700000000012</v>
      </c>
      <c r="R2024" s="24">
        <f t="shared" si="317"/>
        <v>0</v>
      </c>
      <c r="S2024" s="25">
        <f t="shared" si="318"/>
        <v>0</v>
      </c>
    </row>
    <row r="2025" spans="1:19">
      <c r="A2025" s="20" t="s">
        <v>2220</v>
      </c>
      <c r="B2025" s="20" t="s">
        <v>211</v>
      </c>
      <c r="C2025" s="20" t="s">
        <v>73</v>
      </c>
      <c r="D2025" s="20" t="s">
        <v>2275</v>
      </c>
      <c r="E2025" s="20" t="s">
        <v>2594</v>
      </c>
      <c r="F2025" s="20" t="str">
        <f t="shared" si="310"/>
        <v>33609</v>
      </c>
      <c r="G2025" s="20" t="s">
        <v>2702</v>
      </c>
      <c r="H2025" s="23">
        <v>29236.84</v>
      </c>
      <c r="I2025" s="24">
        <f t="shared" si="311"/>
        <v>1.7900000000000001E-5</v>
      </c>
      <c r="J2025" s="24">
        <v>1.8699999999999999E-4</v>
      </c>
      <c r="K2025" s="24">
        <f t="shared" si="319"/>
        <v>2.6400000000000001E-5</v>
      </c>
      <c r="L2025" s="23">
        <f t="shared" si="312"/>
        <v>52694.400000000001</v>
      </c>
      <c r="M2025" s="23">
        <f t="shared" si="313"/>
        <v>39520.800000000003</v>
      </c>
      <c r="N2025" s="23">
        <v>22931.55</v>
      </c>
      <c r="O2025" s="23">
        <f t="shared" si="314"/>
        <v>-16589.250000000004</v>
      </c>
      <c r="P2025" s="23">
        <f t="shared" si="315"/>
        <v>16589.250000000004</v>
      </c>
      <c r="Q2025" s="23">
        <f t="shared" si="316"/>
        <v>0</v>
      </c>
      <c r="R2025" s="24">
        <f t="shared" si="317"/>
        <v>4.4564000000000001E-3</v>
      </c>
      <c r="S2025" s="25">
        <f t="shared" si="318"/>
        <v>18360</v>
      </c>
    </row>
    <row r="2026" spans="1:19">
      <c r="A2026" s="21" t="s">
        <v>2220</v>
      </c>
      <c r="B2026" s="21" t="s">
        <v>211</v>
      </c>
      <c r="C2026" s="21" t="s">
        <v>77</v>
      </c>
      <c r="D2026" s="21" t="s">
        <v>2276</v>
      </c>
      <c r="E2026" s="21" t="s">
        <v>2594</v>
      </c>
      <c r="F2026" s="21" t="str">
        <f t="shared" si="310"/>
        <v>33609</v>
      </c>
      <c r="G2026" s="21" t="s">
        <v>2702</v>
      </c>
      <c r="H2026" s="26">
        <v>48937.22</v>
      </c>
      <c r="I2026" s="27">
        <f t="shared" si="311"/>
        <v>3.0000000000000001E-5</v>
      </c>
      <c r="J2026" s="27">
        <v>9.8499999999999995E-5</v>
      </c>
      <c r="K2026" s="27">
        <f t="shared" si="319"/>
        <v>3.3399999999999999E-5</v>
      </c>
      <c r="L2026" s="26">
        <f t="shared" si="312"/>
        <v>66666.399999999994</v>
      </c>
      <c r="M2026" s="26">
        <f t="shared" si="313"/>
        <v>49999.8</v>
      </c>
      <c r="N2026" s="26">
        <v>60494.060000000005</v>
      </c>
      <c r="O2026" s="26">
        <f t="shared" si="314"/>
        <v>10494.260000000002</v>
      </c>
      <c r="P2026" s="26">
        <f t="shared" si="315"/>
        <v>0</v>
      </c>
      <c r="Q2026" s="26">
        <f t="shared" si="316"/>
        <v>10494.260000000002</v>
      </c>
      <c r="R2026" s="24">
        <f t="shared" si="317"/>
        <v>0</v>
      </c>
      <c r="S2026" s="25">
        <f t="shared" si="318"/>
        <v>0</v>
      </c>
    </row>
    <row r="2027" spans="1:19">
      <c r="A2027" s="20" t="s">
        <v>2220</v>
      </c>
      <c r="B2027" s="20" t="s">
        <v>211</v>
      </c>
      <c r="C2027" s="20" t="s">
        <v>302</v>
      </c>
      <c r="D2027" s="20" t="s">
        <v>2277</v>
      </c>
      <c r="E2027" s="20" t="s">
        <v>2594</v>
      </c>
      <c r="F2027" s="20" t="str">
        <f t="shared" si="310"/>
        <v>33609</v>
      </c>
      <c r="G2027" s="20" t="s">
        <v>2702</v>
      </c>
      <c r="H2027" s="23">
        <v>1450196.45</v>
      </c>
      <c r="I2027" s="24">
        <f t="shared" si="311"/>
        <v>8.8889999999999998E-4</v>
      </c>
      <c r="J2027" s="24">
        <v>1.2650000000000001E-3</v>
      </c>
      <c r="K2027" s="24">
        <f t="shared" si="319"/>
        <v>9.077E-4</v>
      </c>
      <c r="L2027" s="23">
        <f t="shared" si="312"/>
        <v>1811769.2</v>
      </c>
      <c r="M2027" s="23">
        <f t="shared" si="313"/>
        <v>1358826.9</v>
      </c>
      <c r="N2027" s="23">
        <v>1339968.42</v>
      </c>
      <c r="O2027" s="23">
        <f t="shared" si="314"/>
        <v>-18858.479999999981</v>
      </c>
      <c r="P2027" s="23">
        <f t="shared" si="315"/>
        <v>18858.479999999981</v>
      </c>
      <c r="Q2027" s="23">
        <f t="shared" si="316"/>
        <v>0</v>
      </c>
      <c r="R2027" s="24">
        <f t="shared" si="317"/>
        <v>5.0658999999999999E-3</v>
      </c>
      <c r="S2027" s="25">
        <f t="shared" si="318"/>
        <v>20871</v>
      </c>
    </row>
    <row r="2028" spans="1:19">
      <c r="A2028" s="21" t="s">
        <v>2220</v>
      </c>
      <c r="B2028" s="21" t="s">
        <v>211</v>
      </c>
      <c r="C2028" s="21" t="s">
        <v>187</v>
      </c>
      <c r="D2028" s="21" t="s">
        <v>2278</v>
      </c>
      <c r="E2028" s="21" t="s">
        <v>2594</v>
      </c>
      <c r="F2028" s="21" t="str">
        <f t="shared" si="310"/>
        <v>33609</v>
      </c>
      <c r="G2028" s="21" t="s">
        <v>2702</v>
      </c>
      <c r="H2028" s="26">
        <v>14418.53</v>
      </c>
      <c r="I2028" s="27">
        <f t="shared" si="311"/>
        <v>8.8000000000000004E-6</v>
      </c>
      <c r="J2028" s="27">
        <v>1.7479999999999999E-4</v>
      </c>
      <c r="K2028" s="27">
        <f t="shared" si="319"/>
        <v>1.7099999999999999E-5</v>
      </c>
      <c r="L2028" s="26">
        <f t="shared" si="312"/>
        <v>34131.599999999999</v>
      </c>
      <c r="M2028" s="26">
        <f t="shared" si="313"/>
        <v>25598.7</v>
      </c>
      <c r="N2028" s="26">
        <v>8917.1899999999987</v>
      </c>
      <c r="O2028" s="26">
        <f t="shared" si="314"/>
        <v>-16681.510000000002</v>
      </c>
      <c r="P2028" s="26">
        <f t="shared" si="315"/>
        <v>16681.510000000002</v>
      </c>
      <c r="Q2028" s="26">
        <f t="shared" si="316"/>
        <v>0</v>
      </c>
      <c r="R2028" s="24">
        <f t="shared" si="317"/>
        <v>4.4811E-3</v>
      </c>
      <c r="S2028" s="25">
        <f t="shared" si="318"/>
        <v>18462</v>
      </c>
    </row>
    <row r="2029" spans="1:19">
      <c r="A2029" s="20" t="s">
        <v>2220</v>
      </c>
      <c r="B2029" s="20" t="s">
        <v>211</v>
      </c>
      <c r="C2029" s="20" t="s">
        <v>168</v>
      </c>
      <c r="D2029" s="20" t="s">
        <v>2279</v>
      </c>
      <c r="E2029" s="20" t="s">
        <v>2594</v>
      </c>
      <c r="F2029" s="20" t="str">
        <f t="shared" si="310"/>
        <v>33609</v>
      </c>
      <c r="G2029" s="20" t="s">
        <v>2702</v>
      </c>
      <c r="H2029" s="23">
        <v>11750.22</v>
      </c>
      <c r="I2029" s="24">
        <f t="shared" si="311"/>
        <v>7.1999999999999997E-6</v>
      </c>
      <c r="J2029" s="24">
        <v>1.526E-4</v>
      </c>
      <c r="K2029" s="24">
        <f t="shared" si="319"/>
        <v>1.45E-5</v>
      </c>
      <c r="L2029" s="23">
        <f t="shared" si="312"/>
        <v>28942</v>
      </c>
      <c r="M2029" s="23">
        <f t="shared" si="313"/>
        <v>21706.5</v>
      </c>
      <c r="N2029" s="23">
        <v>36275.29</v>
      </c>
      <c r="O2029" s="23">
        <f t="shared" si="314"/>
        <v>14568.79</v>
      </c>
      <c r="P2029" s="23">
        <f t="shared" si="315"/>
        <v>0</v>
      </c>
      <c r="Q2029" s="23">
        <f t="shared" si="316"/>
        <v>14568.79</v>
      </c>
      <c r="R2029" s="24">
        <f t="shared" si="317"/>
        <v>0</v>
      </c>
      <c r="S2029" s="25">
        <f t="shared" si="318"/>
        <v>0</v>
      </c>
    </row>
    <row r="2030" spans="1:19">
      <c r="A2030" s="21" t="s">
        <v>2220</v>
      </c>
      <c r="B2030" s="21" t="s">
        <v>211</v>
      </c>
      <c r="C2030" s="21" t="s">
        <v>189</v>
      </c>
      <c r="D2030" s="21" t="s">
        <v>2280</v>
      </c>
      <c r="E2030" s="21" t="s">
        <v>2594</v>
      </c>
      <c r="F2030" s="21" t="str">
        <f t="shared" si="310"/>
        <v>33609</v>
      </c>
      <c r="G2030" s="21" t="s">
        <v>2702</v>
      </c>
      <c r="H2030" s="26">
        <v>746159.25</v>
      </c>
      <c r="I2030" s="27">
        <f t="shared" si="311"/>
        <v>4.574E-4</v>
      </c>
      <c r="J2030" s="27">
        <v>1.1919000000000001E-3</v>
      </c>
      <c r="K2030" s="27">
        <f t="shared" si="319"/>
        <v>4.9410000000000003E-4</v>
      </c>
      <c r="L2030" s="26">
        <f t="shared" si="312"/>
        <v>986223.6</v>
      </c>
      <c r="M2030" s="26">
        <f t="shared" si="313"/>
        <v>739667.7</v>
      </c>
      <c r="N2030" s="26">
        <v>1018245.28</v>
      </c>
      <c r="O2030" s="26">
        <f t="shared" si="314"/>
        <v>278577.58000000007</v>
      </c>
      <c r="P2030" s="26">
        <f t="shared" si="315"/>
        <v>0</v>
      </c>
      <c r="Q2030" s="26">
        <f t="shared" si="316"/>
        <v>278577.58000000007</v>
      </c>
      <c r="R2030" s="24">
        <f t="shared" si="317"/>
        <v>0</v>
      </c>
      <c r="S2030" s="25">
        <f t="shared" si="318"/>
        <v>0</v>
      </c>
    </row>
    <row r="2031" spans="1:19">
      <c r="A2031" s="20" t="s">
        <v>2220</v>
      </c>
      <c r="B2031" s="20" t="s">
        <v>211</v>
      </c>
      <c r="C2031" s="20" t="s">
        <v>231</v>
      </c>
      <c r="D2031" s="20" t="s">
        <v>2281</v>
      </c>
      <c r="E2031" s="20" t="s">
        <v>2594</v>
      </c>
      <c r="F2031" s="20" t="str">
        <f t="shared" si="310"/>
        <v>33609</v>
      </c>
      <c r="G2031" s="20" t="s">
        <v>2702</v>
      </c>
      <c r="H2031" s="23">
        <v>40595.160000000003</v>
      </c>
      <c r="I2031" s="24">
        <f t="shared" si="311"/>
        <v>2.4899999999999999E-5</v>
      </c>
      <c r="J2031" s="24">
        <v>1.4420000000000001E-4</v>
      </c>
      <c r="K2031" s="24">
        <f t="shared" si="319"/>
        <v>3.0899999999999999E-5</v>
      </c>
      <c r="L2031" s="23">
        <f t="shared" si="312"/>
        <v>61676.4</v>
      </c>
      <c r="M2031" s="23">
        <f t="shared" si="313"/>
        <v>46257.3</v>
      </c>
      <c r="N2031" s="23">
        <v>71593.09</v>
      </c>
      <c r="O2031" s="23">
        <f t="shared" si="314"/>
        <v>25335.789999999994</v>
      </c>
      <c r="P2031" s="23">
        <f t="shared" si="315"/>
        <v>0</v>
      </c>
      <c r="Q2031" s="23">
        <f t="shared" si="316"/>
        <v>25335.789999999994</v>
      </c>
      <c r="R2031" s="24">
        <f t="shared" si="317"/>
        <v>0</v>
      </c>
      <c r="S2031" s="25">
        <f t="shared" si="318"/>
        <v>0</v>
      </c>
    </row>
    <row r="2032" spans="1:19">
      <c r="A2032" s="21" t="s">
        <v>2220</v>
      </c>
      <c r="B2032" s="21" t="s">
        <v>211</v>
      </c>
      <c r="C2032" s="21" t="s">
        <v>87</v>
      </c>
      <c r="D2032" s="21" t="s">
        <v>2282</v>
      </c>
      <c r="E2032" s="21" t="s">
        <v>2594</v>
      </c>
      <c r="F2032" s="21" t="str">
        <f t="shared" si="310"/>
        <v>33609</v>
      </c>
      <c r="G2032" s="21" t="s">
        <v>2702</v>
      </c>
      <c r="H2032" s="26">
        <v>15531.37</v>
      </c>
      <c r="I2032" s="27">
        <f t="shared" si="311"/>
        <v>9.5000000000000005E-6</v>
      </c>
      <c r="J2032" s="27">
        <v>1.038E-4</v>
      </c>
      <c r="K2032" s="27">
        <f t="shared" si="319"/>
        <v>1.42E-5</v>
      </c>
      <c r="L2032" s="26">
        <f t="shared" si="312"/>
        <v>28343.200000000001</v>
      </c>
      <c r="M2032" s="26">
        <f t="shared" si="313"/>
        <v>21257.4</v>
      </c>
      <c r="N2032" s="26">
        <v>7797.04</v>
      </c>
      <c r="O2032" s="26">
        <f t="shared" si="314"/>
        <v>-13460.36</v>
      </c>
      <c r="P2032" s="26">
        <f t="shared" si="315"/>
        <v>13460.36</v>
      </c>
      <c r="Q2032" s="26">
        <f t="shared" si="316"/>
        <v>0</v>
      </c>
      <c r="R2032" s="24">
        <f t="shared" si="317"/>
        <v>3.6158000000000002E-3</v>
      </c>
      <c r="S2032" s="25">
        <f t="shared" si="318"/>
        <v>14897</v>
      </c>
    </row>
    <row r="2033" spans="1:19">
      <c r="A2033" s="20" t="s">
        <v>2220</v>
      </c>
      <c r="B2033" s="20" t="s">
        <v>236</v>
      </c>
      <c r="C2033" s="20" t="s">
        <v>90</v>
      </c>
      <c r="D2033" s="20" t="s">
        <v>2283</v>
      </c>
      <c r="E2033" s="20" t="s">
        <v>2594</v>
      </c>
      <c r="F2033" s="20" t="str">
        <f t="shared" si="310"/>
        <v>33610</v>
      </c>
      <c r="G2033" s="20" t="s">
        <v>2703</v>
      </c>
      <c r="H2033" s="23">
        <v>6336.31</v>
      </c>
      <c r="I2033" s="24">
        <f t="shared" si="311"/>
        <v>3.8999999999999999E-6</v>
      </c>
      <c r="J2033" s="24">
        <v>2.6100000000000001E-5</v>
      </c>
      <c r="K2033" s="24">
        <f t="shared" si="319"/>
        <v>5.0000000000000004E-6</v>
      </c>
      <c r="L2033" s="23">
        <f t="shared" si="312"/>
        <v>9980</v>
      </c>
      <c r="M2033" s="23">
        <f t="shared" si="313"/>
        <v>7485</v>
      </c>
      <c r="N2033" s="23">
        <v>6543.5300000000007</v>
      </c>
      <c r="O2033" s="23">
        <f t="shared" si="314"/>
        <v>-941.46999999999935</v>
      </c>
      <c r="P2033" s="23">
        <f t="shared" si="315"/>
        <v>941.46999999999935</v>
      </c>
      <c r="Q2033" s="23">
        <f t="shared" si="316"/>
        <v>0</v>
      </c>
      <c r="R2033" s="24">
        <f t="shared" si="317"/>
        <v>2.5290000000000002E-4</v>
      </c>
      <c r="S2033" s="25">
        <f t="shared" si="318"/>
        <v>1041</v>
      </c>
    </row>
    <row r="2034" spans="1:19">
      <c r="A2034" s="21" t="s">
        <v>2220</v>
      </c>
      <c r="B2034" s="21" t="s">
        <v>236</v>
      </c>
      <c r="C2034" s="21" t="s">
        <v>92</v>
      </c>
      <c r="D2034" s="21" t="s">
        <v>2284</v>
      </c>
      <c r="E2034" s="21" t="s">
        <v>2594</v>
      </c>
      <c r="F2034" s="21" t="str">
        <f t="shared" si="310"/>
        <v>33610</v>
      </c>
      <c r="G2034" s="21" t="s">
        <v>2703</v>
      </c>
      <c r="H2034" s="26">
        <v>484826.12</v>
      </c>
      <c r="I2034" s="27">
        <f t="shared" si="311"/>
        <v>2.9720000000000001E-4</v>
      </c>
      <c r="J2034" s="27">
        <v>6.1879999999999997E-4</v>
      </c>
      <c r="K2034" s="27">
        <f t="shared" si="319"/>
        <v>3.1330000000000003E-4</v>
      </c>
      <c r="L2034" s="26">
        <f t="shared" si="312"/>
        <v>625346.80000000005</v>
      </c>
      <c r="M2034" s="26">
        <f t="shared" si="313"/>
        <v>469010.1</v>
      </c>
      <c r="N2034" s="26">
        <v>423974.83999999997</v>
      </c>
      <c r="O2034" s="26">
        <f t="shared" si="314"/>
        <v>-45035.260000000009</v>
      </c>
      <c r="P2034" s="26">
        <f t="shared" si="315"/>
        <v>45035.260000000009</v>
      </c>
      <c r="Q2034" s="26">
        <f t="shared" si="316"/>
        <v>0</v>
      </c>
      <c r="R2034" s="24">
        <f t="shared" si="317"/>
        <v>1.2097800000000001E-2</v>
      </c>
      <c r="S2034" s="25">
        <f t="shared" si="318"/>
        <v>49842</v>
      </c>
    </row>
    <row r="2035" spans="1:19">
      <c r="A2035" s="20" t="s">
        <v>2220</v>
      </c>
      <c r="B2035" s="20" t="s">
        <v>236</v>
      </c>
      <c r="C2035" s="20" t="s">
        <v>115</v>
      </c>
      <c r="D2035" s="20" t="s">
        <v>2285</v>
      </c>
      <c r="E2035" s="20" t="s">
        <v>2594</v>
      </c>
      <c r="F2035" s="20" t="str">
        <f t="shared" si="310"/>
        <v>33610</v>
      </c>
      <c r="G2035" s="20" t="s">
        <v>2703</v>
      </c>
      <c r="H2035" s="23">
        <v>19266.28</v>
      </c>
      <c r="I2035" s="24">
        <f t="shared" si="311"/>
        <v>1.1800000000000001E-5</v>
      </c>
      <c r="J2035" s="24">
        <v>9.7E-5</v>
      </c>
      <c r="K2035" s="24">
        <f t="shared" si="319"/>
        <v>1.6099999999999998E-5</v>
      </c>
      <c r="L2035" s="23">
        <f t="shared" si="312"/>
        <v>32135.599999999999</v>
      </c>
      <c r="M2035" s="23">
        <f t="shared" si="313"/>
        <v>24101.7</v>
      </c>
      <c r="N2035" s="23">
        <v>12014.21</v>
      </c>
      <c r="O2035" s="23">
        <f t="shared" si="314"/>
        <v>-12087.490000000002</v>
      </c>
      <c r="P2035" s="23">
        <f t="shared" si="315"/>
        <v>12087.490000000002</v>
      </c>
      <c r="Q2035" s="23">
        <f t="shared" si="316"/>
        <v>0</v>
      </c>
      <c r="R2035" s="24">
        <f t="shared" si="317"/>
        <v>3.2469999999999999E-3</v>
      </c>
      <c r="S2035" s="25">
        <f t="shared" si="318"/>
        <v>13377</v>
      </c>
    </row>
    <row r="2036" spans="1:19">
      <c r="A2036" s="21" t="s">
        <v>2220</v>
      </c>
      <c r="B2036" s="21" t="s">
        <v>236</v>
      </c>
      <c r="C2036" s="21" t="s">
        <v>23</v>
      </c>
      <c r="D2036" s="21" t="s">
        <v>2286</v>
      </c>
      <c r="E2036" s="21" t="s">
        <v>2594</v>
      </c>
      <c r="F2036" s="21" t="str">
        <f t="shared" si="310"/>
        <v>33610</v>
      </c>
      <c r="G2036" s="21" t="s">
        <v>2703</v>
      </c>
      <c r="H2036" s="26">
        <v>52132.959999999999</v>
      </c>
      <c r="I2036" s="27">
        <f t="shared" si="311"/>
        <v>3.1999999999999999E-5</v>
      </c>
      <c r="J2036" s="27">
        <v>1.45E-4</v>
      </c>
      <c r="K2036" s="27">
        <f t="shared" si="319"/>
        <v>3.7700000000000002E-5</v>
      </c>
      <c r="L2036" s="26">
        <f t="shared" si="312"/>
        <v>75249.2</v>
      </c>
      <c r="M2036" s="26">
        <f t="shared" si="313"/>
        <v>56436.9</v>
      </c>
      <c r="N2036" s="26">
        <v>21472.190000000002</v>
      </c>
      <c r="O2036" s="26">
        <f t="shared" si="314"/>
        <v>-34964.71</v>
      </c>
      <c r="P2036" s="26">
        <f t="shared" si="315"/>
        <v>34964.71</v>
      </c>
      <c r="Q2036" s="26">
        <f t="shared" si="316"/>
        <v>0</v>
      </c>
      <c r="R2036" s="24">
        <f t="shared" si="317"/>
        <v>9.3924999999999998E-3</v>
      </c>
      <c r="S2036" s="25">
        <f t="shared" si="318"/>
        <v>38697</v>
      </c>
    </row>
    <row r="2037" spans="1:19">
      <c r="A2037" s="20" t="s">
        <v>2220</v>
      </c>
      <c r="B2037" s="20" t="s">
        <v>236</v>
      </c>
      <c r="C2037" s="20" t="s">
        <v>25</v>
      </c>
      <c r="D2037" s="20" t="s">
        <v>2287</v>
      </c>
      <c r="E2037" s="20" t="s">
        <v>2594</v>
      </c>
      <c r="F2037" s="20" t="str">
        <f t="shared" si="310"/>
        <v>33610</v>
      </c>
      <c r="G2037" s="20" t="s">
        <v>2703</v>
      </c>
      <c r="H2037" s="23">
        <v>17113.14</v>
      </c>
      <c r="I2037" s="24">
        <f t="shared" si="311"/>
        <v>1.0499999999999999E-5</v>
      </c>
      <c r="J2037" s="24">
        <v>6.3299999999999994E-5</v>
      </c>
      <c r="K2037" s="24">
        <f t="shared" si="319"/>
        <v>1.31E-5</v>
      </c>
      <c r="L2037" s="23">
        <f t="shared" si="312"/>
        <v>26147.599999999999</v>
      </c>
      <c r="M2037" s="23">
        <f t="shared" si="313"/>
        <v>19610.7</v>
      </c>
      <c r="N2037" s="23">
        <v>11312.94</v>
      </c>
      <c r="O2037" s="23">
        <f t="shared" si="314"/>
        <v>-8297.76</v>
      </c>
      <c r="P2037" s="23">
        <f t="shared" si="315"/>
        <v>8297.76</v>
      </c>
      <c r="Q2037" s="23">
        <f t="shared" si="316"/>
        <v>0</v>
      </c>
      <c r="R2037" s="24">
        <f t="shared" si="317"/>
        <v>2.2290000000000001E-3</v>
      </c>
      <c r="S2037" s="25">
        <f t="shared" si="318"/>
        <v>9183</v>
      </c>
    </row>
    <row r="2038" spans="1:19">
      <c r="A2038" s="21" t="s">
        <v>2220</v>
      </c>
      <c r="B2038" s="21" t="s">
        <v>236</v>
      </c>
      <c r="C2038" s="21" t="s">
        <v>27</v>
      </c>
      <c r="D2038" s="21" t="s">
        <v>2288</v>
      </c>
      <c r="E2038" s="21" t="s">
        <v>2594</v>
      </c>
      <c r="F2038" s="21" t="str">
        <f t="shared" si="310"/>
        <v>33610</v>
      </c>
      <c r="G2038" s="21" t="s">
        <v>2703</v>
      </c>
      <c r="H2038" s="26">
        <v>575.59</v>
      </c>
      <c r="I2038" s="27">
        <f t="shared" si="311"/>
        <v>3.9999999999999998E-7</v>
      </c>
      <c r="J2038" s="27">
        <v>3.6300000000000001E-5</v>
      </c>
      <c r="K2038" s="27">
        <f t="shared" si="319"/>
        <v>2.2000000000000001E-6</v>
      </c>
      <c r="L2038" s="26">
        <f t="shared" si="312"/>
        <v>4391.2</v>
      </c>
      <c r="M2038" s="26">
        <f t="shared" si="313"/>
        <v>3293.4</v>
      </c>
      <c r="N2038" s="26">
        <v>471.42</v>
      </c>
      <c r="O2038" s="26">
        <f t="shared" si="314"/>
        <v>-2821.98</v>
      </c>
      <c r="P2038" s="26">
        <f t="shared" si="315"/>
        <v>2821.98</v>
      </c>
      <c r="Q2038" s="26">
        <f t="shared" si="316"/>
        <v>0</v>
      </c>
      <c r="R2038" s="24">
        <f t="shared" si="317"/>
        <v>7.5810000000000005E-4</v>
      </c>
      <c r="S2038" s="25">
        <f t="shared" si="318"/>
        <v>3123</v>
      </c>
    </row>
    <row r="2039" spans="1:19">
      <c r="A2039" s="20" t="s">
        <v>2220</v>
      </c>
      <c r="B2039" s="20" t="s">
        <v>236</v>
      </c>
      <c r="C2039" s="20" t="s">
        <v>29</v>
      </c>
      <c r="D2039" s="20" t="s">
        <v>2289</v>
      </c>
      <c r="E2039" s="20" t="s">
        <v>2594</v>
      </c>
      <c r="F2039" s="20" t="str">
        <f t="shared" si="310"/>
        <v>33610</v>
      </c>
      <c r="G2039" s="20" t="s">
        <v>2703</v>
      </c>
      <c r="H2039" s="23">
        <v>1519.76</v>
      </c>
      <c r="I2039" s="24">
        <f t="shared" si="311"/>
        <v>8.9999999999999996E-7</v>
      </c>
      <c r="J2039" s="24">
        <v>1.8300000000000001E-5</v>
      </c>
      <c r="K2039" s="24">
        <f t="shared" si="319"/>
        <v>1.7999999999999999E-6</v>
      </c>
      <c r="L2039" s="23">
        <f t="shared" si="312"/>
        <v>3592.8</v>
      </c>
      <c r="M2039" s="23">
        <f t="shared" si="313"/>
        <v>2694.6</v>
      </c>
      <c r="N2039" s="23">
        <v>1539.75</v>
      </c>
      <c r="O2039" s="23">
        <f t="shared" si="314"/>
        <v>-1154.8499999999999</v>
      </c>
      <c r="P2039" s="23">
        <f t="shared" si="315"/>
        <v>1154.8499999999999</v>
      </c>
      <c r="Q2039" s="23">
        <f t="shared" si="316"/>
        <v>0</v>
      </c>
      <c r="R2039" s="24">
        <f t="shared" si="317"/>
        <v>3.102E-4</v>
      </c>
      <c r="S2039" s="25">
        <f t="shared" si="318"/>
        <v>1278</v>
      </c>
    </row>
    <row r="2040" spans="1:19">
      <c r="A2040" s="21" t="s">
        <v>2220</v>
      </c>
      <c r="B2040" s="21" t="s">
        <v>236</v>
      </c>
      <c r="C2040" s="21" t="s">
        <v>31</v>
      </c>
      <c r="D2040" s="21" t="s">
        <v>2290</v>
      </c>
      <c r="E2040" s="21" t="s">
        <v>2594</v>
      </c>
      <c r="F2040" s="21" t="str">
        <f t="shared" si="310"/>
        <v>33610</v>
      </c>
      <c r="G2040" s="21" t="s">
        <v>2703</v>
      </c>
      <c r="H2040" s="26">
        <v>23648.21</v>
      </c>
      <c r="I2040" s="27">
        <f t="shared" si="311"/>
        <v>1.45E-5</v>
      </c>
      <c r="J2040" s="27">
        <v>1.0900000000000001E-4</v>
      </c>
      <c r="K2040" s="27">
        <f t="shared" si="319"/>
        <v>1.9199999999999999E-5</v>
      </c>
      <c r="L2040" s="26">
        <f t="shared" si="312"/>
        <v>38323.199999999997</v>
      </c>
      <c r="M2040" s="26">
        <f t="shared" si="313"/>
        <v>28742.400000000001</v>
      </c>
      <c r="N2040" s="26">
        <v>10099.36</v>
      </c>
      <c r="O2040" s="26">
        <f t="shared" si="314"/>
        <v>-18643.04</v>
      </c>
      <c r="P2040" s="26">
        <f t="shared" si="315"/>
        <v>18643.04</v>
      </c>
      <c r="Q2040" s="26">
        <f t="shared" si="316"/>
        <v>0</v>
      </c>
      <c r="R2040" s="24">
        <f t="shared" si="317"/>
        <v>5.0080999999999997E-3</v>
      </c>
      <c r="S2040" s="25">
        <f t="shared" si="318"/>
        <v>20633</v>
      </c>
    </row>
    <row r="2041" spans="1:19">
      <c r="A2041" s="20" t="s">
        <v>2220</v>
      </c>
      <c r="B2041" s="20" t="s">
        <v>236</v>
      </c>
      <c r="C2041" s="20" t="s">
        <v>216</v>
      </c>
      <c r="D2041" s="20" t="s">
        <v>2291</v>
      </c>
      <c r="E2041" s="20" t="s">
        <v>2594</v>
      </c>
      <c r="F2041" s="20" t="str">
        <f t="shared" si="310"/>
        <v>33610</v>
      </c>
      <c r="G2041" s="20" t="s">
        <v>2703</v>
      </c>
      <c r="H2041" s="23">
        <v>13180.64</v>
      </c>
      <c r="I2041" s="24">
        <f t="shared" si="311"/>
        <v>8.1000000000000004E-6</v>
      </c>
      <c r="J2041" s="24">
        <v>1.6990000000000001E-4</v>
      </c>
      <c r="K2041" s="24">
        <f t="shared" si="319"/>
        <v>1.6200000000000001E-5</v>
      </c>
      <c r="L2041" s="23">
        <f t="shared" si="312"/>
        <v>32335.200000000001</v>
      </c>
      <c r="M2041" s="23">
        <f t="shared" si="313"/>
        <v>24251.4</v>
      </c>
      <c r="N2041" s="23">
        <v>16535.13</v>
      </c>
      <c r="O2041" s="23">
        <f t="shared" si="314"/>
        <v>-7716.27</v>
      </c>
      <c r="P2041" s="23">
        <f t="shared" si="315"/>
        <v>7716.27</v>
      </c>
      <c r="Q2041" s="23">
        <f t="shared" si="316"/>
        <v>0</v>
      </c>
      <c r="R2041" s="24">
        <f t="shared" si="317"/>
        <v>2.0728000000000001E-3</v>
      </c>
      <c r="S2041" s="25">
        <f t="shared" si="318"/>
        <v>8539</v>
      </c>
    </row>
    <row r="2042" spans="1:19">
      <c r="A2042" s="21" t="s">
        <v>2220</v>
      </c>
      <c r="B2042" s="21" t="s">
        <v>236</v>
      </c>
      <c r="C2042" s="21" t="s">
        <v>119</v>
      </c>
      <c r="D2042" s="21" t="s">
        <v>2292</v>
      </c>
      <c r="E2042" s="21" t="s">
        <v>2594</v>
      </c>
      <c r="F2042" s="21" t="str">
        <f t="shared" si="310"/>
        <v>33610</v>
      </c>
      <c r="G2042" s="21" t="s">
        <v>2703</v>
      </c>
      <c r="H2042" s="26">
        <v>16160.07</v>
      </c>
      <c r="I2042" s="27">
        <f t="shared" si="311"/>
        <v>9.9000000000000001E-6</v>
      </c>
      <c r="J2042" s="27">
        <v>6.4599999999999998E-5</v>
      </c>
      <c r="K2042" s="27">
        <f t="shared" si="319"/>
        <v>1.26E-5</v>
      </c>
      <c r="L2042" s="26">
        <f t="shared" si="312"/>
        <v>25149.599999999999</v>
      </c>
      <c r="M2042" s="26">
        <f t="shared" si="313"/>
        <v>18862.2</v>
      </c>
      <c r="N2042" s="26">
        <v>19973.489999999998</v>
      </c>
      <c r="O2042" s="26">
        <f t="shared" si="314"/>
        <v>1111.2899999999972</v>
      </c>
      <c r="P2042" s="26">
        <f t="shared" si="315"/>
        <v>0</v>
      </c>
      <c r="Q2042" s="26">
        <f t="shared" si="316"/>
        <v>1111.2899999999972</v>
      </c>
      <c r="R2042" s="24">
        <f t="shared" si="317"/>
        <v>0</v>
      </c>
      <c r="S2042" s="25">
        <f t="shared" si="318"/>
        <v>0</v>
      </c>
    </row>
    <row r="2043" spans="1:19">
      <c r="A2043" s="20" t="s">
        <v>2220</v>
      </c>
      <c r="B2043" s="20" t="s">
        <v>236</v>
      </c>
      <c r="C2043" s="20" t="s">
        <v>43</v>
      </c>
      <c r="D2043" s="20" t="s">
        <v>2293</v>
      </c>
      <c r="E2043" s="20" t="s">
        <v>2594</v>
      </c>
      <c r="F2043" s="20" t="str">
        <f t="shared" si="310"/>
        <v>33610</v>
      </c>
      <c r="G2043" s="20" t="s">
        <v>2703</v>
      </c>
      <c r="H2043" s="23">
        <v>27048.27</v>
      </c>
      <c r="I2043" s="24">
        <f t="shared" si="311"/>
        <v>1.66E-5</v>
      </c>
      <c r="J2043" s="24">
        <v>1.5860000000000001E-4</v>
      </c>
      <c r="K2043" s="24">
        <f t="shared" si="319"/>
        <v>2.37E-5</v>
      </c>
      <c r="L2043" s="23">
        <f t="shared" si="312"/>
        <v>47305.2</v>
      </c>
      <c r="M2043" s="23">
        <f t="shared" si="313"/>
        <v>35478.9</v>
      </c>
      <c r="N2043" s="23">
        <v>72060.94</v>
      </c>
      <c r="O2043" s="23">
        <f t="shared" si="314"/>
        <v>36582.04</v>
      </c>
      <c r="P2043" s="23">
        <f t="shared" si="315"/>
        <v>0</v>
      </c>
      <c r="Q2043" s="23">
        <f t="shared" si="316"/>
        <v>36582.04</v>
      </c>
      <c r="R2043" s="24">
        <f t="shared" si="317"/>
        <v>0</v>
      </c>
      <c r="S2043" s="25">
        <f t="shared" si="318"/>
        <v>0</v>
      </c>
    </row>
    <row r="2044" spans="1:19">
      <c r="A2044" s="21" t="s">
        <v>2220</v>
      </c>
      <c r="B2044" s="21" t="s">
        <v>236</v>
      </c>
      <c r="C2044" s="21" t="s">
        <v>104</v>
      </c>
      <c r="D2044" s="21" t="s">
        <v>2294</v>
      </c>
      <c r="E2044" s="21" t="s">
        <v>2594</v>
      </c>
      <c r="F2044" s="21" t="str">
        <f t="shared" si="310"/>
        <v>33610</v>
      </c>
      <c r="G2044" s="21" t="s">
        <v>2703</v>
      </c>
      <c r="H2044" s="26">
        <v>19817.37</v>
      </c>
      <c r="I2044" s="27">
        <f t="shared" si="311"/>
        <v>1.2099999999999999E-5</v>
      </c>
      <c r="J2044" s="27">
        <v>1.049E-4</v>
      </c>
      <c r="K2044" s="27">
        <f t="shared" si="319"/>
        <v>1.6699999999999999E-5</v>
      </c>
      <c r="L2044" s="26">
        <f t="shared" si="312"/>
        <v>33333.199999999997</v>
      </c>
      <c r="M2044" s="26">
        <f t="shared" si="313"/>
        <v>24999.9</v>
      </c>
      <c r="N2044" s="26">
        <v>21761.559999999998</v>
      </c>
      <c r="O2044" s="26">
        <f t="shared" si="314"/>
        <v>-3238.3400000000038</v>
      </c>
      <c r="P2044" s="26">
        <f t="shared" si="315"/>
        <v>3238.3400000000038</v>
      </c>
      <c r="Q2044" s="26">
        <f t="shared" si="316"/>
        <v>0</v>
      </c>
      <c r="R2044" s="24">
        <f t="shared" si="317"/>
        <v>8.6989999999999995E-4</v>
      </c>
      <c r="S2044" s="25">
        <f t="shared" si="318"/>
        <v>3583</v>
      </c>
    </row>
    <row r="2045" spans="1:19">
      <c r="A2045" s="20" t="s">
        <v>2220</v>
      </c>
      <c r="B2045" s="20" t="s">
        <v>236</v>
      </c>
      <c r="C2045" s="20" t="s">
        <v>259</v>
      </c>
      <c r="D2045" s="20" t="s">
        <v>2295</v>
      </c>
      <c r="E2045" s="20" t="s">
        <v>2594</v>
      </c>
      <c r="F2045" s="20" t="str">
        <f t="shared" si="310"/>
        <v>33610</v>
      </c>
      <c r="G2045" s="20" t="s">
        <v>2703</v>
      </c>
      <c r="H2045" s="23">
        <v>24226.04</v>
      </c>
      <c r="I2045" s="24">
        <f t="shared" si="311"/>
        <v>1.4800000000000001E-5</v>
      </c>
      <c r="J2045" s="24">
        <v>5.9799999999999997E-5</v>
      </c>
      <c r="K2045" s="24">
        <f t="shared" si="319"/>
        <v>1.7099999999999999E-5</v>
      </c>
      <c r="L2045" s="23">
        <f t="shared" si="312"/>
        <v>34131.599999999999</v>
      </c>
      <c r="M2045" s="23">
        <f t="shared" si="313"/>
        <v>25598.7</v>
      </c>
      <c r="N2045" s="23">
        <v>-5940.7599999999984</v>
      </c>
      <c r="O2045" s="23">
        <f t="shared" si="314"/>
        <v>-31539.46</v>
      </c>
      <c r="P2045" s="23">
        <f t="shared" si="315"/>
        <v>31539.46</v>
      </c>
      <c r="Q2045" s="23">
        <f t="shared" si="316"/>
        <v>0</v>
      </c>
      <c r="R2045" s="24">
        <f t="shared" si="317"/>
        <v>8.4723999999999997E-3</v>
      </c>
      <c r="S2045" s="25">
        <f t="shared" si="318"/>
        <v>34906</v>
      </c>
    </row>
    <row r="2046" spans="1:19">
      <c r="A2046" s="21" t="s">
        <v>2220</v>
      </c>
      <c r="B2046" s="21" t="s">
        <v>236</v>
      </c>
      <c r="C2046" s="21" t="s">
        <v>53</v>
      </c>
      <c r="D2046" s="21" t="s">
        <v>2296</v>
      </c>
      <c r="E2046" s="21" t="s">
        <v>2594</v>
      </c>
      <c r="F2046" s="21" t="str">
        <f t="shared" si="310"/>
        <v>33610</v>
      </c>
      <c r="G2046" s="21" t="s">
        <v>2703</v>
      </c>
      <c r="H2046" s="26">
        <v>20808.68</v>
      </c>
      <c r="I2046" s="27">
        <f t="shared" si="311"/>
        <v>1.2799999999999999E-5</v>
      </c>
      <c r="J2046" s="27">
        <v>8.6000000000000003E-5</v>
      </c>
      <c r="K2046" s="27">
        <f t="shared" si="319"/>
        <v>1.6500000000000001E-5</v>
      </c>
      <c r="L2046" s="26">
        <f t="shared" si="312"/>
        <v>32934</v>
      </c>
      <c r="M2046" s="26">
        <f t="shared" si="313"/>
        <v>24700.5</v>
      </c>
      <c r="N2046" s="26">
        <v>3945.6499999999996</v>
      </c>
      <c r="O2046" s="26">
        <f t="shared" si="314"/>
        <v>-20754.849999999999</v>
      </c>
      <c r="P2046" s="26">
        <f t="shared" si="315"/>
        <v>20754.849999999999</v>
      </c>
      <c r="Q2046" s="26">
        <f t="shared" si="316"/>
        <v>0</v>
      </c>
      <c r="R2046" s="24">
        <f t="shared" si="317"/>
        <v>5.5754000000000003E-3</v>
      </c>
      <c r="S2046" s="25">
        <f t="shared" si="318"/>
        <v>22970</v>
      </c>
    </row>
    <row r="2047" spans="1:19">
      <c r="A2047" s="20" t="s">
        <v>2220</v>
      </c>
      <c r="B2047" s="20" t="s">
        <v>236</v>
      </c>
      <c r="C2047" s="20" t="s">
        <v>55</v>
      </c>
      <c r="D2047" s="20" t="s">
        <v>2297</v>
      </c>
      <c r="E2047" s="20" t="s">
        <v>2594</v>
      </c>
      <c r="F2047" s="20" t="str">
        <f t="shared" si="310"/>
        <v>33610</v>
      </c>
      <c r="G2047" s="20" t="s">
        <v>2703</v>
      </c>
      <c r="H2047" s="23">
        <v>180263.27</v>
      </c>
      <c r="I2047" s="24">
        <f t="shared" si="311"/>
        <v>1.105E-4</v>
      </c>
      <c r="J2047" s="24">
        <v>1.607E-4</v>
      </c>
      <c r="K2047" s="24">
        <f t="shared" si="319"/>
        <v>1.13E-4</v>
      </c>
      <c r="L2047" s="23">
        <f t="shared" si="312"/>
        <v>225548</v>
      </c>
      <c r="M2047" s="23">
        <f t="shared" si="313"/>
        <v>169161</v>
      </c>
      <c r="N2047" s="23">
        <v>249558.88</v>
      </c>
      <c r="O2047" s="23">
        <f t="shared" si="314"/>
        <v>80397.88</v>
      </c>
      <c r="P2047" s="23">
        <f t="shared" si="315"/>
        <v>0</v>
      </c>
      <c r="Q2047" s="23">
        <f t="shared" si="316"/>
        <v>80397.88</v>
      </c>
      <c r="R2047" s="24">
        <f t="shared" si="317"/>
        <v>0</v>
      </c>
      <c r="S2047" s="25">
        <f t="shared" si="318"/>
        <v>0</v>
      </c>
    </row>
    <row r="2048" spans="1:19">
      <c r="A2048" s="21" t="s">
        <v>2220</v>
      </c>
      <c r="B2048" s="21" t="s">
        <v>236</v>
      </c>
      <c r="C2048" s="21" t="s">
        <v>130</v>
      </c>
      <c r="D2048" s="21" t="s">
        <v>2298</v>
      </c>
      <c r="E2048" s="21" t="s">
        <v>2594</v>
      </c>
      <c r="F2048" s="21" t="str">
        <f t="shared" si="310"/>
        <v>33610</v>
      </c>
      <c r="G2048" s="21" t="s">
        <v>2703</v>
      </c>
      <c r="H2048" s="26">
        <v>1421096.32</v>
      </c>
      <c r="I2048" s="27">
        <f t="shared" si="311"/>
        <v>8.7109999999999998E-4</v>
      </c>
      <c r="J2048" s="27">
        <v>9.546E-4</v>
      </c>
      <c r="K2048" s="27">
        <f t="shared" si="319"/>
        <v>8.7529999999999997E-4</v>
      </c>
      <c r="L2048" s="26">
        <f t="shared" si="312"/>
        <v>1747098.8</v>
      </c>
      <c r="M2048" s="26">
        <f t="shared" si="313"/>
        <v>1310324.1000000001</v>
      </c>
      <c r="N2048" s="26">
        <v>1253907.5999999999</v>
      </c>
      <c r="O2048" s="26">
        <f t="shared" si="314"/>
        <v>-56416.500000000233</v>
      </c>
      <c r="P2048" s="26">
        <f t="shared" si="315"/>
        <v>56416.500000000233</v>
      </c>
      <c r="Q2048" s="26">
        <f t="shared" si="316"/>
        <v>0</v>
      </c>
      <c r="R2048" s="24">
        <f t="shared" si="317"/>
        <v>1.5155099999999999E-2</v>
      </c>
      <c r="S2048" s="25">
        <f t="shared" si="318"/>
        <v>62439</v>
      </c>
    </row>
    <row r="2049" spans="1:19">
      <c r="A2049" s="20" t="s">
        <v>2220</v>
      </c>
      <c r="B2049" s="20" t="s">
        <v>236</v>
      </c>
      <c r="C2049" s="20" t="s">
        <v>63</v>
      </c>
      <c r="D2049" s="20" t="s">
        <v>2299</v>
      </c>
      <c r="E2049" s="20" t="s">
        <v>2594</v>
      </c>
      <c r="F2049" s="20" t="str">
        <f t="shared" si="310"/>
        <v>33610</v>
      </c>
      <c r="G2049" s="20" t="s">
        <v>2703</v>
      </c>
      <c r="H2049" s="23">
        <v>12416.34</v>
      </c>
      <c r="I2049" s="24">
        <f t="shared" si="311"/>
        <v>7.6000000000000001E-6</v>
      </c>
      <c r="J2049" s="24">
        <v>8.1500000000000002E-5</v>
      </c>
      <c r="K2049" s="24">
        <f t="shared" si="319"/>
        <v>1.13E-5</v>
      </c>
      <c r="L2049" s="23">
        <f t="shared" si="312"/>
        <v>22554.799999999999</v>
      </c>
      <c r="M2049" s="23">
        <f t="shared" si="313"/>
        <v>16916.099999999999</v>
      </c>
      <c r="N2049" s="23">
        <v>8477.7099999999991</v>
      </c>
      <c r="O2049" s="23">
        <f t="shared" si="314"/>
        <v>-8438.39</v>
      </c>
      <c r="P2049" s="23">
        <f t="shared" si="315"/>
        <v>8438.39</v>
      </c>
      <c r="Q2049" s="23">
        <f t="shared" si="316"/>
        <v>0</v>
      </c>
      <c r="R2049" s="24">
        <f t="shared" si="317"/>
        <v>2.2667999999999998E-3</v>
      </c>
      <c r="S2049" s="25">
        <f t="shared" si="318"/>
        <v>9339</v>
      </c>
    </row>
    <row r="2050" spans="1:19">
      <c r="A2050" s="21" t="s">
        <v>2220</v>
      </c>
      <c r="B2050" s="21" t="s">
        <v>236</v>
      </c>
      <c r="C2050" s="21" t="s">
        <v>282</v>
      </c>
      <c r="D2050" s="21" t="s">
        <v>2300</v>
      </c>
      <c r="E2050" s="21" t="s">
        <v>2594</v>
      </c>
      <c r="F2050" s="21" t="str">
        <f t="shared" si="310"/>
        <v>33610</v>
      </c>
      <c r="G2050" s="21" t="s">
        <v>2703</v>
      </c>
      <c r="H2050" s="26">
        <v>13860.59</v>
      </c>
      <c r="I2050" s="27">
        <f t="shared" si="311"/>
        <v>8.4999999999999999E-6</v>
      </c>
      <c r="J2050" s="27">
        <v>6.2299999999999996E-5</v>
      </c>
      <c r="K2050" s="27">
        <f t="shared" si="319"/>
        <v>1.1199999999999999E-5</v>
      </c>
      <c r="L2050" s="26">
        <f t="shared" si="312"/>
        <v>22355.200000000001</v>
      </c>
      <c r="M2050" s="26">
        <f t="shared" si="313"/>
        <v>16766.400000000001</v>
      </c>
      <c r="N2050" s="26">
        <v>22841.82</v>
      </c>
      <c r="O2050" s="26">
        <f t="shared" si="314"/>
        <v>6075.4199999999983</v>
      </c>
      <c r="P2050" s="26">
        <f t="shared" si="315"/>
        <v>0</v>
      </c>
      <c r="Q2050" s="26">
        <f t="shared" si="316"/>
        <v>6075.4199999999983</v>
      </c>
      <c r="R2050" s="24">
        <f t="shared" si="317"/>
        <v>0</v>
      </c>
      <c r="S2050" s="25">
        <f t="shared" si="318"/>
        <v>0</v>
      </c>
    </row>
    <row r="2051" spans="1:19">
      <c r="A2051" s="20" t="s">
        <v>2220</v>
      </c>
      <c r="B2051" s="20" t="s">
        <v>236</v>
      </c>
      <c r="C2051" s="20" t="s">
        <v>112</v>
      </c>
      <c r="D2051" s="20" t="s">
        <v>2301</v>
      </c>
      <c r="E2051" s="20" t="s">
        <v>2594</v>
      </c>
      <c r="F2051" s="20" t="str">
        <f t="shared" si="310"/>
        <v>33610</v>
      </c>
      <c r="G2051" s="20" t="s">
        <v>2703</v>
      </c>
      <c r="H2051" s="23">
        <v>3142.29</v>
      </c>
      <c r="I2051" s="24">
        <f t="shared" si="311"/>
        <v>1.9E-6</v>
      </c>
      <c r="J2051" s="24">
        <v>5.0899999999999997E-5</v>
      </c>
      <c r="K2051" s="24">
        <f t="shared" si="319"/>
        <v>4.4000000000000002E-6</v>
      </c>
      <c r="L2051" s="23">
        <f t="shared" si="312"/>
        <v>8782.4</v>
      </c>
      <c r="M2051" s="23">
        <f t="shared" si="313"/>
        <v>6586.8</v>
      </c>
      <c r="N2051" s="23">
        <v>7845.05</v>
      </c>
      <c r="O2051" s="23">
        <f t="shared" si="314"/>
        <v>1258.25</v>
      </c>
      <c r="P2051" s="23">
        <f t="shared" si="315"/>
        <v>0</v>
      </c>
      <c r="Q2051" s="23">
        <f t="shared" si="316"/>
        <v>1258.25</v>
      </c>
      <c r="R2051" s="24">
        <f t="shared" si="317"/>
        <v>0</v>
      </c>
      <c r="S2051" s="25">
        <f t="shared" si="318"/>
        <v>0</v>
      </c>
    </row>
    <row r="2052" spans="1:19">
      <c r="A2052" s="21" t="s">
        <v>2220</v>
      </c>
      <c r="B2052" s="21" t="s">
        <v>236</v>
      </c>
      <c r="C2052" s="21" t="s">
        <v>8</v>
      </c>
      <c r="D2052" s="21" t="s">
        <v>2302</v>
      </c>
      <c r="E2052" s="21" t="s">
        <v>2594</v>
      </c>
      <c r="F2052" s="21" t="str">
        <f t="shared" si="310"/>
        <v>33610</v>
      </c>
      <c r="G2052" s="21" t="s">
        <v>2703</v>
      </c>
      <c r="H2052" s="26">
        <v>9846.64</v>
      </c>
      <c r="I2052" s="27">
        <f t="shared" si="311"/>
        <v>6.0000000000000002E-6</v>
      </c>
      <c r="J2052" s="27">
        <v>5.24E-5</v>
      </c>
      <c r="K2052" s="27">
        <f t="shared" si="319"/>
        <v>8.3000000000000002E-6</v>
      </c>
      <c r="L2052" s="26">
        <f t="shared" si="312"/>
        <v>16566.8</v>
      </c>
      <c r="M2052" s="26">
        <f t="shared" si="313"/>
        <v>12425.1</v>
      </c>
      <c r="N2052" s="26">
        <v>3774.0099999999998</v>
      </c>
      <c r="O2052" s="26">
        <f t="shared" si="314"/>
        <v>-8651.09</v>
      </c>
      <c r="P2052" s="26">
        <f t="shared" si="315"/>
        <v>8651.09</v>
      </c>
      <c r="Q2052" s="26">
        <f t="shared" si="316"/>
        <v>0</v>
      </c>
      <c r="R2052" s="24">
        <f t="shared" si="317"/>
        <v>2.3238999999999998E-3</v>
      </c>
      <c r="S2052" s="25">
        <f t="shared" si="318"/>
        <v>9574</v>
      </c>
    </row>
    <row r="2053" spans="1:19">
      <c r="A2053" s="20" t="s">
        <v>2220</v>
      </c>
      <c r="B2053" s="20" t="s">
        <v>236</v>
      </c>
      <c r="C2053" s="20" t="s">
        <v>224</v>
      </c>
      <c r="D2053" s="20" t="s">
        <v>2303</v>
      </c>
      <c r="E2053" s="20" t="s">
        <v>2594</v>
      </c>
      <c r="F2053" s="20" t="str">
        <f t="shared" si="310"/>
        <v>33610</v>
      </c>
      <c r="G2053" s="20" t="s">
        <v>2703</v>
      </c>
      <c r="H2053" s="23">
        <v>61241</v>
      </c>
      <c r="I2053" s="24">
        <f t="shared" si="311"/>
        <v>3.7499999999999997E-5</v>
      </c>
      <c r="J2053" s="24">
        <v>6.0699999999999998E-5</v>
      </c>
      <c r="K2053" s="24">
        <f t="shared" si="319"/>
        <v>3.8699999999999999E-5</v>
      </c>
      <c r="L2053" s="23">
        <f t="shared" si="312"/>
        <v>77245.2</v>
      </c>
      <c r="M2053" s="23">
        <f t="shared" si="313"/>
        <v>57933.9</v>
      </c>
      <c r="N2053" s="23">
        <v>-16162.420000000006</v>
      </c>
      <c r="O2053" s="23">
        <f t="shared" si="314"/>
        <v>-74096.320000000007</v>
      </c>
      <c r="P2053" s="23">
        <f t="shared" si="315"/>
        <v>74096.320000000007</v>
      </c>
      <c r="Q2053" s="23">
        <f t="shared" si="316"/>
        <v>0</v>
      </c>
      <c r="R2053" s="24">
        <f t="shared" si="317"/>
        <v>1.9904399999999999E-2</v>
      </c>
      <c r="S2053" s="25">
        <f t="shared" si="318"/>
        <v>82006</v>
      </c>
    </row>
    <row r="2054" spans="1:19">
      <c r="A2054" s="21" t="s">
        <v>2220</v>
      </c>
      <c r="B2054" s="21" t="s">
        <v>236</v>
      </c>
      <c r="C2054" s="21" t="s">
        <v>10</v>
      </c>
      <c r="D2054" s="21" t="s">
        <v>2304</v>
      </c>
      <c r="E2054" s="21" t="s">
        <v>2594</v>
      </c>
      <c r="F2054" s="21" t="str">
        <f t="shared" si="310"/>
        <v>33610</v>
      </c>
      <c r="G2054" s="21" t="s">
        <v>2703</v>
      </c>
      <c r="H2054" s="26">
        <v>71640.009999999995</v>
      </c>
      <c r="I2054" s="27">
        <f t="shared" si="311"/>
        <v>4.3900000000000003E-5</v>
      </c>
      <c r="J2054" s="27">
        <v>2.0880000000000001E-4</v>
      </c>
      <c r="K2054" s="27">
        <f t="shared" si="319"/>
        <v>5.2099999999999999E-5</v>
      </c>
      <c r="L2054" s="26">
        <f t="shared" si="312"/>
        <v>103991.6</v>
      </c>
      <c r="M2054" s="26">
        <f t="shared" si="313"/>
        <v>77993.7</v>
      </c>
      <c r="N2054" s="26">
        <v>113790.69</v>
      </c>
      <c r="O2054" s="26">
        <f t="shared" si="314"/>
        <v>35796.990000000005</v>
      </c>
      <c r="P2054" s="26">
        <f t="shared" si="315"/>
        <v>0</v>
      </c>
      <c r="Q2054" s="26">
        <f t="shared" si="316"/>
        <v>35796.990000000005</v>
      </c>
      <c r="R2054" s="24">
        <f t="shared" si="317"/>
        <v>0</v>
      </c>
      <c r="S2054" s="25">
        <f t="shared" si="318"/>
        <v>0</v>
      </c>
    </row>
    <row r="2055" spans="1:19">
      <c r="A2055" s="20" t="s">
        <v>2220</v>
      </c>
      <c r="B2055" s="20" t="s">
        <v>236</v>
      </c>
      <c r="C2055" s="20" t="s">
        <v>75</v>
      </c>
      <c r="D2055" s="20" t="s">
        <v>2305</v>
      </c>
      <c r="E2055" s="20" t="s">
        <v>2594</v>
      </c>
      <c r="F2055" s="20" t="str">
        <f t="shared" si="310"/>
        <v>33610</v>
      </c>
      <c r="G2055" s="20" t="s">
        <v>2703</v>
      </c>
      <c r="H2055" s="23">
        <v>27636.29</v>
      </c>
      <c r="I2055" s="24">
        <f t="shared" si="311"/>
        <v>1.6900000000000001E-5</v>
      </c>
      <c r="J2055" s="24">
        <v>2.9910000000000001E-4</v>
      </c>
      <c r="K2055" s="24">
        <f t="shared" si="319"/>
        <v>3.1000000000000001E-5</v>
      </c>
      <c r="L2055" s="23">
        <f t="shared" si="312"/>
        <v>61876</v>
      </c>
      <c r="M2055" s="23">
        <f t="shared" si="313"/>
        <v>46407</v>
      </c>
      <c r="N2055" s="23">
        <v>43327.14</v>
      </c>
      <c r="O2055" s="23">
        <f t="shared" si="314"/>
        <v>-3079.8600000000006</v>
      </c>
      <c r="P2055" s="23">
        <f t="shared" si="315"/>
        <v>3079.8600000000006</v>
      </c>
      <c r="Q2055" s="23">
        <f t="shared" si="316"/>
        <v>0</v>
      </c>
      <c r="R2055" s="24">
        <f t="shared" si="317"/>
        <v>8.273E-4</v>
      </c>
      <c r="S2055" s="25">
        <f t="shared" si="318"/>
        <v>3408</v>
      </c>
    </row>
    <row r="2056" spans="1:19">
      <c r="A2056" s="21" t="s">
        <v>2220</v>
      </c>
      <c r="B2056" s="21" t="s">
        <v>236</v>
      </c>
      <c r="C2056" s="21" t="s">
        <v>121</v>
      </c>
      <c r="D2056" s="21" t="s">
        <v>2306</v>
      </c>
      <c r="E2056" s="21" t="s">
        <v>2594</v>
      </c>
      <c r="F2056" s="21" t="str">
        <f t="shared" si="310"/>
        <v>33610</v>
      </c>
      <c r="G2056" s="21" t="s">
        <v>2703</v>
      </c>
      <c r="H2056" s="26">
        <v>9883.1200000000008</v>
      </c>
      <c r="I2056" s="27">
        <f t="shared" si="311"/>
        <v>6.1E-6</v>
      </c>
      <c r="J2056" s="27">
        <v>2.8799999999999999E-5</v>
      </c>
      <c r="K2056" s="27">
        <f t="shared" si="319"/>
        <v>7.1999999999999997E-6</v>
      </c>
      <c r="L2056" s="26">
        <f t="shared" si="312"/>
        <v>14371.2</v>
      </c>
      <c r="M2056" s="26">
        <f t="shared" si="313"/>
        <v>10778.4</v>
      </c>
      <c r="N2056" s="26">
        <v>9641.65</v>
      </c>
      <c r="O2056" s="26">
        <f t="shared" si="314"/>
        <v>-1136.75</v>
      </c>
      <c r="P2056" s="26">
        <f t="shared" si="315"/>
        <v>1136.75</v>
      </c>
      <c r="Q2056" s="26">
        <f t="shared" si="316"/>
        <v>0</v>
      </c>
      <c r="R2056" s="24">
        <f t="shared" si="317"/>
        <v>3.054E-4</v>
      </c>
      <c r="S2056" s="25">
        <f t="shared" si="318"/>
        <v>1258</v>
      </c>
    </row>
    <row r="2057" spans="1:19">
      <c r="A2057" s="20" t="s">
        <v>2220</v>
      </c>
      <c r="B2057" s="20" t="s">
        <v>236</v>
      </c>
      <c r="C2057" s="20" t="s">
        <v>81</v>
      </c>
      <c r="D2057" s="20" t="s">
        <v>2307</v>
      </c>
      <c r="E2057" s="20" t="s">
        <v>2594</v>
      </c>
      <c r="F2057" s="20" t="str">
        <f t="shared" si="310"/>
        <v>33610</v>
      </c>
      <c r="G2057" s="20" t="s">
        <v>2703</v>
      </c>
      <c r="H2057" s="23">
        <v>6290.07</v>
      </c>
      <c r="I2057" s="24">
        <f t="shared" si="311"/>
        <v>3.8999999999999999E-6</v>
      </c>
      <c r="J2057" s="24">
        <v>1.2779999999999999E-4</v>
      </c>
      <c r="K2057" s="24">
        <f t="shared" si="319"/>
        <v>1.01E-5</v>
      </c>
      <c r="L2057" s="23">
        <f t="shared" si="312"/>
        <v>20159.599999999999</v>
      </c>
      <c r="M2057" s="23">
        <f t="shared" si="313"/>
        <v>15119.7</v>
      </c>
      <c r="N2057" s="23">
        <v>19597.48</v>
      </c>
      <c r="O2057" s="23">
        <f t="shared" si="314"/>
        <v>4477.7799999999988</v>
      </c>
      <c r="P2057" s="23">
        <f t="shared" si="315"/>
        <v>0</v>
      </c>
      <c r="Q2057" s="23">
        <f t="shared" si="316"/>
        <v>4477.7799999999988</v>
      </c>
      <c r="R2057" s="24">
        <f t="shared" si="317"/>
        <v>0</v>
      </c>
      <c r="S2057" s="25">
        <f t="shared" si="318"/>
        <v>0</v>
      </c>
    </row>
    <row r="2058" spans="1:19">
      <c r="A2058" s="21" t="s">
        <v>2220</v>
      </c>
      <c r="B2058" s="21" t="s">
        <v>236</v>
      </c>
      <c r="C2058" s="21" t="s">
        <v>297</v>
      </c>
      <c r="D2058" s="21" t="s">
        <v>2308</v>
      </c>
      <c r="E2058" s="21" t="s">
        <v>2594</v>
      </c>
      <c r="F2058" s="21" t="str">
        <f t="shared" si="310"/>
        <v>33610</v>
      </c>
      <c r="G2058" s="21" t="s">
        <v>2703</v>
      </c>
      <c r="H2058" s="26">
        <v>5939.65</v>
      </c>
      <c r="I2058" s="27">
        <f t="shared" si="311"/>
        <v>3.5999999999999998E-6</v>
      </c>
      <c r="J2058" s="27">
        <v>9.3800000000000003E-5</v>
      </c>
      <c r="K2058" s="27">
        <f t="shared" si="319"/>
        <v>8.1000000000000004E-6</v>
      </c>
      <c r="L2058" s="26">
        <f t="shared" si="312"/>
        <v>16167.6</v>
      </c>
      <c r="M2058" s="26">
        <f t="shared" si="313"/>
        <v>12125.7</v>
      </c>
      <c r="N2058" s="26">
        <v>6542.54</v>
      </c>
      <c r="O2058" s="26">
        <f t="shared" si="314"/>
        <v>-5583.1600000000008</v>
      </c>
      <c r="P2058" s="26">
        <f t="shared" si="315"/>
        <v>5583.1600000000008</v>
      </c>
      <c r="Q2058" s="26">
        <f t="shared" si="316"/>
        <v>0</v>
      </c>
      <c r="R2058" s="24">
        <f t="shared" si="317"/>
        <v>1.4997999999999999E-3</v>
      </c>
      <c r="S2058" s="25">
        <f t="shared" si="318"/>
        <v>6179</v>
      </c>
    </row>
    <row r="2059" spans="1:19">
      <c r="A2059" s="20" t="s">
        <v>2220</v>
      </c>
      <c r="B2059" s="20" t="s">
        <v>236</v>
      </c>
      <c r="C2059" s="20" t="s">
        <v>299</v>
      </c>
      <c r="D2059" s="20" t="s">
        <v>2309</v>
      </c>
      <c r="E2059" s="20" t="s">
        <v>2594</v>
      </c>
      <c r="F2059" s="20" t="str">
        <f t="shared" si="310"/>
        <v>33610</v>
      </c>
      <c r="G2059" s="20" t="s">
        <v>2703</v>
      </c>
      <c r="H2059" s="23">
        <v>33175.440000000002</v>
      </c>
      <c r="I2059" s="24">
        <f t="shared" si="311"/>
        <v>2.0299999999999999E-5</v>
      </c>
      <c r="J2059" s="24">
        <v>7.08E-5</v>
      </c>
      <c r="K2059" s="24">
        <f t="shared" si="319"/>
        <v>2.2799999999999999E-5</v>
      </c>
      <c r="L2059" s="23">
        <f t="shared" si="312"/>
        <v>45508.800000000003</v>
      </c>
      <c r="M2059" s="23">
        <f t="shared" si="313"/>
        <v>34131.599999999999</v>
      </c>
      <c r="N2059" s="23">
        <v>24985.82</v>
      </c>
      <c r="O2059" s="23">
        <f t="shared" si="314"/>
        <v>-9145.7799999999988</v>
      </c>
      <c r="P2059" s="23">
        <f t="shared" si="315"/>
        <v>9145.7799999999988</v>
      </c>
      <c r="Q2059" s="23">
        <f t="shared" si="316"/>
        <v>0</v>
      </c>
      <c r="R2059" s="24">
        <f t="shared" si="317"/>
        <v>2.4567999999999999E-3</v>
      </c>
      <c r="S2059" s="25">
        <f t="shared" si="318"/>
        <v>10122</v>
      </c>
    </row>
    <row r="2060" spans="1:19">
      <c r="A2060" s="21" t="s">
        <v>2220</v>
      </c>
      <c r="B2060" s="21" t="s">
        <v>236</v>
      </c>
      <c r="C2060" s="21" t="s">
        <v>185</v>
      </c>
      <c r="D2060" s="21" t="s">
        <v>2310</v>
      </c>
      <c r="E2060" s="21" t="s">
        <v>2594</v>
      </c>
      <c r="F2060" s="21" t="str">
        <f t="shared" si="310"/>
        <v>33610</v>
      </c>
      <c r="G2060" s="21" t="s">
        <v>2703</v>
      </c>
      <c r="H2060" s="26">
        <v>16944.72</v>
      </c>
      <c r="I2060" s="27">
        <f t="shared" si="311"/>
        <v>1.04E-5</v>
      </c>
      <c r="J2060" s="27">
        <v>1.216E-4</v>
      </c>
      <c r="K2060" s="27">
        <f t="shared" si="319"/>
        <v>1.5999999999999999E-5</v>
      </c>
      <c r="L2060" s="26">
        <f t="shared" si="312"/>
        <v>31936</v>
      </c>
      <c r="M2060" s="26">
        <f t="shared" si="313"/>
        <v>23952</v>
      </c>
      <c r="N2060" s="26">
        <v>19406.54</v>
      </c>
      <c r="O2060" s="26">
        <f t="shared" si="314"/>
        <v>-4545.4599999999991</v>
      </c>
      <c r="P2060" s="26">
        <f t="shared" si="315"/>
        <v>4545.4599999999991</v>
      </c>
      <c r="Q2060" s="26">
        <f t="shared" si="316"/>
        <v>0</v>
      </c>
      <c r="R2060" s="24">
        <f t="shared" si="317"/>
        <v>1.2210000000000001E-3</v>
      </c>
      <c r="S2060" s="25">
        <f t="shared" si="318"/>
        <v>5030</v>
      </c>
    </row>
    <row r="2061" spans="1:19">
      <c r="A2061" s="20" t="s">
        <v>2220</v>
      </c>
      <c r="B2061" s="20" t="s">
        <v>236</v>
      </c>
      <c r="C2061" s="20" t="s">
        <v>306</v>
      </c>
      <c r="D2061" s="20" t="s">
        <v>2311</v>
      </c>
      <c r="E2061" s="20" t="s">
        <v>2594</v>
      </c>
      <c r="F2061" s="20" t="str">
        <f t="shared" si="310"/>
        <v>33610</v>
      </c>
      <c r="G2061" s="20" t="s">
        <v>2703</v>
      </c>
      <c r="H2061" s="23">
        <v>1292.95</v>
      </c>
      <c r="I2061" s="24">
        <f t="shared" si="311"/>
        <v>7.9999999999999996E-7</v>
      </c>
      <c r="J2061" s="24">
        <v>5.8600000000000001E-5</v>
      </c>
      <c r="K2061" s="24">
        <f t="shared" si="319"/>
        <v>3.7000000000000002E-6</v>
      </c>
      <c r="L2061" s="23">
        <f t="shared" si="312"/>
        <v>7385.2</v>
      </c>
      <c r="M2061" s="23">
        <f t="shared" si="313"/>
        <v>5538.9</v>
      </c>
      <c r="N2061" s="23">
        <v>454.4</v>
      </c>
      <c r="O2061" s="23">
        <f t="shared" si="314"/>
        <v>-5084.5</v>
      </c>
      <c r="P2061" s="23">
        <f t="shared" si="315"/>
        <v>5084.5</v>
      </c>
      <c r="Q2061" s="23">
        <f t="shared" si="316"/>
        <v>0</v>
      </c>
      <c r="R2061" s="24">
        <f t="shared" si="317"/>
        <v>1.3657999999999999E-3</v>
      </c>
      <c r="S2061" s="25">
        <f t="shared" si="318"/>
        <v>5627</v>
      </c>
    </row>
    <row r="2062" spans="1:19">
      <c r="A2062" s="21" t="s">
        <v>2220</v>
      </c>
      <c r="B2062" s="21" t="s">
        <v>236</v>
      </c>
      <c r="C2062" s="21" t="s">
        <v>308</v>
      </c>
      <c r="D2062" s="21" t="s">
        <v>2312</v>
      </c>
      <c r="E2062" s="21" t="s">
        <v>2594</v>
      </c>
      <c r="F2062" s="21" t="str">
        <f t="shared" ref="F2062:F2125" si="320">CONCATENATE(A2062,B2062)</f>
        <v>33610</v>
      </c>
      <c r="G2062" s="21" t="s">
        <v>2703</v>
      </c>
      <c r="H2062" s="26">
        <v>82945.179999999993</v>
      </c>
      <c r="I2062" s="27">
        <f t="shared" ref="I2062:I2125" si="321">ROUND(H2062/$H$2315, 7)</f>
        <v>5.0800000000000002E-5</v>
      </c>
      <c r="J2062" s="27">
        <v>1.248E-4</v>
      </c>
      <c r="K2062" s="27">
        <f t="shared" si="319"/>
        <v>5.4500000000000003E-5</v>
      </c>
      <c r="L2062" s="26">
        <f t="shared" ref="L2062:L2125" si="322">ROUND(1996000000*K2062, 2)</f>
        <v>108782</v>
      </c>
      <c r="M2062" s="26">
        <f t="shared" ref="M2062:M2125" si="323">ROUND(L2062*0.75, 2)</f>
        <v>81586.5</v>
      </c>
      <c r="N2062" s="26">
        <v>110803.14</v>
      </c>
      <c r="O2062" s="26">
        <f t="shared" ref="O2062:O2125" si="324">N2062-M2062</f>
        <v>29216.639999999999</v>
      </c>
      <c r="P2062" s="26">
        <f t="shared" ref="P2062:P2125" si="325">IF(M2062-N2062&gt;0,M2062-N2062,0)</f>
        <v>0</v>
      </c>
      <c r="Q2062" s="26">
        <f t="shared" ref="Q2062:Q2125" si="326">IF(M2062-N2062&lt;0,N2062-M2062,0)</f>
        <v>29216.639999999999</v>
      </c>
      <c r="R2062" s="24">
        <f t="shared" ref="R2062:R2125" si="327">ROUND(P2062/$P$2315*100, 7)</f>
        <v>0</v>
      </c>
      <c r="S2062" s="25">
        <f t="shared" ref="S2062:S2125" si="328">ROUNDDOWN(412000000*R2062/100, 0)</f>
        <v>0</v>
      </c>
    </row>
    <row r="2063" spans="1:19">
      <c r="A2063" s="20" t="s">
        <v>2220</v>
      </c>
      <c r="B2063" s="20" t="s">
        <v>236</v>
      </c>
      <c r="C2063" s="20" t="s">
        <v>229</v>
      </c>
      <c r="D2063" s="20" t="s">
        <v>2313</v>
      </c>
      <c r="E2063" s="20" t="s">
        <v>2594</v>
      </c>
      <c r="F2063" s="20" t="str">
        <f t="shared" si="320"/>
        <v>33610</v>
      </c>
      <c r="G2063" s="20" t="s">
        <v>2703</v>
      </c>
      <c r="H2063" s="23">
        <v>43744.29</v>
      </c>
      <c r="I2063" s="24">
        <f t="shared" si="321"/>
        <v>2.6800000000000001E-5</v>
      </c>
      <c r="J2063" s="24">
        <v>1.7100000000000001E-4</v>
      </c>
      <c r="K2063" s="24">
        <f t="shared" ref="K2063:K2126" si="329">ROUND(ROUND(I2063*0.95, 10)+ROUND(J2063*0.05, 10), 7)</f>
        <v>3.4E-5</v>
      </c>
      <c r="L2063" s="23">
        <f t="shared" si="322"/>
        <v>67864</v>
      </c>
      <c r="M2063" s="23">
        <f t="shared" si="323"/>
        <v>50898</v>
      </c>
      <c r="N2063" s="23">
        <v>57778.86</v>
      </c>
      <c r="O2063" s="23">
        <f t="shared" si="324"/>
        <v>6880.8600000000006</v>
      </c>
      <c r="P2063" s="23">
        <f t="shared" si="325"/>
        <v>0</v>
      </c>
      <c r="Q2063" s="23">
        <f t="shared" si="326"/>
        <v>6880.8600000000006</v>
      </c>
      <c r="R2063" s="24">
        <f t="shared" si="327"/>
        <v>0</v>
      </c>
      <c r="S2063" s="25">
        <f t="shared" si="328"/>
        <v>0</v>
      </c>
    </row>
    <row r="2064" spans="1:19">
      <c r="A2064" s="21" t="s">
        <v>2220</v>
      </c>
      <c r="B2064" s="21" t="s">
        <v>236</v>
      </c>
      <c r="C2064" s="21" t="s">
        <v>310</v>
      </c>
      <c r="D2064" s="21" t="s">
        <v>2314</v>
      </c>
      <c r="E2064" s="21" t="s">
        <v>2594</v>
      </c>
      <c r="F2064" s="21" t="str">
        <f t="shared" si="320"/>
        <v>33610</v>
      </c>
      <c r="G2064" s="21" t="s">
        <v>2703</v>
      </c>
      <c r="H2064" s="26">
        <v>38346.160000000003</v>
      </c>
      <c r="I2064" s="27">
        <f t="shared" si="321"/>
        <v>2.3499999999999999E-5</v>
      </c>
      <c r="J2064" s="27">
        <v>1.8019999999999999E-4</v>
      </c>
      <c r="K2064" s="27">
        <f t="shared" si="329"/>
        <v>3.1300000000000002E-5</v>
      </c>
      <c r="L2064" s="26">
        <f t="shared" si="322"/>
        <v>62474.8</v>
      </c>
      <c r="M2064" s="26">
        <f t="shared" si="323"/>
        <v>46856.1</v>
      </c>
      <c r="N2064" s="26">
        <v>52203.7</v>
      </c>
      <c r="O2064" s="26">
        <f t="shared" si="324"/>
        <v>5347.5999999999985</v>
      </c>
      <c r="P2064" s="26">
        <f t="shared" si="325"/>
        <v>0</v>
      </c>
      <c r="Q2064" s="26">
        <f t="shared" si="326"/>
        <v>5347.5999999999985</v>
      </c>
      <c r="R2064" s="24">
        <f t="shared" si="327"/>
        <v>0</v>
      </c>
      <c r="S2064" s="25">
        <f t="shared" si="328"/>
        <v>0</v>
      </c>
    </row>
    <row r="2065" spans="1:19">
      <c r="A2065" s="20" t="s">
        <v>2220</v>
      </c>
      <c r="B2065" s="20" t="s">
        <v>236</v>
      </c>
      <c r="C2065" s="20" t="s">
        <v>314</v>
      </c>
      <c r="D2065" s="20" t="s">
        <v>2315</v>
      </c>
      <c r="E2065" s="20" t="s">
        <v>2594</v>
      </c>
      <c r="F2065" s="20" t="str">
        <f t="shared" si="320"/>
        <v>33610</v>
      </c>
      <c r="G2065" s="20" t="s">
        <v>2703</v>
      </c>
      <c r="H2065" s="23">
        <v>1621.86</v>
      </c>
      <c r="I2065" s="24">
        <f t="shared" si="321"/>
        <v>9.9999999999999995E-7</v>
      </c>
      <c r="J2065" s="24">
        <v>3.29E-5</v>
      </c>
      <c r="K2065" s="24">
        <f t="shared" si="329"/>
        <v>2.6000000000000001E-6</v>
      </c>
      <c r="L2065" s="23">
        <f t="shared" si="322"/>
        <v>5189.6000000000004</v>
      </c>
      <c r="M2065" s="23">
        <f t="shared" si="323"/>
        <v>3892.2</v>
      </c>
      <c r="N2065" s="23">
        <v>293.99</v>
      </c>
      <c r="O2065" s="23">
        <f t="shared" si="324"/>
        <v>-3598.21</v>
      </c>
      <c r="P2065" s="23">
        <f t="shared" si="325"/>
        <v>3598.21</v>
      </c>
      <c r="Q2065" s="23">
        <f t="shared" si="326"/>
        <v>0</v>
      </c>
      <c r="R2065" s="24">
        <f t="shared" si="327"/>
        <v>9.6659999999999997E-4</v>
      </c>
      <c r="S2065" s="25">
        <f t="shared" si="328"/>
        <v>3982</v>
      </c>
    </row>
    <row r="2066" spans="1:19">
      <c r="A2066" s="21" t="s">
        <v>2220</v>
      </c>
      <c r="B2066" s="21" t="s">
        <v>236</v>
      </c>
      <c r="C2066" s="21" t="s">
        <v>318</v>
      </c>
      <c r="D2066" s="21" t="s">
        <v>2316</v>
      </c>
      <c r="E2066" s="21" t="s">
        <v>2594</v>
      </c>
      <c r="F2066" s="21" t="str">
        <f t="shared" si="320"/>
        <v>33610</v>
      </c>
      <c r="G2066" s="21" t="s">
        <v>2703</v>
      </c>
      <c r="H2066" s="26">
        <v>24675.26</v>
      </c>
      <c r="I2066" s="27">
        <f t="shared" si="321"/>
        <v>1.5099999999999999E-5</v>
      </c>
      <c r="J2066" s="27">
        <v>1.9660000000000001E-4</v>
      </c>
      <c r="K2066" s="27">
        <f t="shared" si="329"/>
        <v>2.4199999999999999E-5</v>
      </c>
      <c r="L2066" s="26">
        <f t="shared" si="322"/>
        <v>48303.199999999997</v>
      </c>
      <c r="M2066" s="26">
        <f t="shared" si="323"/>
        <v>36227.4</v>
      </c>
      <c r="N2066" s="26">
        <v>51462.83</v>
      </c>
      <c r="O2066" s="26">
        <f t="shared" si="324"/>
        <v>15235.43</v>
      </c>
      <c r="P2066" s="26">
        <f t="shared" si="325"/>
        <v>0</v>
      </c>
      <c r="Q2066" s="26">
        <f t="shared" si="326"/>
        <v>15235.43</v>
      </c>
      <c r="R2066" s="24">
        <f t="shared" si="327"/>
        <v>0</v>
      </c>
      <c r="S2066" s="25">
        <f t="shared" si="328"/>
        <v>0</v>
      </c>
    </row>
    <row r="2067" spans="1:19">
      <c r="A2067" s="20" t="s">
        <v>2317</v>
      </c>
      <c r="B2067" s="20" t="s">
        <v>14</v>
      </c>
      <c r="C2067" s="20" t="s">
        <v>15</v>
      </c>
      <c r="D2067" s="20" t="s">
        <v>2318</v>
      </c>
      <c r="E2067" s="20" t="s">
        <v>2595</v>
      </c>
      <c r="F2067" s="20" t="str">
        <f t="shared" si="320"/>
        <v>33701</v>
      </c>
      <c r="G2067" s="20" t="s">
        <v>2704</v>
      </c>
      <c r="H2067" s="23">
        <v>204949.18</v>
      </c>
      <c r="I2067" s="24">
        <f t="shared" si="321"/>
        <v>1.2559999999999999E-4</v>
      </c>
      <c r="J2067" s="24">
        <v>4.1330000000000002E-4</v>
      </c>
      <c r="K2067" s="24">
        <f t="shared" si="329"/>
        <v>1.3999999999999999E-4</v>
      </c>
      <c r="L2067" s="23">
        <f t="shared" si="322"/>
        <v>279440</v>
      </c>
      <c r="M2067" s="23">
        <f t="shared" si="323"/>
        <v>209580</v>
      </c>
      <c r="N2067" s="23">
        <v>154304.39000000001</v>
      </c>
      <c r="O2067" s="23">
        <f t="shared" si="324"/>
        <v>-55275.609999999986</v>
      </c>
      <c r="P2067" s="23">
        <f t="shared" si="325"/>
        <v>55275.609999999986</v>
      </c>
      <c r="Q2067" s="23">
        <f t="shared" si="326"/>
        <v>0</v>
      </c>
      <c r="R2067" s="24">
        <f t="shared" si="327"/>
        <v>1.48486E-2</v>
      </c>
      <c r="S2067" s="25">
        <f t="shared" si="328"/>
        <v>61176</v>
      </c>
    </row>
    <row r="2068" spans="1:19">
      <c r="A2068" s="21" t="s">
        <v>2317</v>
      </c>
      <c r="B2068" s="21" t="s">
        <v>14</v>
      </c>
      <c r="C2068" s="21" t="s">
        <v>96</v>
      </c>
      <c r="D2068" s="21" t="s">
        <v>769</v>
      </c>
      <c r="E2068" s="21" t="s">
        <v>2595</v>
      </c>
      <c r="F2068" s="21" t="str">
        <f t="shared" si="320"/>
        <v>33701</v>
      </c>
      <c r="G2068" s="21" t="s">
        <v>2704</v>
      </c>
      <c r="H2068" s="26">
        <v>22720.52</v>
      </c>
      <c r="I2068" s="27">
        <f t="shared" si="321"/>
        <v>1.3900000000000001E-5</v>
      </c>
      <c r="J2068" s="27">
        <v>1.111E-4</v>
      </c>
      <c r="K2068" s="27">
        <f t="shared" si="329"/>
        <v>1.88E-5</v>
      </c>
      <c r="L2068" s="26">
        <f t="shared" si="322"/>
        <v>37524.800000000003</v>
      </c>
      <c r="M2068" s="26">
        <f t="shared" si="323"/>
        <v>28143.599999999999</v>
      </c>
      <c r="N2068" s="26">
        <v>12206.46</v>
      </c>
      <c r="O2068" s="26">
        <f t="shared" si="324"/>
        <v>-15937.14</v>
      </c>
      <c r="P2068" s="26">
        <f t="shared" si="325"/>
        <v>15937.14</v>
      </c>
      <c r="Q2068" s="26">
        <f t="shared" si="326"/>
        <v>0</v>
      </c>
      <c r="R2068" s="24">
        <f t="shared" si="327"/>
        <v>4.2811999999999998E-3</v>
      </c>
      <c r="S2068" s="25">
        <f t="shared" si="328"/>
        <v>17638</v>
      </c>
    </row>
    <row r="2069" spans="1:19">
      <c r="A2069" s="20" t="s">
        <v>2317</v>
      </c>
      <c r="B2069" s="20" t="s">
        <v>14</v>
      </c>
      <c r="C2069" s="20" t="s">
        <v>216</v>
      </c>
      <c r="D2069" s="20" t="s">
        <v>2319</v>
      </c>
      <c r="E2069" s="20" t="s">
        <v>2595</v>
      </c>
      <c r="F2069" s="20" t="str">
        <f t="shared" si="320"/>
        <v>33701</v>
      </c>
      <c r="G2069" s="20" t="s">
        <v>2704</v>
      </c>
      <c r="H2069" s="23">
        <v>23488.97</v>
      </c>
      <c r="I2069" s="24">
        <f t="shared" si="321"/>
        <v>1.4399999999999999E-5</v>
      </c>
      <c r="J2069" s="24">
        <v>2.1010000000000001E-4</v>
      </c>
      <c r="K2069" s="24">
        <f t="shared" si="329"/>
        <v>2.4199999999999999E-5</v>
      </c>
      <c r="L2069" s="23">
        <f t="shared" si="322"/>
        <v>48303.199999999997</v>
      </c>
      <c r="M2069" s="23">
        <f t="shared" si="323"/>
        <v>36227.4</v>
      </c>
      <c r="N2069" s="23">
        <v>62661.82</v>
      </c>
      <c r="O2069" s="23">
        <f t="shared" si="324"/>
        <v>26434.42</v>
      </c>
      <c r="P2069" s="23">
        <f t="shared" si="325"/>
        <v>0</v>
      </c>
      <c r="Q2069" s="23">
        <f t="shared" si="326"/>
        <v>26434.42</v>
      </c>
      <c r="R2069" s="24">
        <f t="shared" si="327"/>
        <v>0</v>
      </c>
      <c r="S2069" s="25">
        <f t="shared" si="328"/>
        <v>0</v>
      </c>
    </row>
    <row r="2070" spans="1:19">
      <c r="A2070" s="21" t="s">
        <v>2317</v>
      </c>
      <c r="B2070" s="21" t="s">
        <v>14</v>
      </c>
      <c r="C2070" s="21" t="s">
        <v>41</v>
      </c>
      <c r="D2070" s="21" t="s">
        <v>2320</v>
      </c>
      <c r="E2070" s="21" t="s">
        <v>2595</v>
      </c>
      <c r="F2070" s="21" t="str">
        <f t="shared" si="320"/>
        <v>33701</v>
      </c>
      <c r="G2070" s="21" t="s">
        <v>2704</v>
      </c>
      <c r="H2070" s="26">
        <v>143958.64000000001</v>
      </c>
      <c r="I2070" s="27">
        <f t="shared" si="321"/>
        <v>8.8200000000000003E-5</v>
      </c>
      <c r="J2070" s="27">
        <v>3.367E-4</v>
      </c>
      <c r="K2070" s="27">
        <f t="shared" si="329"/>
        <v>1.0060000000000001E-4</v>
      </c>
      <c r="L2070" s="26">
        <f t="shared" si="322"/>
        <v>200797.6</v>
      </c>
      <c r="M2070" s="26">
        <f t="shared" si="323"/>
        <v>150598.20000000001</v>
      </c>
      <c r="N2070" s="26">
        <v>149553.07</v>
      </c>
      <c r="O2070" s="26">
        <f t="shared" si="324"/>
        <v>-1045.1300000000047</v>
      </c>
      <c r="P2070" s="26">
        <f t="shared" si="325"/>
        <v>1045.1300000000047</v>
      </c>
      <c r="Q2070" s="26">
        <f t="shared" si="326"/>
        <v>0</v>
      </c>
      <c r="R2070" s="24">
        <f t="shared" si="327"/>
        <v>2.8079999999999999E-4</v>
      </c>
      <c r="S2070" s="25">
        <f t="shared" si="328"/>
        <v>1156</v>
      </c>
    </row>
    <row r="2071" spans="1:19">
      <c r="A2071" s="20" t="s">
        <v>2317</v>
      </c>
      <c r="B2071" s="20" t="s">
        <v>14</v>
      </c>
      <c r="C2071" s="20" t="s">
        <v>128</v>
      </c>
      <c r="D2071" s="20" t="s">
        <v>2321</v>
      </c>
      <c r="E2071" s="20" t="s">
        <v>2595</v>
      </c>
      <c r="F2071" s="20" t="str">
        <f t="shared" si="320"/>
        <v>33701</v>
      </c>
      <c r="G2071" s="20" t="s">
        <v>2704</v>
      </c>
      <c r="H2071" s="23">
        <v>6713.07</v>
      </c>
      <c r="I2071" s="24">
        <f t="shared" si="321"/>
        <v>4.0999999999999997E-6</v>
      </c>
      <c r="J2071" s="24">
        <v>4.0399999999999999E-5</v>
      </c>
      <c r="K2071" s="24">
        <f t="shared" si="329"/>
        <v>5.9000000000000003E-6</v>
      </c>
      <c r="L2071" s="23">
        <f t="shared" si="322"/>
        <v>11776.4</v>
      </c>
      <c r="M2071" s="23">
        <f t="shared" si="323"/>
        <v>8832.2999999999993</v>
      </c>
      <c r="N2071" s="23">
        <v>3704.45</v>
      </c>
      <c r="O2071" s="23">
        <f t="shared" si="324"/>
        <v>-5127.8499999999995</v>
      </c>
      <c r="P2071" s="23">
        <f t="shared" si="325"/>
        <v>5127.8499999999995</v>
      </c>
      <c r="Q2071" s="23">
        <f t="shared" si="326"/>
        <v>0</v>
      </c>
      <c r="R2071" s="24">
        <f t="shared" si="327"/>
        <v>1.3775E-3</v>
      </c>
      <c r="S2071" s="25">
        <f t="shared" si="328"/>
        <v>5675</v>
      </c>
    </row>
    <row r="2072" spans="1:19">
      <c r="A2072" s="21" t="s">
        <v>2317</v>
      </c>
      <c r="B2072" s="21" t="s">
        <v>14</v>
      </c>
      <c r="C2072" s="21" t="s">
        <v>279</v>
      </c>
      <c r="D2072" s="21" t="s">
        <v>2322</v>
      </c>
      <c r="E2072" s="21" t="s">
        <v>2595</v>
      </c>
      <c r="F2072" s="21" t="str">
        <f t="shared" si="320"/>
        <v>33701</v>
      </c>
      <c r="G2072" s="21" t="s">
        <v>2704</v>
      </c>
      <c r="H2072" s="26">
        <v>221832.05</v>
      </c>
      <c r="I2072" s="27">
        <f t="shared" si="321"/>
        <v>1.36E-4</v>
      </c>
      <c r="J2072" s="27">
        <v>2.242E-4</v>
      </c>
      <c r="K2072" s="27">
        <f t="shared" si="329"/>
        <v>1.404E-4</v>
      </c>
      <c r="L2072" s="26">
        <f t="shared" si="322"/>
        <v>280238.40000000002</v>
      </c>
      <c r="M2072" s="26">
        <f t="shared" si="323"/>
        <v>210178.8</v>
      </c>
      <c r="N2072" s="26">
        <v>121792.15000000001</v>
      </c>
      <c r="O2072" s="26">
        <f t="shared" si="324"/>
        <v>-88386.64999999998</v>
      </c>
      <c r="P2072" s="26">
        <f t="shared" si="325"/>
        <v>88386.64999999998</v>
      </c>
      <c r="Q2072" s="26">
        <f t="shared" si="326"/>
        <v>0</v>
      </c>
      <c r="R2072" s="24">
        <f t="shared" si="327"/>
        <v>2.3743199999999999E-2</v>
      </c>
      <c r="S2072" s="25">
        <f t="shared" si="328"/>
        <v>97821</v>
      </c>
    </row>
    <row r="2073" spans="1:19">
      <c r="A2073" s="20" t="s">
        <v>2317</v>
      </c>
      <c r="B2073" s="20" t="s">
        <v>14</v>
      </c>
      <c r="C2073" s="20" t="s">
        <v>282</v>
      </c>
      <c r="D2073" s="20" t="s">
        <v>2323</v>
      </c>
      <c r="E2073" s="20" t="s">
        <v>2595</v>
      </c>
      <c r="F2073" s="20" t="str">
        <f t="shared" si="320"/>
        <v>33701</v>
      </c>
      <c r="G2073" s="20" t="s">
        <v>2704</v>
      </c>
      <c r="H2073" s="23">
        <v>36474.94</v>
      </c>
      <c r="I2073" s="24">
        <f t="shared" si="321"/>
        <v>2.2399999999999999E-5</v>
      </c>
      <c r="J2073" s="24">
        <v>1.593E-4</v>
      </c>
      <c r="K2073" s="24">
        <f t="shared" si="329"/>
        <v>2.9200000000000002E-5</v>
      </c>
      <c r="L2073" s="23">
        <f t="shared" si="322"/>
        <v>58283.199999999997</v>
      </c>
      <c r="M2073" s="23">
        <f t="shared" si="323"/>
        <v>43712.4</v>
      </c>
      <c r="N2073" s="23">
        <v>24090.36</v>
      </c>
      <c r="O2073" s="23">
        <f t="shared" si="324"/>
        <v>-19622.04</v>
      </c>
      <c r="P2073" s="23">
        <f t="shared" si="325"/>
        <v>19622.04</v>
      </c>
      <c r="Q2073" s="23">
        <f t="shared" si="326"/>
        <v>0</v>
      </c>
      <c r="R2073" s="24">
        <f t="shared" si="327"/>
        <v>5.2709999999999996E-3</v>
      </c>
      <c r="S2073" s="25">
        <f t="shared" si="328"/>
        <v>21716</v>
      </c>
    </row>
    <row r="2074" spans="1:19">
      <c r="A2074" s="21" t="s">
        <v>2317</v>
      </c>
      <c r="B2074" s="21" t="s">
        <v>14</v>
      </c>
      <c r="C2074" s="21" t="s">
        <v>69</v>
      </c>
      <c r="D2074" s="21" t="s">
        <v>2324</v>
      </c>
      <c r="E2074" s="21" t="s">
        <v>2595</v>
      </c>
      <c r="F2074" s="21" t="str">
        <f t="shared" si="320"/>
        <v>33701</v>
      </c>
      <c r="G2074" s="21" t="s">
        <v>2704</v>
      </c>
      <c r="H2074" s="26">
        <v>55753.47</v>
      </c>
      <c r="I2074" s="27">
        <f t="shared" si="321"/>
        <v>3.4199999999999998E-5</v>
      </c>
      <c r="J2074" s="27">
        <v>1.8120000000000001E-4</v>
      </c>
      <c r="K2074" s="27">
        <f t="shared" si="329"/>
        <v>4.1600000000000002E-5</v>
      </c>
      <c r="L2074" s="26">
        <f t="shared" si="322"/>
        <v>83033.600000000006</v>
      </c>
      <c r="M2074" s="26">
        <f t="shared" si="323"/>
        <v>62275.199999999997</v>
      </c>
      <c r="N2074" s="26">
        <v>51715.81</v>
      </c>
      <c r="O2074" s="26">
        <f t="shared" si="324"/>
        <v>-10559.39</v>
      </c>
      <c r="P2074" s="26">
        <f t="shared" si="325"/>
        <v>10559.39</v>
      </c>
      <c r="Q2074" s="26">
        <f t="shared" si="326"/>
        <v>0</v>
      </c>
      <c r="R2074" s="24">
        <f t="shared" si="327"/>
        <v>2.8365999999999999E-3</v>
      </c>
      <c r="S2074" s="25">
        <f t="shared" si="328"/>
        <v>11686</v>
      </c>
    </row>
    <row r="2075" spans="1:19">
      <c r="A2075" s="20" t="s">
        <v>2317</v>
      </c>
      <c r="B2075" s="20" t="s">
        <v>14</v>
      </c>
      <c r="C2075" s="20" t="s">
        <v>287</v>
      </c>
      <c r="D2075" s="20" t="s">
        <v>2325</v>
      </c>
      <c r="E2075" s="20" t="s">
        <v>2595</v>
      </c>
      <c r="F2075" s="20" t="str">
        <f t="shared" si="320"/>
        <v>33701</v>
      </c>
      <c r="G2075" s="20" t="s">
        <v>2704</v>
      </c>
      <c r="H2075" s="23">
        <v>10714.37</v>
      </c>
      <c r="I2075" s="24">
        <f t="shared" si="321"/>
        <v>6.6000000000000003E-6</v>
      </c>
      <c r="J2075" s="24">
        <v>1.294E-4</v>
      </c>
      <c r="K2075" s="24">
        <f t="shared" si="329"/>
        <v>1.27E-5</v>
      </c>
      <c r="L2075" s="23">
        <f t="shared" si="322"/>
        <v>25349.200000000001</v>
      </c>
      <c r="M2075" s="23">
        <f t="shared" si="323"/>
        <v>19011.900000000001</v>
      </c>
      <c r="N2075" s="23">
        <v>12191.550000000001</v>
      </c>
      <c r="O2075" s="23">
        <f t="shared" si="324"/>
        <v>-6820.35</v>
      </c>
      <c r="P2075" s="23">
        <f t="shared" si="325"/>
        <v>6820.35</v>
      </c>
      <c r="Q2075" s="23">
        <f t="shared" si="326"/>
        <v>0</v>
      </c>
      <c r="R2075" s="24">
        <f t="shared" si="327"/>
        <v>1.8320999999999999E-3</v>
      </c>
      <c r="S2075" s="25">
        <f t="shared" si="328"/>
        <v>7548</v>
      </c>
    </row>
    <row r="2076" spans="1:19">
      <c r="A2076" s="21" t="s">
        <v>2317</v>
      </c>
      <c r="B2076" s="21" t="s">
        <v>14</v>
      </c>
      <c r="C2076" s="21" t="s">
        <v>205</v>
      </c>
      <c r="D2076" s="21" t="s">
        <v>2326</v>
      </c>
      <c r="E2076" s="21" t="s">
        <v>2595</v>
      </c>
      <c r="F2076" s="21" t="str">
        <f t="shared" si="320"/>
        <v>33701</v>
      </c>
      <c r="G2076" s="21" t="s">
        <v>2704</v>
      </c>
      <c r="H2076" s="26">
        <v>46897.66</v>
      </c>
      <c r="I2076" s="27">
        <f t="shared" si="321"/>
        <v>2.87E-5</v>
      </c>
      <c r="J2076" s="27">
        <v>1.022E-4</v>
      </c>
      <c r="K2076" s="27">
        <f t="shared" si="329"/>
        <v>3.2400000000000001E-5</v>
      </c>
      <c r="L2076" s="26">
        <f t="shared" si="322"/>
        <v>64670.400000000001</v>
      </c>
      <c r="M2076" s="26">
        <f t="shared" si="323"/>
        <v>48502.8</v>
      </c>
      <c r="N2076" s="26">
        <v>234720.47999999998</v>
      </c>
      <c r="O2076" s="26">
        <f t="shared" si="324"/>
        <v>186217.68</v>
      </c>
      <c r="P2076" s="26">
        <f t="shared" si="325"/>
        <v>0</v>
      </c>
      <c r="Q2076" s="26">
        <f t="shared" si="326"/>
        <v>186217.68</v>
      </c>
      <c r="R2076" s="24">
        <f t="shared" si="327"/>
        <v>0</v>
      </c>
      <c r="S2076" s="25">
        <f t="shared" si="328"/>
        <v>0</v>
      </c>
    </row>
    <row r="2077" spans="1:19">
      <c r="A2077" s="20" t="s">
        <v>2317</v>
      </c>
      <c r="B2077" s="20" t="s">
        <v>14</v>
      </c>
      <c r="C2077" s="20" t="s">
        <v>121</v>
      </c>
      <c r="D2077" s="20" t="s">
        <v>2327</v>
      </c>
      <c r="E2077" s="20" t="s">
        <v>2595</v>
      </c>
      <c r="F2077" s="20" t="str">
        <f t="shared" si="320"/>
        <v>33701</v>
      </c>
      <c r="G2077" s="20" t="s">
        <v>2704</v>
      </c>
      <c r="H2077" s="23">
        <v>38167.199999999997</v>
      </c>
      <c r="I2077" s="24">
        <f t="shared" si="321"/>
        <v>2.34E-5</v>
      </c>
      <c r="J2077" s="24">
        <v>9.1500000000000001E-5</v>
      </c>
      <c r="K2077" s="24">
        <f t="shared" si="329"/>
        <v>2.6800000000000001E-5</v>
      </c>
      <c r="L2077" s="23">
        <f t="shared" si="322"/>
        <v>53492.800000000003</v>
      </c>
      <c r="M2077" s="23">
        <f t="shared" si="323"/>
        <v>40119.599999999999</v>
      </c>
      <c r="N2077" s="23">
        <v>2772.8</v>
      </c>
      <c r="O2077" s="23">
        <f t="shared" si="324"/>
        <v>-37346.799999999996</v>
      </c>
      <c r="P2077" s="23">
        <f t="shared" si="325"/>
        <v>37346.799999999996</v>
      </c>
      <c r="Q2077" s="23">
        <f t="shared" si="326"/>
        <v>0</v>
      </c>
      <c r="R2077" s="24">
        <f t="shared" si="327"/>
        <v>1.00324E-2</v>
      </c>
      <c r="S2077" s="25">
        <f t="shared" si="328"/>
        <v>41333</v>
      </c>
    </row>
    <row r="2078" spans="1:19">
      <c r="A2078" s="21" t="s">
        <v>2317</v>
      </c>
      <c r="B2078" s="21" t="s">
        <v>14</v>
      </c>
      <c r="C2078" s="21" t="s">
        <v>79</v>
      </c>
      <c r="D2078" s="21" t="s">
        <v>2328</v>
      </c>
      <c r="E2078" s="21" t="s">
        <v>2595</v>
      </c>
      <c r="F2078" s="21" t="str">
        <f t="shared" si="320"/>
        <v>33701</v>
      </c>
      <c r="G2078" s="21" t="s">
        <v>2704</v>
      </c>
      <c r="H2078" s="26">
        <v>41703.74</v>
      </c>
      <c r="I2078" s="27">
        <f t="shared" si="321"/>
        <v>2.5599999999999999E-5</v>
      </c>
      <c r="J2078" s="27">
        <v>2.5989999999999997E-4</v>
      </c>
      <c r="K2078" s="27">
        <f t="shared" si="329"/>
        <v>3.7299999999999999E-5</v>
      </c>
      <c r="L2078" s="26">
        <f t="shared" si="322"/>
        <v>74450.8</v>
      </c>
      <c r="M2078" s="26">
        <f t="shared" si="323"/>
        <v>55838.1</v>
      </c>
      <c r="N2078" s="26">
        <v>37605.64</v>
      </c>
      <c r="O2078" s="26">
        <f t="shared" si="324"/>
        <v>-18232.46</v>
      </c>
      <c r="P2078" s="26">
        <f t="shared" si="325"/>
        <v>18232.46</v>
      </c>
      <c r="Q2078" s="26">
        <f t="shared" si="326"/>
        <v>0</v>
      </c>
      <c r="R2078" s="24">
        <f t="shared" si="327"/>
        <v>4.8977999999999999E-3</v>
      </c>
      <c r="S2078" s="25">
        <f t="shared" si="328"/>
        <v>20178</v>
      </c>
    </row>
    <row r="2079" spans="1:19">
      <c r="A2079" s="20" t="s">
        <v>2317</v>
      </c>
      <c r="B2079" s="20" t="s">
        <v>14</v>
      </c>
      <c r="C2079" s="20" t="s">
        <v>87</v>
      </c>
      <c r="D2079" s="20" t="s">
        <v>2329</v>
      </c>
      <c r="E2079" s="20" t="s">
        <v>2595</v>
      </c>
      <c r="F2079" s="20" t="str">
        <f t="shared" si="320"/>
        <v>33701</v>
      </c>
      <c r="G2079" s="20" t="s">
        <v>2704</v>
      </c>
      <c r="H2079" s="23">
        <v>2002765.58</v>
      </c>
      <c r="I2079" s="24">
        <f t="shared" si="321"/>
        <v>1.2275999999999999E-3</v>
      </c>
      <c r="J2079" s="24">
        <v>1.6932E-3</v>
      </c>
      <c r="K2079" s="24">
        <f t="shared" si="329"/>
        <v>1.2509000000000001E-3</v>
      </c>
      <c r="L2079" s="23">
        <f t="shared" si="322"/>
        <v>2496796.4</v>
      </c>
      <c r="M2079" s="23">
        <f t="shared" si="323"/>
        <v>1872597.3</v>
      </c>
      <c r="N2079" s="23">
        <v>571522.99</v>
      </c>
      <c r="O2079" s="23">
        <f t="shared" si="324"/>
        <v>-1301074.31</v>
      </c>
      <c r="P2079" s="23">
        <f t="shared" si="325"/>
        <v>1301074.31</v>
      </c>
      <c r="Q2079" s="23">
        <f t="shared" si="326"/>
        <v>0</v>
      </c>
      <c r="R2079" s="24">
        <f t="shared" si="327"/>
        <v>0.34950619999999999</v>
      </c>
      <c r="S2079" s="25">
        <f t="shared" si="328"/>
        <v>1439965</v>
      </c>
    </row>
    <row r="2080" spans="1:19">
      <c r="A2080" s="21" t="s">
        <v>2317</v>
      </c>
      <c r="B2080" s="21" t="s">
        <v>89</v>
      </c>
      <c r="C2080" s="21" t="s">
        <v>19</v>
      </c>
      <c r="D2080" s="21" t="s">
        <v>2330</v>
      </c>
      <c r="E2080" s="21" t="s">
        <v>2595</v>
      </c>
      <c r="F2080" s="21" t="str">
        <f t="shared" si="320"/>
        <v>33702</v>
      </c>
      <c r="G2080" s="21" t="s">
        <v>2705</v>
      </c>
      <c r="H2080" s="26">
        <v>1886862.5</v>
      </c>
      <c r="I2080" s="27">
        <f t="shared" si="321"/>
        <v>1.1565E-3</v>
      </c>
      <c r="J2080" s="27">
        <v>1.4848999999999999E-3</v>
      </c>
      <c r="K2080" s="27">
        <f t="shared" si="329"/>
        <v>1.1728999999999999E-3</v>
      </c>
      <c r="L2080" s="26">
        <f t="shared" si="322"/>
        <v>2341108.4</v>
      </c>
      <c r="M2080" s="26">
        <f t="shared" si="323"/>
        <v>1755831.3</v>
      </c>
      <c r="N2080" s="26">
        <v>1353960.0699999998</v>
      </c>
      <c r="O2080" s="26">
        <f t="shared" si="324"/>
        <v>-401871.23000000021</v>
      </c>
      <c r="P2080" s="26">
        <f t="shared" si="325"/>
        <v>401871.23000000021</v>
      </c>
      <c r="Q2080" s="26">
        <f t="shared" si="326"/>
        <v>0</v>
      </c>
      <c r="R2080" s="24">
        <f t="shared" si="327"/>
        <v>0.1079542</v>
      </c>
      <c r="S2080" s="25">
        <f t="shared" si="328"/>
        <v>444771</v>
      </c>
    </row>
    <row r="2081" spans="1:19">
      <c r="A2081" s="20" t="s">
        <v>2317</v>
      </c>
      <c r="B2081" s="20" t="s">
        <v>89</v>
      </c>
      <c r="C2081" s="20" t="s">
        <v>115</v>
      </c>
      <c r="D2081" s="20" t="s">
        <v>2331</v>
      </c>
      <c r="E2081" s="20" t="s">
        <v>2595</v>
      </c>
      <c r="F2081" s="20" t="str">
        <f t="shared" si="320"/>
        <v>33702</v>
      </c>
      <c r="G2081" s="20" t="s">
        <v>2705</v>
      </c>
      <c r="H2081" s="23">
        <v>26873.82</v>
      </c>
      <c r="I2081" s="24">
        <f t="shared" si="321"/>
        <v>1.6500000000000001E-5</v>
      </c>
      <c r="J2081" s="24">
        <v>1.816E-4</v>
      </c>
      <c r="K2081" s="24">
        <f t="shared" si="329"/>
        <v>2.48E-5</v>
      </c>
      <c r="L2081" s="23">
        <f t="shared" si="322"/>
        <v>49500.800000000003</v>
      </c>
      <c r="M2081" s="23">
        <f t="shared" si="323"/>
        <v>37125.599999999999</v>
      </c>
      <c r="N2081" s="23">
        <v>61151.79</v>
      </c>
      <c r="O2081" s="23">
        <f t="shared" si="324"/>
        <v>24026.190000000002</v>
      </c>
      <c r="P2081" s="23">
        <f t="shared" si="325"/>
        <v>0</v>
      </c>
      <c r="Q2081" s="23">
        <f t="shared" si="326"/>
        <v>24026.190000000002</v>
      </c>
      <c r="R2081" s="24">
        <f t="shared" si="327"/>
        <v>0</v>
      </c>
      <c r="S2081" s="25">
        <f t="shared" si="328"/>
        <v>0</v>
      </c>
    </row>
    <row r="2082" spans="1:19">
      <c r="A2082" s="21" t="s">
        <v>2317</v>
      </c>
      <c r="B2082" s="21" t="s">
        <v>89</v>
      </c>
      <c r="C2082" s="21" t="s">
        <v>21</v>
      </c>
      <c r="D2082" s="21" t="s">
        <v>2332</v>
      </c>
      <c r="E2082" s="21" t="s">
        <v>2595</v>
      </c>
      <c r="F2082" s="21" t="str">
        <f t="shared" si="320"/>
        <v>33702</v>
      </c>
      <c r="G2082" s="21" t="s">
        <v>2705</v>
      </c>
      <c r="H2082" s="26">
        <v>50110.28</v>
      </c>
      <c r="I2082" s="27">
        <f t="shared" si="321"/>
        <v>3.0700000000000001E-5</v>
      </c>
      <c r="J2082" s="27">
        <v>1.6259999999999999E-4</v>
      </c>
      <c r="K2082" s="27">
        <f t="shared" si="329"/>
        <v>3.7299999999999999E-5</v>
      </c>
      <c r="L2082" s="26">
        <f t="shared" si="322"/>
        <v>74450.8</v>
      </c>
      <c r="M2082" s="26">
        <f t="shared" si="323"/>
        <v>55838.1</v>
      </c>
      <c r="N2082" s="26">
        <v>51462.93</v>
      </c>
      <c r="O2082" s="26">
        <f t="shared" si="324"/>
        <v>-4375.1699999999983</v>
      </c>
      <c r="P2082" s="26">
        <f t="shared" si="325"/>
        <v>4375.1699999999983</v>
      </c>
      <c r="Q2082" s="26">
        <f t="shared" si="326"/>
        <v>0</v>
      </c>
      <c r="R2082" s="24">
        <f t="shared" si="327"/>
        <v>1.1753E-3</v>
      </c>
      <c r="S2082" s="25">
        <f t="shared" si="328"/>
        <v>4842</v>
      </c>
    </row>
    <row r="2083" spans="1:19">
      <c r="A2083" s="20" t="s">
        <v>2317</v>
      </c>
      <c r="B2083" s="20" t="s">
        <v>89</v>
      </c>
      <c r="C2083" s="20" t="s">
        <v>176</v>
      </c>
      <c r="D2083" s="20" t="s">
        <v>2333</v>
      </c>
      <c r="E2083" s="20" t="s">
        <v>2595</v>
      </c>
      <c r="F2083" s="20" t="str">
        <f t="shared" si="320"/>
        <v>33702</v>
      </c>
      <c r="G2083" s="20" t="s">
        <v>2705</v>
      </c>
      <c r="H2083" s="23">
        <v>28339.09</v>
      </c>
      <c r="I2083" s="24">
        <f t="shared" si="321"/>
        <v>1.7399999999999999E-5</v>
      </c>
      <c r="J2083" s="24">
        <v>6.5699999999999998E-5</v>
      </c>
      <c r="K2083" s="24">
        <f t="shared" si="329"/>
        <v>1.98E-5</v>
      </c>
      <c r="L2083" s="23">
        <f t="shared" si="322"/>
        <v>39520.800000000003</v>
      </c>
      <c r="M2083" s="23">
        <f t="shared" si="323"/>
        <v>29640.6</v>
      </c>
      <c r="N2083" s="23">
        <v>20319.53</v>
      </c>
      <c r="O2083" s="23">
        <f t="shared" si="324"/>
        <v>-9321.07</v>
      </c>
      <c r="P2083" s="23">
        <f t="shared" si="325"/>
        <v>9321.07</v>
      </c>
      <c r="Q2083" s="23">
        <f t="shared" si="326"/>
        <v>0</v>
      </c>
      <c r="R2083" s="24">
        <f t="shared" si="327"/>
        <v>2.5038999999999999E-3</v>
      </c>
      <c r="S2083" s="25">
        <f t="shared" si="328"/>
        <v>10316</v>
      </c>
    </row>
    <row r="2084" spans="1:19">
      <c r="A2084" s="21" t="s">
        <v>2317</v>
      </c>
      <c r="B2084" s="21" t="s">
        <v>89</v>
      </c>
      <c r="C2084" s="21" t="s">
        <v>27</v>
      </c>
      <c r="D2084" s="21" t="s">
        <v>2334</v>
      </c>
      <c r="E2084" s="21" t="s">
        <v>2595</v>
      </c>
      <c r="F2084" s="21" t="str">
        <f t="shared" si="320"/>
        <v>33702</v>
      </c>
      <c r="G2084" s="21" t="s">
        <v>2705</v>
      </c>
      <c r="H2084" s="26">
        <v>29339.64</v>
      </c>
      <c r="I2084" s="27">
        <f t="shared" si="321"/>
        <v>1.8E-5</v>
      </c>
      <c r="J2084" s="27">
        <v>1.808E-4</v>
      </c>
      <c r="K2084" s="27">
        <f t="shared" si="329"/>
        <v>2.6100000000000001E-5</v>
      </c>
      <c r="L2084" s="26">
        <f t="shared" si="322"/>
        <v>52095.6</v>
      </c>
      <c r="M2084" s="26">
        <f t="shared" si="323"/>
        <v>39071.699999999997</v>
      </c>
      <c r="N2084" s="26">
        <v>22733.360000000001</v>
      </c>
      <c r="O2084" s="26">
        <f t="shared" si="324"/>
        <v>-16338.339999999997</v>
      </c>
      <c r="P2084" s="26">
        <f t="shared" si="325"/>
        <v>16338.339999999997</v>
      </c>
      <c r="Q2084" s="26">
        <f t="shared" si="326"/>
        <v>0</v>
      </c>
      <c r="R2084" s="24">
        <f t="shared" si="327"/>
        <v>4.3889999999999997E-3</v>
      </c>
      <c r="S2084" s="25">
        <f t="shared" si="328"/>
        <v>18082</v>
      </c>
    </row>
    <row r="2085" spans="1:19">
      <c r="A2085" s="20" t="s">
        <v>2317</v>
      </c>
      <c r="B2085" s="20" t="s">
        <v>89</v>
      </c>
      <c r="C2085" s="20" t="s">
        <v>160</v>
      </c>
      <c r="D2085" s="20" t="s">
        <v>2335</v>
      </c>
      <c r="E2085" s="20" t="s">
        <v>2595</v>
      </c>
      <c r="F2085" s="20" t="str">
        <f t="shared" si="320"/>
        <v>33702</v>
      </c>
      <c r="G2085" s="20" t="s">
        <v>2705</v>
      </c>
      <c r="H2085" s="23">
        <v>26271.1</v>
      </c>
      <c r="I2085" s="24">
        <f t="shared" si="321"/>
        <v>1.6099999999999998E-5</v>
      </c>
      <c r="J2085" s="24">
        <v>2.1780000000000001E-4</v>
      </c>
      <c r="K2085" s="24">
        <f t="shared" si="329"/>
        <v>2.62E-5</v>
      </c>
      <c r="L2085" s="23">
        <f t="shared" si="322"/>
        <v>52295.199999999997</v>
      </c>
      <c r="M2085" s="23">
        <f t="shared" si="323"/>
        <v>39221.4</v>
      </c>
      <c r="N2085" s="23">
        <v>16136.2</v>
      </c>
      <c r="O2085" s="23">
        <f t="shared" si="324"/>
        <v>-23085.200000000001</v>
      </c>
      <c r="P2085" s="23">
        <f t="shared" si="325"/>
        <v>23085.200000000001</v>
      </c>
      <c r="Q2085" s="23">
        <f t="shared" si="326"/>
        <v>0</v>
      </c>
      <c r="R2085" s="24">
        <f t="shared" si="327"/>
        <v>6.2014000000000001E-3</v>
      </c>
      <c r="S2085" s="25">
        <f t="shared" si="328"/>
        <v>25549</v>
      </c>
    </row>
    <row r="2086" spans="1:19">
      <c r="A2086" s="21" t="s">
        <v>2317</v>
      </c>
      <c r="B2086" s="21" t="s">
        <v>89</v>
      </c>
      <c r="C2086" s="21" t="s">
        <v>100</v>
      </c>
      <c r="D2086" s="21" t="s">
        <v>2336</v>
      </c>
      <c r="E2086" s="21" t="s">
        <v>2595</v>
      </c>
      <c r="F2086" s="21" t="str">
        <f t="shared" si="320"/>
        <v>33702</v>
      </c>
      <c r="G2086" s="21" t="s">
        <v>2705</v>
      </c>
      <c r="H2086" s="26">
        <v>84294.77</v>
      </c>
      <c r="I2086" s="27">
        <f t="shared" si="321"/>
        <v>5.1700000000000003E-5</v>
      </c>
      <c r="J2086" s="27">
        <v>2.5050000000000002E-4</v>
      </c>
      <c r="K2086" s="27">
        <f t="shared" si="329"/>
        <v>6.1600000000000007E-5</v>
      </c>
      <c r="L2086" s="26">
        <f t="shared" si="322"/>
        <v>122953.60000000001</v>
      </c>
      <c r="M2086" s="26">
        <f t="shared" si="323"/>
        <v>92215.2</v>
      </c>
      <c r="N2086" s="26">
        <v>57298.62</v>
      </c>
      <c r="O2086" s="26">
        <f t="shared" si="324"/>
        <v>-34916.579999999994</v>
      </c>
      <c r="P2086" s="26">
        <f t="shared" si="325"/>
        <v>34916.579999999994</v>
      </c>
      <c r="Q2086" s="26">
        <f t="shared" si="326"/>
        <v>0</v>
      </c>
      <c r="R2086" s="24">
        <f t="shared" si="327"/>
        <v>9.3796000000000001E-3</v>
      </c>
      <c r="S2086" s="25">
        <f t="shared" si="328"/>
        <v>38643</v>
      </c>
    </row>
    <row r="2087" spans="1:19">
      <c r="A2087" s="20" t="s">
        <v>2317</v>
      </c>
      <c r="B2087" s="20" t="s">
        <v>89</v>
      </c>
      <c r="C2087" s="20" t="s">
        <v>45</v>
      </c>
      <c r="D2087" s="20" t="s">
        <v>2337</v>
      </c>
      <c r="E2087" s="20" t="s">
        <v>2595</v>
      </c>
      <c r="F2087" s="20" t="str">
        <f t="shared" si="320"/>
        <v>33702</v>
      </c>
      <c r="G2087" s="20" t="s">
        <v>2705</v>
      </c>
      <c r="H2087" s="23">
        <v>5556.3</v>
      </c>
      <c r="I2087" s="24">
        <f t="shared" si="321"/>
        <v>3.4000000000000001E-6</v>
      </c>
      <c r="J2087" s="24">
        <v>8.1899999999999999E-5</v>
      </c>
      <c r="K2087" s="24">
        <f t="shared" si="329"/>
        <v>7.3000000000000004E-6</v>
      </c>
      <c r="L2087" s="23">
        <f t="shared" si="322"/>
        <v>14570.8</v>
      </c>
      <c r="M2087" s="23">
        <f t="shared" si="323"/>
        <v>10928.1</v>
      </c>
      <c r="N2087" s="23">
        <v>3953.22</v>
      </c>
      <c r="O2087" s="23">
        <f t="shared" si="324"/>
        <v>-6974.880000000001</v>
      </c>
      <c r="P2087" s="23">
        <f t="shared" si="325"/>
        <v>6974.880000000001</v>
      </c>
      <c r="Q2087" s="23">
        <f t="shared" si="326"/>
        <v>0</v>
      </c>
      <c r="R2087" s="24">
        <f t="shared" si="327"/>
        <v>1.8737000000000001E-3</v>
      </c>
      <c r="S2087" s="25">
        <f t="shared" si="328"/>
        <v>7719</v>
      </c>
    </row>
    <row r="2088" spans="1:19">
      <c r="A2088" s="21" t="s">
        <v>2317</v>
      </c>
      <c r="B2088" s="21" t="s">
        <v>89</v>
      </c>
      <c r="C2088" s="21" t="s">
        <v>195</v>
      </c>
      <c r="D2088" s="21" t="s">
        <v>2338</v>
      </c>
      <c r="E2088" s="21" t="s">
        <v>2595</v>
      </c>
      <c r="F2088" s="21" t="str">
        <f t="shared" si="320"/>
        <v>33702</v>
      </c>
      <c r="G2088" s="21" t="s">
        <v>2705</v>
      </c>
      <c r="H2088" s="26">
        <v>142609.16</v>
      </c>
      <c r="I2088" s="27">
        <f t="shared" si="321"/>
        <v>8.7399999999999997E-5</v>
      </c>
      <c r="J2088" s="27">
        <v>2.5149999999999999E-4</v>
      </c>
      <c r="K2088" s="27">
        <f t="shared" si="329"/>
        <v>9.5600000000000006E-5</v>
      </c>
      <c r="L2088" s="26">
        <f t="shared" si="322"/>
        <v>190817.6</v>
      </c>
      <c r="M2088" s="26">
        <f t="shared" si="323"/>
        <v>143113.20000000001</v>
      </c>
      <c r="N2088" s="26">
        <v>26066.590000000004</v>
      </c>
      <c r="O2088" s="26">
        <f t="shared" si="324"/>
        <v>-117046.61000000002</v>
      </c>
      <c r="P2088" s="26">
        <f t="shared" si="325"/>
        <v>117046.61000000002</v>
      </c>
      <c r="Q2088" s="26">
        <f t="shared" si="326"/>
        <v>0</v>
      </c>
      <c r="R2088" s="24">
        <f t="shared" si="327"/>
        <v>3.1442100000000001E-2</v>
      </c>
      <c r="S2088" s="25">
        <f t="shared" si="328"/>
        <v>129541</v>
      </c>
    </row>
    <row r="2089" spans="1:19">
      <c r="A2089" s="20" t="s">
        <v>2317</v>
      </c>
      <c r="B2089" s="20" t="s">
        <v>89</v>
      </c>
      <c r="C2089" s="20" t="s">
        <v>259</v>
      </c>
      <c r="D2089" s="20" t="s">
        <v>2339</v>
      </c>
      <c r="E2089" s="20" t="s">
        <v>2595</v>
      </c>
      <c r="F2089" s="20" t="str">
        <f t="shared" si="320"/>
        <v>33702</v>
      </c>
      <c r="G2089" s="20" t="s">
        <v>2705</v>
      </c>
      <c r="H2089" s="23">
        <v>26554.82</v>
      </c>
      <c r="I2089" s="24">
        <f t="shared" si="321"/>
        <v>1.63E-5</v>
      </c>
      <c r="J2089" s="24">
        <v>2.7520000000000002E-4</v>
      </c>
      <c r="K2089" s="24">
        <f t="shared" si="329"/>
        <v>2.9200000000000002E-5</v>
      </c>
      <c r="L2089" s="23">
        <f t="shared" si="322"/>
        <v>58283.199999999997</v>
      </c>
      <c r="M2089" s="23">
        <f t="shared" si="323"/>
        <v>43712.4</v>
      </c>
      <c r="N2089" s="23">
        <v>10568.419999999998</v>
      </c>
      <c r="O2089" s="23">
        <f t="shared" si="324"/>
        <v>-33143.980000000003</v>
      </c>
      <c r="P2089" s="23">
        <f t="shared" si="325"/>
        <v>33143.980000000003</v>
      </c>
      <c r="Q2089" s="23">
        <f t="shared" si="326"/>
        <v>0</v>
      </c>
      <c r="R2089" s="24">
        <f t="shared" si="327"/>
        <v>8.9034000000000005E-3</v>
      </c>
      <c r="S2089" s="25">
        <f t="shared" si="328"/>
        <v>36682</v>
      </c>
    </row>
    <row r="2090" spans="1:19">
      <c r="A2090" s="21" t="s">
        <v>2317</v>
      </c>
      <c r="B2090" s="21" t="s">
        <v>89</v>
      </c>
      <c r="C2090" s="21" t="s">
        <v>110</v>
      </c>
      <c r="D2090" s="21" t="s">
        <v>2340</v>
      </c>
      <c r="E2090" s="21" t="s">
        <v>2595</v>
      </c>
      <c r="F2090" s="21" t="str">
        <f t="shared" si="320"/>
        <v>33702</v>
      </c>
      <c r="G2090" s="21" t="s">
        <v>2705</v>
      </c>
      <c r="H2090" s="26">
        <v>301392.21000000002</v>
      </c>
      <c r="I2090" s="27">
        <f t="shared" si="321"/>
        <v>1.8469999999999999E-4</v>
      </c>
      <c r="J2090" s="27">
        <v>6.3710000000000004E-4</v>
      </c>
      <c r="K2090" s="27">
        <f t="shared" si="329"/>
        <v>2.073E-4</v>
      </c>
      <c r="L2090" s="26">
        <f t="shared" si="322"/>
        <v>413770.8</v>
      </c>
      <c r="M2090" s="26">
        <f t="shared" si="323"/>
        <v>310328.09999999998</v>
      </c>
      <c r="N2090" s="26">
        <v>304270.82999999996</v>
      </c>
      <c r="O2090" s="26">
        <f t="shared" si="324"/>
        <v>-6057.2700000000186</v>
      </c>
      <c r="P2090" s="26">
        <f t="shared" si="325"/>
        <v>6057.2700000000186</v>
      </c>
      <c r="Q2090" s="26">
        <f t="shared" si="326"/>
        <v>0</v>
      </c>
      <c r="R2090" s="24">
        <f t="shared" si="327"/>
        <v>1.6272000000000001E-3</v>
      </c>
      <c r="S2090" s="25">
        <f t="shared" si="328"/>
        <v>6704</v>
      </c>
    </row>
    <row r="2091" spans="1:19">
      <c r="A2091" s="20" t="s">
        <v>2317</v>
      </c>
      <c r="B2091" s="20" t="s">
        <v>89</v>
      </c>
      <c r="C2091" s="20" t="s">
        <v>130</v>
      </c>
      <c r="D2091" s="20" t="s">
        <v>2341</v>
      </c>
      <c r="E2091" s="20" t="s">
        <v>2595</v>
      </c>
      <c r="F2091" s="20" t="str">
        <f t="shared" si="320"/>
        <v>33702</v>
      </c>
      <c r="G2091" s="20" t="s">
        <v>2705</v>
      </c>
      <c r="H2091" s="23">
        <v>18876.669999999998</v>
      </c>
      <c r="I2091" s="24">
        <f t="shared" si="321"/>
        <v>1.1600000000000001E-5</v>
      </c>
      <c r="J2091" s="24">
        <v>1.303E-4</v>
      </c>
      <c r="K2091" s="24">
        <f t="shared" si="329"/>
        <v>1.7499999999999998E-5</v>
      </c>
      <c r="L2091" s="23">
        <f t="shared" si="322"/>
        <v>34930</v>
      </c>
      <c r="M2091" s="23">
        <f t="shared" si="323"/>
        <v>26197.5</v>
      </c>
      <c r="N2091" s="23">
        <v>22974.65</v>
      </c>
      <c r="O2091" s="23">
        <f t="shared" si="324"/>
        <v>-3222.8499999999985</v>
      </c>
      <c r="P2091" s="23">
        <f t="shared" si="325"/>
        <v>3222.8499999999985</v>
      </c>
      <c r="Q2091" s="23">
        <f t="shared" si="326"/>
        <v>0</v>
      </c>
      <c r="R2091" s="24">
        <f t="shared" si="327"/>
        <v>8.6580000000000001E-4</v>
      </c>
      <c r="S2091" s="25">
        <f t="shared" si="328"/>
        <v>3567</v>
      </c>
    </row>
    <row r="2092" spans="1:19">
      <c r="A2092" s="21" t="s">
        <v>2317</v>
      </c>
      <c r="B2092" s="21" t="s">
        <v>89</v>
      </c>
      <c r="C2092" s="21" t="s">
        <v>270</v>
      </c>
      <c r="D2092" s="21" t="s">
        <v>2342</v>
      </c>
      <c r="E2092" s="21" t="s">
        <v>2595</v>
      </c>
      <c r="F2092" s="21" t="str">
        <f t="shared" si="320"/>
        <v>33702</v>
      </c>
      <c r="G2092" s="21" t="s">
        <v>2705</v>
      </c>
      <c r="H2092" s="26">
        <v>14303.65</v>
      </c>
      <c r="I2092" s="27">
        <f t="shared" si="321"/>
        <v>8.8000000000000004E-6</v>
      </c>
      <c r="J2092" s="27">
        <v>9.8400000000000007E-5</v>
      </c>
      <c r="K2092" s="27">
        <f t="shared" si="329"/>
        <v>1.33E-5</v>
      </c>
      <c r="L2092" s="26">
        <f t="shared" si="322"/>
        <v>26546.799999999999</v>
      </c>
      <c r="M2092" s="26">
        <f t="shared" si="323"/>
        <v>19910.099999999999</v>
      </c>
      <c r="N2092" s="26">
        <v>21243.809999999998</v>
      </c>
      <c r="O2092" s="26">
        <f t="shared" si="324"/>
        <v>1333.7099999999991</v>
      </c>
      <c r="P2092" s="26">
        <f t="shared" si="325"/>
        <v>0</v>
      </c>
      <c r="Q2092" s="26">
        <f t="shared" si="326"/>
        <v>1333.7099999999991</v>
      </c>
      <c r="R2092" s="24">
        <f t="shared" si="327"/>
        <v>0</v>
      </c>
      <c r="S2092" s="25">
        <f t="shared" si="328"/>
        <v>0</v>
      </c>
    </row>
    <row r="2093" spans="1:19">
      <c r="A2093" s="20" t="s">
        <v>2317</v>
      </c>
      <c r="B2093" s="20" t="s">
        <v>89</v>
      </c>
      <c r="C2093" s="20" t="s">
        <v>57</v>
      </c>
      <c r="D2093" s="20" t="s">
        <v>2343</v>
      </c>
      <c r="E2093" s="20" t="s">
        <v>2595</v>
      </c>
      <c r="F2093" s="20" t="str">
        <f t="shared" si="320"/>
        <v>33702</v>
      </c>
      <c r="G2093" s="20" t="s">
        <v>2705</v>
      </c>
      <c r="H2093" s="23">
        <v>40621.24</v>
      </c>
      <c r="I2093" s="24">
        <f t="shared" si="321"/>
        <v>2.4899999999999999E-5</v>
      </c>
      <c r="J2093" s="24">
        <v>1.2569999999999999E-4</v>
      </c>
      <c r="K2093" s="24">
        <f t="shared" si="329"/>
        <v>2.9899999999999998E-5</v>
      </c>
      <c r="L2093" s="23">
        <f t="shared" si="322"/>
        <v>59680.4</v>
      </c>
      <c r="M2093" s="23">
        <f t="shared" si="323"/>
        <v>44760.3</v>
      </c>
      <c r="N2093" s="23">
        <v>18600.27</v>
      </c>
      <c r="O2093" s="23">
        <f t="shared" si="324"/>
        <v>-26160.030000000002</v>
      </c>
      <c r="P2093" s="23">
        <f t="shared" si="325"/>
        <v>26160.030000000002</v>
      </c>
      <c r="Q2093" s="23">
        <f t="shared" si="326"/>
        <v>0</v>
      </c>
      <c r="R2093" s="24">
        <f t="shared" si="327"/>
        <v>7.0273000000000002E-3</v>
      </c>
      <c r="S2093" s="25">
        <f t="shared" si="328"/>
        <v>28952</v>
      </c>
    </row>
    <row r="2094" spans="1:19">
      <c r="A2094" s="21" t="s">
        <v>2317</v>
      </c>
      <c r="B2094" s="21" t="s">
        <v>89</v>
      </c>
      <c r="C2094" s="21" t="s">
        <v>132</v>
      </c>
      <c r="D2094" s="21" t="s">
        <v>2344</v>
      </c>
      <c r="E2094" s="21" t="s">
        <v>2595</v>
      </c>
      <c r="F2094" s="21" t="str">
        <f t="shared" si="320"/>
        <v>33702</v>
      </c>
      <c r="G2094" s="21" t="s">
        <v>2705</v>
      </c>
      <c r="H2094" s="26">
        <v>77898.61</v>
      </c>
      <c r="I2094" s="27">
        <f t="shared" si="321"/>
        <v>4.7700000000000001E-5</v>
      </c>
      <c r="J2094" s="27">
        <v>3.1490000000000001E-4</v>
      </c>
      <c r="K2094" s="27">
        <f t="shared" si="329"/>
        <v>6.1099999999999994E-5</v>
      </c>
      <c r="L2094" s="26">
        <f t="shared" si="322"/>
        <v>121955.6</v>
      </c>
      <c r="M2094" s="26">
        <f t="shared" si="323"/>
        <v>91466.7</v>
      </c>
      <c r="N2094" s="26">
        <v>37743.94</v>
      </c>
      <c r="O2094" s="26">
        <f t="shared" si="324"/>
        <v>-53722.759999999995</v>
      </c>
      <c r="P2094" s="26">
        <f t="shared" si="325"/>
        <v>53722.759999999995</v>
      </c>
      <c r="Q2094" s="26">
        <f t="shared" si="326"/>
        <v>0</v>
      </c>
      <c r="R2094" s="24">
        <f t="shared" si="327"/>
        <v>1.44315E-2</v>
      </c>
      <c r="S2094" s="25">
        <f t="shared" si="328"/>
        <v>59457</v>
      </c>
    </row>
    <row r="2095" spans="1:19">
      <c r="A2095" s="20" t="s">
        <v>2317</v>
      </c>
      <c r="B2095" s="20" t="s">
        <v>89</v>
      </c>
      <c r="C2095" s="20" t="s">
        <v>134</v>
      </c>
      <c r="D2095" s="20" t="s">
        <v>2345</v>
      </c>
      <c r="E2095" s="20" t="s">
        <v>2595</v>
      </c>
      <c r="F2095" s="20" t="str">
        <f t="shared" si="320"/>
        <v>33702</v>
      </c>
      <c r="G2095" s="20" t="s">
        <v>2705</v>
      </c>
      <c r="H2095" s="23">
        <v>6019.83</v>
      </c>
      <c r="I2095" s="24">
        <f t="shared" si="321"/>
        <v>3.7000000000000002E-6</v>
      </c>
      <c r="J2095" s="24">
        <v>3.3599999999999997E-5</v>
      </c>
      <c r="K2095" s="24">
        <f t="shared" si="329"/>
        <v>5.2000000000000002E-6</v>
      </c>
      <c r="L2095" s="23">
        <f t="shared" si="322"/>
        <v>10379.200000000001</v>
      </c>
      <c r="M2095" s="23">
        <f t="shared" si="323"/>
        <v>7784.4</v>
      </c>
      <c r="N2095" s="23">
        <v>7221.99</v>
      </c>
      <c r="O2095" s="23">
        <f t="shared" si="324"/>
        <v>-562.40999999999985</v>
      </c>
      <c r="P2095" s="23">
        <f t="shared" si="325"/>
        <v>562.40999999999985</v>
      </c>
      <c r="Q2095" s="23">
        <f t="shared" si="326"/>
        <v>0</v>
      </c>
      <c r="R2095" s="24">
        <f t="shared" si="327"/>
        <v>1.5109999999999999E-4</v>
      </c>
      <c r="S2095" s="25">
        <f t="shared" si="328"/>
        <v>622</v>
      </c>
    </row>
    <row r="2096" spans="1:19">
      <c r="A2096" s="21" t="s">
        <v>2317</v>
      </c>
      <c r="B2096" s="21" t="s">
        <v>89</v>
      </c>
      <c r="C2096" s="21" t="s">
        <v>59</v>
      </c>
      <c r="D2096" s="21" t="s">
        <v>2346</v>
      </c>
      <c r="E2096" s="21" t="s">
        <v>2595</v>
      </c>
      <c r="F2096" s="21" t="str">
        <f t="shared" si="320"/>
        <v>33702</v>
      </c>
      <c r="G2096" s="21" t="s">
        <v>2705</v>
      </c>
      <c r="H2096" s="26">
        <v>146740.07999999999</v>
      </c>
      <c r="I2096" s="27">
        <f t="shared" si="321"/>
        <v>8.9900000000000003E-5</v>
      </c>
      <c r="J2096" s="27">
        <v>2.1139999999999999E-4</v>
      </c>
      <c r="K2096" s="27">
        <f t="shared" si="329"/>
        <v>9.6000000000000002E-5</v>
      </c>
      <c r="L2096" s="26">
        <f t="shared" si="322"/>
        <v>191616</v>
      </c>
      <c r="M2096" s="26">
        <f t="shared" si="323"/>
        <v>143712</v>
      </c>
      <c r="N2096" s="26">
        <v>92125.57</v>
      </c>
      <c r="O2096" s="26">
        <f t="shared" si="324"/>
        <v>-51586.429999999993</v>
      </c>
      <c r="P2096" s="26">
        <f t="shared" si="325"/>
        <v>51586.429999999993</v>
      </c>
      <c r="Q2096" s="26">
        <f t="shared" si="326"/>
        <v>0</v>
      </c>
      <c r="R2096" s="24">
        <f t="shared" si="327"/>
        <v>1.3857599999999999E-2</v>
      </c>
      <c r="S2096" s="25">
        <f t="shared" si="328"/>
        <v>57093</v>
      </c>
    </row>
    <row r="2097" spans="1:19">
      <c r="A2097" s="20" t="s">
        <v>2317</v>
      </c>
      <c r="B2097" s="20" t="s">
        <v>89</v>
      </c>
      <c r="C2097" s="20" t="s">
        <v>224</v>
      </c>
      <c r="D2097" s="20" t="s">
        <v>2347</v>
      </c>
      <c r="E2097" s="20" t="s">
        <v>2595</v>
      </c>
      <c r="F2097" s="20" t="str">
        <f t="shared" si="320"/>
        <v>33702</v>
      </c>
      <c r="G2097" s="20" t="s">
        <v>2705</v>
      </c>
      <c r="H2097" s="23">
        <v>176588.39</v>
      </c>
      <c r="I2097" s="24">
        <f t="shared" si="321"/>
        <v>1.082E-4</v>
      </c>
      <c r="J2097" s="24">
        <v>3.3179999999999999E-4</v>
      </c>
      <c r="K2097" s="24">
        <f t="shared" si="329"/>
        <v>1.194E-4</v>
      </c>
      <c r="L2097" s="23">
        <f t="shared" si="322"/>
        <v>238322.4</v>
      </c>
      <c r="M2097" s="23">
        <f t="shared" si="323"/>
        <v>178741.8</v>
      </c>
      <c r="N2097" s="23">
        <v>131048.53</v>
      </c>
      <c r="O2097" s="23">
        <f t="shared" si="324"/>
        <v>-47693.26999999999</v>
      </c>
      <c r="P2097" s="23">
        <f t="shared" si="325"/>
        <v>47693.26999999999</v>
      </c>
      <c r="Q2097" s="23">
        <f t="shared" si="326"/>
        <v>0</v>
      </c>
      <c r="R2097" s="24">
        <f t="shared" si="327"/>
        <v>1.28118E-2</v>
      </c>
      <c r="S2097" s="25">
        <f t="shared" si="328"/>
        <v>52784</v>
      </c>
    </row>
    <row r="2098" spans="1:19">
      <c r="A2098" s="21" t="s">
        <v>2317</v>
      </c>
      <c r="B2098" s="21" t="s">
        <v>89</v>
      </c>
      <c r="C2098" s="21" t="s">
        <v>67</v>
      </c>
      <c r="D2098" s="21" t="s">
        <v>2348</v>
      </c>
      <c r="E2098" s="21" t="s">
        <v>2595</v>
      </c>
      <c r="F2098" s="21" t="str">
        <f t="shared" si="320"/>
        <v>33702</v>
      </c>
      <c r="G2098" s="21" t="s">
        <v>2705</v>
      </c>
      <c r="H2098" s="26">
        <v>45740.88</v>
      </c>
      <c r="I2098" s="27">
        <f t="shared" si="321"/>
        <v>2.8E-5</v>
      </c>
      <c r="J2098" s="27">
        <v>1.6679999999999999E-4</v>
      </c>
      <c r="K2098" s="27">
        <f t="shared" si="329"/>
        <v>3.4900000000000001E-5</v>
      </c>
      <c r="L2098" s="26">
        <f t="shared" si="322"/>
        <v>69660.399999999994</v>
      </c>
      <c r="M2098" s="26">
        <f t="shared" si="323"/>
        <v>52245.3</v>
      </c>
      <c r="N2098" s="26">
        <v>39142.5</v>
      </c>
      <c r="O2098" s="26">
        <f t="shared" si="324"/>
        <v>-13102.800000000003</v>
      </c>
      <c r="P2098" s="26">
        <f t="shared" si="325"/>
        <v>13102.800000000003</v>
      </c>
      <c r="Q2098" s="26">
        <f t="shared" si="326"/>
        <v>0</v>
      </c>
      <c r="R2098" s="24">
        <f t="shared" si="327"/>
        <v>3.5198E-3</v>
      </c>
      <c r="S2098" s="25">
        <f t="shared" si="328"/>
        <v>14501</v>
      </c>
    </row>
    <row r="2099" spans="1:19">
      <c r="A2099" s="20" t="s">
        <v>2317</v>
      </c>
      <c r="B2099" s="20" t="s">
        <v>89</v>
      </c>
      <c r="C2099" s="20" t="s">
        <v>73</v>
      </c>
      <c r="D2099" s="20" t="s">
        <v>2349</v>
      </c>
      <c r="E2099" s="20" t="s">
        <v>2595</v>
      </c>
      <c r="F2099" s="20" t="str">
        <f t="shared" si="320"/>
        <v>33702</v>
      </c>
      <c r="G2099" s="20" t="s">
        <v>2705</v>
      </c>
      <c r="H2099" s="23">
        <v>328478.65000000002</v>
      </c>
      <c r="I2099" s="24">
        <f t="shared" si="321"/>
        <v>2.0129999999999999E-4</v>
      </c>
      <c r="J2099" s="24">
        <v>5.6829999999999999E-4</v>
      </c>
      <c r="K2099" s="24">
        <f t="shared" si="329"/>
        <v>2.197E-4</v>
      </c>
      <c r="L2099" s="23">
        <f t="shared" si="322"/>
        <v>438521.2</v>
      </c>
      <c r="M2099" s="23">
        <f t="shared" si="323"/>
        <v>328890.90000000002</v>
      </c>
      <c r="N2099" s="23">
        <v>343903.15</v>
      </c>
      <c r="O2099" s="23">
        <f t="shared" si="324"/>
        <v>15012.25</v>
      </c>
      <c r="P2099" s="23">
        <f t="shared" si="325"/>
        <v>0</v>
      </c>
      <c r="Q2099" s="23">
        <f t="shared" si="326"/>
        <v>15012.25</v>
      </c>
      <c r="R2099" s="24">
        <f t="shared" si="327"/>
        <v>0</v>
      </c>
      <c r="S2099" s="25">
        <f t="shared" si="328"/>
        <v>0</v>
      </c>
    </row>
    <row r="2100" spans="1:19">
      <c r="A2100" s="21" t="s">
        <v>2317</v>
      </c>
      <c r="B2100" s="21" t="s">
        <v>89</v>
      </c>
      <c r="C2100" s="21" t="s">
        <v>75</v>
      </c>
      <c r="D2100" s="21" t="s">
        <v>2350</v>
      </c>
      <c r="E2100" s="21" t="s">
        <v>2595</v>
      </c>
      <c r="F2100" s="21" t="str">
        <f t="shared" si="320"/>
        <v>33702</v>
      </c>
      <c r="G2100" s="21" t="s">
        <v>2705</v>
      </c>
      <c r="H2100" s="26">
        <v>75752.06</v>
      </c>
      <c r="I2100" s="27">
        <f t="shared" si="321"/>
        <v>4.6400000000000003E-5</v>
      </c>
      <c r="J2100" s="27">
        <v>1.4090000000000001E-4</v>
      </c>
      <c r="K2100" s="27">
        <f t="shared" si="329"/>
        <v>5.1100000000000002E-5</v>
      </c>
      <c r="L2100" s="26">
        <f t="shared" si="322"/>
        <v>101995.6</v>
      </c>
      <c r="M2100" s="26">
        <f t="shared" si="323"/>
        <v>76496.7</v>
      </c>
      <c r="N2100" s="26">
        <v>3470.7200000000012</v>
      </c>
      <c r="O2100" s="26">
        <f t="shared" si="324"/>
        <v>-73025.98</v>
      </c>
      <c r="P2100" s="26">
        <f t="shared" si="325"/>
        <v>73025.98</v>
      </c>
      <c r="Q2100" s="26">
        <f t="shared" si="326"/>
        <v>0</v>
      </c>
      <c r="R2100" s="24">
        <f t="shared" si="327"/>
        <v>1.96169E-2</v>
      </c>
      <c r="S2100" s="25">
        <f t="shared" si="328"/>
        <v>80821</v>
      </c>
    </row>
    <row r="2101" spans="1:19">
      <c r="A2101" s="20" t="s">
        <v>2317</v>
      </c>
      <c r="B2101" s="20" t="s">
        <v>114</v>
      </c>
      <c r="C2101" s="20" t="s">
        <v>90</v>
      </c>
      <c r="D2101" s="20" t="s">
        <v>2351</v>
      </c>
      <c r="E2101" s="20" t="s">
        <v>2595</v>
      </c>
      <c r="F2101" s="20" t="str">
        <f t="shared" si="320"/>
        <v>33703</v>
      </c>
      <c r="G2101" s="20" t="s">
        <v>2706</v>
      </c>
      <c r="H2101" s="23">
        <v>166983.54</v>
      </c>
      <c r="I2101" s="24">
        <f t="shared" si="321"/>
        <v>1.024E-4</v>
      </c>
      <c r="J2101" s="24">
        <v>2.4860000000000003E-4</v>
      </c>
      <c r="K2101" s="24">
        <f t="shared" si="329"/>
        <v>1.097E-4</v>
      </c>
      <c r="L2101" s="23">
        <f t="shared" si="322"/>
        <v>218961.2</v>
      </c>
      <c r="M2101" s="23">
        <f t="shared" si="323"/>
        <v>164220.9</v>
      </c>
      <c r="N2101" s="23">
        <v>114435.89</v>
      </c>
      <c r="O2101" s="23">
        <f t="shared" si="324"/>
        <v>-49785.009999999995</v>
      </c>
      <c r="P2101" s="23">
        <f t="shared" si="325"/>
        <v>49785.009999999995</v>
      </c>
      <c r="Q2101" s="23">
        <f t="shared" si="326"/>
        <v>0</v>
      </c>
      <c r="R2101" s="24">
        <f t="shared" si="327"/>
        <v>1.3373700000000001E-2</v>
      </c>
      <c r="S2101" s="25">
        <f t="shared" si="328"/>
        <v>55099</v>
      </c>
    </row>
    <row r="2102" spans="1:19">
      <c r="A2102" s="21" t="s">
        <v>2317</v>
      </c>
      <c r="B2102" s="21" t="s">
        <v>114</v>
      </c>
      <c r="C2102" s="21" t="s">
        <v>94</v>
      </c>
      <c r="D2102" s="21" t="s">
        <v>2352</v>
      </c>
      <c r="E2102" s="21" t="s">
        <v>2595</v>
      </c>
      <c r="F2102" s="21" t="str">
        <f t="shared" si="320"/>
        <v>33703</v>
      </c>
      <c r="G2102" s="21" t="s">
        <v>2706</v>
      </c>
      <c r="H2102" s="26">
        <v>68530.03</v>
      </c>
      <c r="I2102" s="27">
        <f t="shared" si="321"/>
        <v>4.1999999999999998E-5</v>
      </c>
      <c r="J2102" s="27">
        <v>2.7339999999999998E-4</v>
      </c>
      <c r="K2102" s="27">
        <f t="shared" si="329"/>
        <v>5.3600000000000002E-5</v>
      </c>
      <c r="L2102" s="26">
        <f t="shared" si="322"/>
        <v>106985.60000000001</v>
      </c>
      <c r="M2102" s="26">
        <f t="shared" si="323"/>
        <v>80239.199999999997</v>
      </c>
      <c r="N2102" s="26">
        <v>70257</v>
      </c>
      <c r="O2102" s="26">
        <f t="shared" si="324"/>
        <v>-9982.1999999999971</v>
      </c>
      <c r="P2102" s="26">
        <f t="shared" si="325"/>
        <v>9982.1999999999971</v>
      </c>
      <c r="Q2102" s="26">
        <f t="shared" si="326"/>
        <v>0</v>
      </c>
      <c r="R2102" s="24">
        <f t="shared" si="327"/>
        <v>2.6814999999999999E-3</v>
      </c>
      <c r="S2102" s="25">
        <f t="shared" si="328"/>
        <v>11047</v>
      </c>
    </row>
    <row r="2103" spans="1:19">
      <c r="A2103" s="20" t="s">
        <v>2317</v>
      </c>
      <c r="B2103" s="20" t="s">
        <v>114</v>
      </c>
      <c r="C2103" s="20" t="s">
        <v>25</v>
      </c>
      <c r="D2103" s="20" t="s">
        <v>2353</v>
      </c>
      <c r="E2103" s="20" t="s">
        <v>2595</v>
      </c>
      <c r="F2103" s="20" t="str">
        <f t="shared" si="320"/>
        <v>33703</v>
      </c>
      <c r="G2103" s="20" t="s">
        <v>2706</v>
      </c>
      <c r="H2103" s="23">
        <v>121837.41</v>
      </c>
      <c r="I2103" s="24">
        <f t="shared" si="321"/>
        <v>7.47E-5</v>
      </c>
      <c r="J2103" s="24">
        <v>2.4840000000000002E-4</v>
      </c>
      <c r="K2103" s="24">
        <f t="shared" si="329"/>
        <v>8.3399999999999994E-5</v>
      </c>
      <c r="L2103" s="23">
        <f t="shared" si="322"/>
        <v>166466.4</v>
      </c>
      <c r="M2103" s="23">
        <f t="shared" si="323"/>
        <v>124849.8</v>
      </c>
      <c r="N2103" s="23">
        <v>41432.53</v>
      </c>
      <c r="O2103" s="23">
        <f t="shared" si="324"/>
        <v>-83417.27</v>
      </c>
      <c r="P2103" s="23">
        <f t="shared" si="325"/>
        <v>83417.27</v>
      </c>
      <c r="Q2103" s="23">
        <f t="shared" si="326"/>
        <v>0</v>
      </c>
      <c r="R2103" s="24">
        <f t="shared" si="327"/>
        <v>2.2408299999999999E-2</v>
      </c>
      <c r="S2103" s="25">
        <f t="shared" si="328"/>
        <v>92322</v>
      </c>
    </row>
    <row r="2104" spans="1:19">
      <c r="A2104" s="21" t="s">
        <v>2317</v>
      </c>
      <c r="B2104" s="21" t="s">
        <v>114</v>
      </c>
      <c r="C2104" s="21" t="s">
        <v>214</v>
      </c>
      <c r="D2104" s="21" t="s">
        <v>2354</v>
      </c>
      <c r="E2104" s="21" t="s">
        <v>2595</v>
      </c>
      <c r="F2104" s="21" t="str">
        <f t="shared" si="320"/>
        <v>33703</v>
      </c>
      <c r="G2104" s="21" t="s">
        <v>2706</v>
      </c>
      <c r="H2104" s="26">
        <v>3530646.27</v>
      </c>
      <c r="I2104" s="27">
        <f t="shared" si="321"/>
        <v>2.1641E-3</v>
      </c>
      <c r="J2104" s="27">
        <v>1.6142000000000001E-3</v>
      </c>
      <c r="K2104" s="27">
        <f t="shared" si="329"/>
        <v>2.1365999999999998E-3</v>
      </c>
      <c r="L2104" s="26">
        <f t="shared" si="322"/>
        <v>4264653.5999999996</v>
      </c>
      <c r="M2104" s="26">
        <f t="shared" si="323"/>
        <v>3198490.2</v>
      </c>
      <c r="N2104" s="26">
        <v>1470712.0499999998</v>
      </c>
      <c r="O2104" s="26">
        <f t="shared" si="324"/>
        <v>-1727778.1500000004</v>
      </c>
      <c r="P2104" s="26">
        <f t="shared" si="325"/>
        <v>1727778.1500000004</v>
      </c>
      <c r="Q2104" s="26">
        <f t="shared" si="326"/>
        <v>0</v>
      </c>
      <c r="R2104" s="24">
        <f t="shared" si="327"/>
        <v>0.46413120000000002</v>
      </c>
      <c r="S2104" s="25">
        <f t="shared" si="328"/>
        <v>1912220</v>
      </c>
    </row>
    <row r="2105" spans="1:19">
      <c r="A2105" s="20" t="s">
        <v>2317</v>
      </c>
      <c r="B2105" s="20" t="s">
        <v>114</v>
      </c>
      <c r="C2105" s="20" t="s">
        <v>29</v>
      </c>
      <c r="D2105" s="20" t="s">
        <v>2355</v>
      </c>
      <c r="E2105" s="20" t="s">
        <v>2595</v>
      </c>
      <c r="F2105" s="20" t="str">
        <f t="shared" si="320"/>
        <v>33703</v>
      </c>
      <c r="G2105" s="20" t="s">
        <v>2706</v>
      </c>
      <c r="H2105" s="23">
        <v>651544.48</v>
      </c>
      <c r="I2105" s="24">
        <f t="shared" si="321"/>
        <v>3.994E-4</v>
      </c>
      <c r="J2105" s="24">
        <v>6.8119999999999997E-4</v>
      </c>
      <c r="K2105" s="24">
        <f t="shared" si="329"/>
        <v>4.1350000000000002E-4</v>
      </c>
      <c r="L2105" s="23">
        <f t="shared" si="322"/>
        <v>825346</v>
      </c>
      <c r="M2105" s="23">
        <f t="shared" si="323"/>
        <v>619009.5</v>
      </c>
      <c r="N2105" s="23">
        <v>511770.16999999993</v>
      </c>
      <c r="O2105" s="23">
        <f t="shared" si="324"/>
        <v>-107239.33000000007</v>
      </c>
      <c r="P2105" s="23">
        <f t="shared" si="325"/>
        <v>107239.33000000007</v>
      </c>
      <c r="Q2105" s="23">
        <f t="shared" si="326"/>
        <v>0</v>
      </c>
      <c r="R2105" s="24">
        <f t="shared" si="327"/>
        <v>2.8807599999999999E-2</v>
      </c>
      <c r="S2105" s="25">
        <f t="shared" si="328"/>
        <v>118687</v>
      </c>
    </row>
    <row r="2106" spans="1:19">
      <c r="A2106" s="21" t="s">
        <v>2317</v>
      </c>
      <c r="B2106" s="21" t="s">
        <v>114</v>
      </c>
      <c r="C2106" s="21" t="s">
        <v>119</v>
      </c>
      <c r="D2106" s="21" t="s">
        <v>2356</v>
      </c>
      <c r="E2106" s="21" t="s">
        <v>2595</v>
      </c>
      <c r="F2106" s="21" t="str">
        <f t="shared" si="320"/>
        <v>33703</v>
      </c>
      <c r="G2106" s="21" t="s">
        <v>2706</v>
      </c>
      <c r="H2106" s="26">
        <v>53359.040000000001</v>
      </c>
      <c r="I2106" s="27">
        <f t="shared" si="321"/>
        <v>3.2700000000000002E-5</v>
      </c>
      <c r="J2106" s="27">
        <v>1.059E-4</v>
      </c>
      <c r="K2106" s="27">
        <f t="shared" si="329"/>
        <v>3.6399999999999997E-5</v>
      </c>
      <c r="L2106" s="26">
        <f t="shared" si="322"/>
        <v>72654.399999999994</v>
      </c>
      <c r="M2106" s="26">
        <f t="shared" si="323"/>
        <v>54490.8</v>
      </c>
      <c r="N2106" s="26">
        <v>45789.49</v>
      </c>
      <c r="O2106" s="26">
        <f t="shared" si="324"/>
        <v>-8701.3100000000049</v>
      </c>
      <c r="P2106" s="26">
        <f t="shared" si="325"/>
        <v>8701.3100000000049</v>
      </c>
      <c r="Q2106" s="26">
        <f t="shared" si="326"/>
        <v>0</v>
      </c>
      <c r="R2106" s="24">
        <f t="shared" si="327"/>
        <v>2.3373999999999999E-3</v>
      </c>
      <c r="S2106" s="25">
        <f t="shared" si="328"/>
        <v>9630</v>
      </c>
    </row>
    <row r="2107" spans="1:19">
      <c r="A2107" s="20" t="s">
        <v>2317</v>
      </c>
      <c r="B2107" s="20" t="s">
        <v>114</v>
      </c>
      <c r="C2107" s="20" t="s">
        <v>98</v>
      </c>
      <c r="D2107" s="20" t="s">
        <v>2357</v>
      </c>
      <c r="E2107" s="20" t="s">
        <v>2595</v>
      </c>
      <c r="F2107" s="20" t="str">
        <f t="shared" si="320"/>
        <v>33703</v>
      </c>
      <c r="G2107" s="20" t="s">
        <v>2706</v>
      </c>
      <c r="H2107" s="23">
        <v>145509.12</v>
      </c>
      <c r="I2107" s="24">
        <f t="shared" si="321"/>
        <v>8.92E-5</v>
      </c>
      <c r="J2107" s="24">
        <v>2.8489999999999999E-4</v>
      </c>
      <c r="K2107" s="24">
        <f t="shared" si="329"/>
        <v>9.8999999999999994E-5</v>
      </c>
      <c r="L2107" s="23">
        <f t="shared" si="322"/>
        <v>197604</v>
      </c>
      <c r="M2107" s="23">
        <f t="shared" si="323"/>
        <v>148203</v>
      </c>
      <c r="N2107" s="23">
        <v>309962.94000000006</v>
      </c>
      <c r="O2107" s="23">
        <f t="shared" si="324"/>
        <v>161759.94000000006</v>
      </c>
      <c r="P2107" s="23">
        <f t="shared" si="325"/>
        <v>0</v>
      </c>
      <c r="Q2107" s="23">
        <f t="shared" si="326"/>
        <v>161759.94000000006</v>
      </c>
      <c r="R2107" s="24">
        <f t="shared" si="327"/>
        <v>0</v>
      </c>
      <c r="S2107" s="25">
        <f t="shared" si="328"/>
        <v>0</v>
      </c>
    </row>
    <row r="2108" spans="1:19">
      <c r="A2108" s="21" t="s">
        <v>2317</v>
      </c>
      <c r="B2108" s="21" t="s">
        <v>114</v>
      </c>
      <c r="C2108" s="21" t="s">
        <v>35</v>
      </c>
      <c r="D2108" s="21" t="s">
        <v>2358</v>
      </c>
      <c r="E2108" s="21" t="s">
        <v>2595</v>
      </c>
      <c r="F2108" s="21" t="str">
        <f t="shared" si="320"/>
        <v>33703</v>
      </c>
      <c r="G2108" s="21" t="s">
        <v>2706</v>
      </c>
      <c r="H2108" s="26">
        <v>22903.01</v>
      </c>
      <c r="I2108" s="27">
        <f t="shared" si="321"/>
        <v>1.4E-5</v>
      </c>
      <c r="J2108" s="27">
        <v>1.7459999999999999E-4</v>
      </c>
      <c r="K2108" s="27">
        <f t="shared" si="329"/>
        <v>2.1999999999999999E-5</v>
      </c>
      <c r="L2108" s="26">
        <f t="shared" si="322"/>
        <v>43912</v>
      </c>
      <c r="M2108" s="26">
        <f t="shared" si="323"/>
        <v>32934</v>
      </c>
      <c r="N2108" s="26">
        <v>34017.08</v>
      </c>
      <c r="O2108" s="26">
        <f t="shared" si="324"/>
        <v>1083.0800000000017</v>
      </c>
      <c r="P2108" s="26">
        <f t="shared" si="325"/>
        <v>0</v>
      </c>
      <c r="Q2108" s="26">
        <f t="shared" si="326"/>
        <v>1083.0800000000017</v>
      </c>
      <c r="R2108" s="24">
        <f t="shared" si="327"/>
        <v>0</v>
      </c>
      <c r="S2108" s="25">
        <f t="shared" si="328"/>
        <v>0</v>
      </c>
    </row>
    <row r="2109" spans="1:19">
      <c r="A2109" s="20" t="s">
        <v>2317</v>
      </c>
      <c r="B2109" s="20" t="s">
        <v>114</v>
      </c>
      <c r="C2109" s="20" t="s">
        <v>39</v>
      </c>
      <c r="D2109" s="20" t="s">
        <v>2359</v>
      </c>
      <c r="E2109" s="20" t="s">
        <v>2595</v>
      </c>
      <c r="F2109" s="20" t="str">
        <f t="shared" si="320"/>
        <v>33703</v>
      </c>
      <c r="G2109" s="20" t="s">
        <v>2706</v>
      </c>
      <c r="H2109" s="23">
        <v>152810.78</v>
      </c>
      <c r="I2109" s="24">
        <f t="shared" si="321"/>
        <v>9.3700000000000001E-5</v>
      </c>
      <c r="J2109" s="24">
        <v>4.415E-4</v>
      </c>
      <c r="K2109" s="24">
        <f t="shared" si="329"/>
        <v>1.111E-4</v>
      </c>
      <c r="L2109" s="23">
        <f t="shared" si="322"/>
        <v>221755.6</v>
      </c>
      <c r="M2109" s="23">
        <f t="shared" si="323"/>
        <v>166316.70000000001</v>
      </c>
      <c r="N2109" s="23">
        <v>134833.96</v>
      </c>
      <c r="O2109" s="23">
        <f t="shared" si="324"/>
        <v>-31482.74000000002</v>
      </c>
      <c r="P2109" s="23">
        <f t="shared" si="325"/>
        <v>31482.74000000002</v>
      </c>
      <c r="Q2109" s="23">
        <f t="shared" si="326"/>
        <v>0</v>
      </c>
      <c r="R2109" s="24">
        <f t="shared" si="327"/>
        <v>8.4571999999999998E-3</v>
      </c>
      <c r="S2109" s="25">
        <f t="shared" si="328"/>
        <v>34843</v>
      </c>
    </row>
    <row r="2110" spans="1:19">
      <c r="A2110" s="21" t="s">
        <v>2317</v>
      </c>
      <c r="B2110" s="21" t="s">
        <v>114</v>
      </c>
      <c r="C2110" s="21" t="s">
        <v>253</v>
      </c>
      <c r="D2110" s="21" t="s">
        <v>2360</v>
      </c>
      <c r="E2110" s="21" t="s">
        <v>2595</v>
      </c>
      <c r="F2110" s="21" t="str">
        <f t="shared" si="320"/>
        <v>33703</v>
      </c>
      <c r="G2110" s="21" t="s">
        <v>2706</v>
      </c>
      <c r="H2110" s="26">
        <v>79789.2</v>
      </c>
      <c r="I2110" s="27">
        <f t="shared" si="321"/>
        <v>4.8900000000000003E-5</v>
      </c>
      <c r="J2110" s="27">
        <v>2.1460000000000001E-4</v>
      </c>
      <c r="K2110" s="27">
        <f t="shared" si="329"/>
        <v>5.7200000000000001E-5</v>
      </c>
      <c r="L2110" s="26">
        <f t="shared" si="322"/>
        <v>114171.2</v>
      </c>
      <c r="M2110" s="26">
        <f t="shared" si="323"/>
        <v>85628.4</v>
      </c>
      <c r="N2110" s="26">
        <v>42150.520000000004</v>
      </c>
      <c r="O2110" s="26">
        <f t="shared" si="324"/>
        <v>-43477.87999999999</v>
      </c>
      <c r="P2110" s="26">
        <f t="shared" si="325"/>
        <v>43477.87999999999</v>
      </c>
      <c r="Q2110" s="26">
        <f t="shared" si="326"/>
        <v>0</v>
      </c>
      <c r="R2110" s="24">
        <f t="shared" si="327"/>
        <v>1.16794E-2</v>
      </c>
      <c r="S2110" s="25">
        <f t="shared" si="328"/>
        <v>48119</v>
      </c>
    </row>
    <row r="2111" spans="1:19">
      <c r="A2111" s="20" t="s">
        <v>2317</v>
      </c>
      <c r="B2111" s="20" t="s">
        <v>114</v>
      </c>
      <c r="C2111" s="20" t="s">
        <v>102</v>
      </c>
      <c r="D2111" s="20" t="s">
        <v>2361</v>
      </c>
      <c r="E2111" s="20" t="s">
        <v>2595</v>
      </c>
      <c r="F2111" s="20" t="str">
        <f t="shared" si="320"/>
        <v>33703</v>
      </c>
      <c r="G2111" s="20" t="s">
        <v>2706</v>
      </c>
      <c r="H2111" s="23">
        <v>139181.98000000001</v>
      </c>
      <c r="I2111" s="24">
        <f t="shared" si="321"/>
        <v>8.53E-5</v>
      </c>
      <c r="J2111" s="24">
        <v>2.7369999999999998E-4</v>
      </c>
      <c r="K2111" s="24">
        <f t="shared" si="329"/>
        <v>9.4699999999999998E-5</v>
      </c>
      <c r="L2111" s="23">
        <f t="shared" si="322"/>
        <v>189021.2</v>
      </c>
      <c r="M2111" s="23">
        <f t="shared" si="323"/>
        <v>141765.9</v>
      </c>
      <c r="N2111" s="23">
        <v>197466.44</v>
      </c>
      <c r="O2111" s="23">
        <f t="shared" si="324"/>
        <v>55700.540000000008</v>
      </c>
      <c r="P2111" s="23">
        <f t="shared" si="325"/>
        <v>0</v>
      </c>
      <c r="Q2111" s="23">
        <f t="shared" si="326"/>
        <v>55700.540000000008</v>
      </c>
      <c r="R2111" s="24">
        <f t="shared" si="327"/>
        <v>0</v>
      </c>
      <c r="S2111" s="25">
        <f t="shared" si="328"/>
        <v>0</v>
      </c>
    </row>
    <row r="2112" spans="1:19">
      <c r="A2112" s="21" t="s">
        <v>2317</v>
      </c>
      <c r="B2112" s="21" t="s">
        <v>114</v>
      </c>
      <c r="C2112" s="21" t="s">
        <v>262</v>
      </c>
      <c r="D2112" s="21" t="s">
        <v>2362</v>
      </c>
      <c r="E2112" s="21" t="s">
        <v>2595</v>
      </c>
      <c r="F2112" s="21" t="str">
        <f t="shared" si="320"/>
        <v>33703</v>
      </c>
      <c r="G2112" s="21" t="s">
        <v>2706</v>
      </c>
      <c r="H2112" s="26">
        <v>43773.08</v>
      </c>
      <c r="I2112" s="27">
        <f t="shared" si="321"/>
        <v>2.6800000000000001E-5</v>
      </c>
      <c r="J2112" s="27">
        <v>1.0179999999999999E-4</v>
      </c>
      <c r="K2112" s="27">
        <f t="shared" si="329"/>
        <v>3.0599999999999998E-5</v>
      </c>
      <c r="L2112" s="26">
        <f t="shared" si="322"/>
        <v>61077.599999999999</v>
      </c>
      <c r="M2112" s="26">
        <f t="shared" si="323"/>
        <v>45808.2</v>
      </c>
      <c r="N2112" s="26">
        <v>76125.39</v>
      </c>
      <c r="O2112" s="26">
        <f t="shared" si="324"/>
        <v>30317.190000000002</v>
      </c>
      <c r="P2112" s="26">
        <f t="shared" si="325"/>
        <v>0</v>
      </c>
      <c r="Q2112" s="26">
        <f t="shared" si="326"/>
        <v>30317.190000000002</v>
      </c>
      <c r="R2112" s="24">
        <f t="shared" si="327"/>
        <v>0</v>
      </c>
      <c r="S2112" s="25">
        <f t="shared" si="328"/>
        <v>0</v>
      </c>
    </row>
    <row r="2113" spans="1:19">
      <c r="A2113" s="20" t="s">
        <v>2317</v>
      </c>
      <c r="B2113" s="20" t="s">
        <v>114</v>
      </c>
      <c r="C2113" s="20" t="s">
        <v>63</v>
      </c>
      <c r="D2113" s="20" t="s">
        <v>2363</v>
      </c>
      <c r="E2113" s="20" t="s">
        <v>2595</v>
      </c>
      <c r="F2113" s="20" t="str">
        <f t="shared" si="320"/>
        <v>33703</v>
      </c>
      <c r="G2113" s="20" t="s">
        <v>2706</v>
      </c>
      <c r="H2113" s="23">
        <v>180050.84</v>
      </c>
      <c r="I2113" s="24">
        <f t="shared" si="321"/>
        <v>1.104E-4</v>
      </c>
      <c r="J2113" s="24">
        <v>2.9839999999999999E-4</v>
      </c>
      <c r="K2113" s="24">
        <f t="shared" si="329"/>
        <v>1.198E-4</v>
      </c>
      <c r="L2113" s="23">
        <f t="shared" si="322"/>
        <v>239120.8</v>
      </c>
      <c r="M2113" s="23">
        <f t="shared" si="323"/>
        <v>179340.6</v>
      </c>
      <c r="N2113" s="23">
        <v>170902.72999999998</v>
      </c>
      <c r="O2113" s="23">
        <f t="shared" si="324"/>
        <v>-8437.8700000000244</v>
      </c>
      <c r="P2113" s="23">
        <f t="shared" si="325"/>
        <v>8437.8700000000244</v>
      </c>
      <c r="Q2113" s="23">
        <f t="shared" si="326"/>
        <v>0</v>
      </c>
      <c r="R2113" s="24">
        <f t="shared" si="327"/>
        <v>2.2667E-3</v>
      </c>
      <c r="S2113" s="25">
        <f t="shared" si="328"/>
        <v>9338</v>
      </c>
    </row>
    <row r="2114" spans="1:19">
      <c r="A2114" s="21" t="s">
        <v>2317</v>
      </c>
      <c r="B2114" s="21" t="s">
        <v>114</v>
      </c>
      <c r="C2114" s="21" t="s">
        <v>65</v>
      </c>
      <c r="D2114" s="21" t="s">
        <v>2364</v>
      </c>
      <c r="E2114" s="21" t="s">
        <v>2595</v>
      </c>
      <c r="F2114" s="21" t="str">
        <f t="shared" si="320"/>
        <v>33703</v>
      </c>
      <c r="G2114" s="21" t="s">
        <v>2706</v>
      </c>
      <c r="H2114" s="26">
        <v>45441.9</v>
      </c>
      <c r="I2114" s="27">
        <f t="shared" si="321"/>
        <v>2.7900000000000001E-5</v>
      </c>
      <c r="J2114" s="27">
        <v>2.4820000000000002E-4</v>
      </c>
      <c r="K2114" s="27">
        <f t="shared" si="329"/>
        <v>3.8899999999999997E-5</v>
      </c>
      <c r="L2114" s="26">
        <f t="shared" si="322"/>
        <v>77644.399999999994</v>
      </c>
      <c r="M2114" s="26">
        <f t="shared" si="323"/>
        <v>58233.3</v>
      </c>
      <c r="N2114" s="26">
        <v>70813.759999999995</v>
      </c>
      <c r="O2114" s="26">
        <f t="shared" si="324"/>
        <v>12580.459999999992</v>
      </c>
      <c r="P2114" s="26">
        <f t="shared" si="325"/>
        <v>0</v>
      </c>
      <c r="Q2114" s="26">
        <f t="shared" si="326"/>
        <v>12580.459999999992</v>
      </c>
      <c r="R2114" s="24">
        <f t="shared" si="327"/>
        <v>0</v>
      </c>
      <c r="S2114" s="25">
        <f t="shared" si="328"/>
        <v>0</v>
      </c>
    </row>
    <row r="2115" spans="1:19">
      <c r="A2115" s="20" t="s">
        <v>2317</v>
      </c>
      <c r="B2115" s="20" t="s">
        <v>114</v>
      </c>
      <c r="C2115" s="20" t="s">
        <v>10</v>
      </c>
      <c r="D2115" s="20" t="s">
        <v>2365</v>
      </c>
      <c r="E2115" s="20" t="s">
        <v>2595</v>
      </c>
      <c r="F2115" s="20" t="str">
        <f t="shared" si="320"/>
        <v>33703</v>
      </c>
      <c r="G2115" s="20" t="s">
        <v>2706</v>
      </c>
      <c r="H2115" s="23">
        <v>156956.09</v>
      </c>
      <c r="I2115" s="24">
        <f t="shared" si="321"/>
        <v>9.6199999999999994E-5</v>
      </c>
      <c r="J2115" s="24">
        <v>3.0150000000000001E-4</v>
      </c>
      <c r="K2115" s="24">
        <f t="shared" si="329"/>
        <v>1.065E-4</v>
      </c>
      <c r="L2115" s="23">
        <f t="shared" si="322"/>
        <v>212574</v>
      </c>
      <c r="M2115" s="23">
        <f t="shared" si="323"/>
        <v>159430.5</v>
      </c>
      <c r="N2115" s="23">
        <v>278981.75</v>
      </c>
      <c r="O2115" s="23">
        <f t="shared" si="324"/>
        <v>119551.25</v>
      </c>
      <c r="P2115" s="23">
        <f t="shared" si="325"/>
        <v>0</v>
      </c>
      <c r="Q2115" s="23">
        <f t="shared" si="326"/>
        <v>119551.25</v>
      </c>
      <c r="R2115" s="24">
        <f t="shared" si="327"/>
        <v>0</v>
      </c>
      <c r="S2115" s="25">
        <f t="shared" si="328"/>
        <v>0</v>
      </c>
    </row>
    <row r="2116" spans="1:19">
      <c r="A2116" s="21" t="s">
        <v>2317</v>
      </c>
      <c r="B2116" s="21" t="s">
        <v>114</v>
      </c>
      <c r="C2116" s="21" t="s">
        <v>81</v>
      </c>
      <c r="D2116" s="21" t="s">
        <v>2366</v>
      </c>
      <c r="E2116" s="21" t="s">
        <v>2595</v>
      </c>
      <c r="F2116" s="21" t="str">
        <f t="shared" si="320"/>
        <v>33703</v>
      </c>
      <c r="G2116" s="21" t="s">
        <v>2706</v>
      </c>
      <c r="H2116" s="26">
        <v>60511.13</v>
      </c>
      <c r="I2116" s="27">
        <f t="shared" si="321"/>
        <v>3.7100000000000001E-5</v>
      </c>
      <c r="J2116" s="27">
        <v>1.7789999999999999E-4</v>
      </c>
      <c r="K2116" s="27">
        <f t="shared" si="329"/>
        <v>4.4100000000000001E-5</v>
      </c>
      <c r="L2116" s="26">
        <f t="shared" si="322"/>
        <v>88023.6</v>
      </c>
      <c r="M2116" s="26">
        <f t="shared" si="323"/>
        <v>66017.7</v>
      </c>
      <c r="N2116" s="26">
        <v>59101.86</v>
      </c>
      <c r="O2116" s="26">
        <f t="shared" si="324"/>
        <v>-6915.8399999999965</v>
      </c>
      <c r="P2116" s="26">
        <f t="shared" si="325"/>
        <v>6915.8399999999965</v>
      </c>
      <c r="Q2116" s="26">
        <f t="shared" si="326"/>
        <v>0</v>
      </c>
      <c r="R2116" s="24">
        <f t="shared" si="327"/>
        <v>1.8577999999999999E-3</v>
      </c>
      <c r="S2116" s="25">
        <f t="shared" si="328"/>
        <v>7654</v>
      </c>
    </row>
    <row r="2117" spans="1:19">
      <c r="A2117" s="20" t="s">
        <v>2317</v>
      </c>
      <c r="B2117" s="20" t="s">
        <v>123</v>
      </c>
      <c r="C2117" s="20" t="s">
        <v>181</v>
      </c>
      <c r="D2117" s="20" t="s">
        <v>2367</v>
      </c>
      <c r="E2117" s="20" t="s">
        <v>2595</v>
      </c>
      <c r="F2117" s="20" t="str">
        <f t="shared" si="320"/>
        <v>33704</v>
      </c>
      <c r="G2117" s="20" t="s">
        <v>2707</v>
      </c>
      <c r="H2117" s="23">
        <v>3727314.57</v>
      </c>
      <c r="I2117" s="24">
        <f t="shared" si="321"/>
        <v>2.2845999999999999E-3</v>
      </c>
      <c r="J2117" s="24">
        <v>3.3092E-3</v>
      </c>
      <c r="K2117" s="24">
        <f t="shared" si="329"/>
        <v>2.3357999999999999E-3</v>
      </c>
      <c r="L2117" s="23">
        <f t="shared" si="322"/>
        <v>4662256.8</v>
      </c>
      <c r="M2117" s="23">
        <f t="shared" si="323"/>
        <v>3496692.6</v>
      </c>
      <c r="N2117" s="23">
        <v>2504085.5</v>
      </c>
      <c r="O2117" s="23">
        <f t="shared" si="324"/>
        <v>-992607.10000000009</v>
      </c>
      <c r="P2117" s="23">
        <f t="shared" si="325"/>
        <v>992607.10000000009</v>
      </c>
      <c r="Q2117" s="23">
        <f t="shared" si="326"/>
        <v>0</v>
      </c>
      <c r="R2117" s="24">
        <f t="shared" si="327"/>
        <v>0.26664300000000002</v>
      </c>
      <c r="S2117" s="25">
        <f t="shared" si="328"/>
        <v>1098569</v>
      </c>
    </row>
    <row r="2118" spans="1:19">
      <c r="A2118" s="21" t="s">
        <v>2317</v>
      </c>
      <c r="B2118" s="21" t="s">
        <v>123</v>
      </c>
      <c r="C2118" s="21" t="s">
        <v>104</v>
      </c>
      <c r="D2118" s="21" t="s">
        <v>2368</v>
      </c>
      <c r="E2118" s="21" t="s">
        <v>2595</v>
      </c>
      <c r="F2118" s="21" t="str">
        <f t="shared" si="320"/>
        <v>33704</v>
      </c>
      <c r="G2118" s="21" t="s">
        <v>2707</v>
      </c>
      <c r="H2118" s="26">
        <v>54499.72</v>
      </c>
      <c r="I2118" s="27">
        <f t="shared" si="321"/>
        <v>3.3399999999999999E-5</v>
      </c>
      <c r="J2118" s="27">
        <v>1.7310000000000001E-4</v>
      </c>
      <c r="K2118" s="27">
        <f t="shared" si="329"/>
        <v>4.0399999999999999E-5</v>
      </c>
      <c r="L2118" s="26">
        <f t="shared" si="322"/>
        <v>80638.399999999994</v>
      </c>
      <c r="M2118" s="26">
        <f t="shared" si="323"/>
        <v>60478.8</v>
      </c>
      <c r="N2118" s="26">
        <v>31068.910000000003</v>
      </c>
      <c r="O2118" s="26">
        <f t="shared" si="324"/>
        <v>-29409.89</v>
      </c>
      <c r="P2118" s="26">
        <f t="shared" si="325"/>
        <v>29409.89</v>
      </c>
      <c r="Q2118" s="26">
        <f t="shared" si="326"/>
        <v>0</v>
      </c>
      <c r="R2118" s="24">
        <f t="shared" si="327"/>
        <v>7.9003000000000007E-3</v>
      </c>
      <c r="S2118" s="25">
        <f t="shared" si="328"/>
        <v>32549</v>
      </c>
    </row>
    <row r="2119" spans="1:19">
      <c r="A2119" s="20" t="s">
        <v>2317</v>
      </c>
      <c r="B2119" s="20" t="s">
        <v>123</v>
      </c>
      <c r="C2119" s="20" t="s">
        <v>49</v>
      </c>
      <c r="D2119" s="20" t="s">
        <v>2369</v>
      </c>
      <c r="E2119" s="20" t="s">
        <v>2595</v>
      </c>
      <c r="F2119" s="20" t="str">
        <f t="shared" si="320"/>
        <v>33704</v>
      </c>
      <c r="G2119" s="20" t="s">
        <v>2707</v>
      </c>
      <c r="H2119" s="23">
        <v>386008.5</v>
      </c>
      <c r="I2119" s="24">
        <f t="shared" si="321"/>
        <v>2.366E-4</v>
      </c>
      <c r="J2119" s="24">
        <v>6.2980000000000002E-4</v>
      </c>
      <c r="K2119" s="24">
        <f t="shared" si="329"/>
        <v>2.563E-4</v>
      </c>
      <c r="L2119" s="23">
        <f t="shared" si="322"/>
        <v>511574.8</v>
      </c>
      <c r="M2119" s="23">
        <f t="shared" si="323"/>
        <v>383681.1</v>
      </c>
      <c r="N2119" s="23">
        <v>346374.81</v>
      </c>
      <c r="O2119" s="23">
        <f t="shared" si="324"/>
        <v>-37306.289999999979</v>
      </c>
      <c r="P2119" s="23">
        <f t="shared" si="325"/>
        <v>37306.289999999979</v>
      </c>
      <c r="Q2119" s="23">
        <f t="shared" si="326"/>
        <v>0</v>
      </c>
      <c r="R2119" s="24">
        <f t="shared" si="327"/>
        <v>1.0021499999999999E-2</v>
      </c>
      <c r="S2119" s="25">
        <f t="shared" si="328"/>
        <v>41288</v>
      </c>
    </row>
    <row r="2120" spans="1:19">
      <c r="A2120" s="21" t="s">
        <v>2317</v>
      </c>
      <c r="B2120" s="21" t="s">
        <v>123</v>
      </c>
      <c r="C2120" s="21" t="s">
        <v>112</v>
      </c>
      <c r="D2120" s="21" t="s">
        <v>470</v>
      </c>
      <c r="E2120" s="21" t="s">
        <v>2595</v>
      </c>
      <c r="F2120" s="21" t="str">
        <f t="shared" si="320"/>
        <v>33704</v>
      </c>
      <c r="G2120" s="21" t="s">
        <v>2707</v>
      </c>
      <c r="H2120" s="26">
        <v>1691750.75</v>
      </c>
      <c r="I2120" s="27">
        <f t="shared" si="321"/>
        <v>1.0369999999999999E-3</v>
      </c>
      <c r="J2120" s="27">
        <v>5.1060000000000005E-4</v>
      </c>
      <c r="K2120" s="27">
        <f t="shared" si="329"/>
        <v>1.0107E-3</v>
      </c>
      <c r="L2120" s="26">
        <f t="shared" si="322"/>
        <v>2017357.2</v>
      </c>
      <c r="M2120" s="26">
        <f t="shared" si="323"/>
        <v>1513017.9</v>
      </c>
      <c r="N2120" s="26">
        <v>861695.04999999993</v>
      </c>
      <c r="O2120" s="26">
        <f t="shared" si="324"/>
        <v>-651322.85</v>
      </c>
      <c r="P2120" s="26">
        <f t="shared" si="325"/>
        <v>651322.85</v>
      </c>
      <c r="Q2120" s="26">
        <f t="shared" si="326"/>
        <v>0</v>
      </c>
      <c r="R2120" s="24">
        <f t="shared" si="327"/>
        <v>0.17496419999999999</v>
      </c>
      <c r="S2120" s="25">
        <f t="shared" si="328"/>
        <v>720852</v>
      </c>
    </row>
    <row r="2121" spans="1:19">
      <c r="A2121" s="20" t="s">
        <v>2317</v>
      </c>
      <c r="B2121" s="20" t="s">
        <v>503</v>
      </c>
      <c r="C2121" s="20" t="s">
        <v>6</v>
      </c>
      <c r="D2121" s="20" t="s">
        <v>2370</v>
      </c>
      <c r="E2121" s="20" t="s">
        <v>2595</v>
      </c>
      <c r="F2121" s="20" t="str">
        <f t="shared" si="320"/>
        <v>33705</v>
      </c>
      <c r="G2121" s="20" t="s">
        <v>2708</v>
      </c>
      <c r="H2121" s="23">
        <v>585130.59</v>
      </c>
      <c r="I2121" s="24">
        <f t="shared" si="321"/>
        <v>3.5869999999999999E-4</v>
      </c>
      <c r="J2121" s="24">
        <v>1.0652000000000001E-3</v>
      </c>
      <c r="K2121" s="24">
        <f t="shared" si="329"/>
        <v>3.9399999999999998E-4</v>
      </c>
      <c r="L2121" s="23">
        <f t="shared" si="322"/>
        <v>786424</v>
      </c>
      <c r="M2121" s="23">
        <f t="shared" si="323"/>
        <v>589818</v>
      </c>
      <c r="N2121" s="23">
        <v>498779.96</v>
      </c>
      <c r="O2121" s="23">
        <f t="shared" si="324"/>
        <v>-91038.039999999979</v>
      </c>
      <c r="P2121" s="23">
        <f t="shared" si="325"/>
        <v>91038.039999999979</v>
      </c>
      <c r="Q2121" s="23">
        <f t="shared" si="326"/>
        <v>0</v>
      </c>
      <c r="R2121" s="24">
        <f t="shared" si="327"/>
        <v>2.4455500000000002E-2</v>
      </c>
      <c r="S2121" s="25">
        <f t="shared" si="328"/>
        <v>100756</v>
      </c>
    </row>
    <row r="2122" spans="1:19">
      <c r="A2122" s="21" t="s">
        <v>2317</v>
      </c>
      <c r="B2122" s="21" t="s">
        <v>503</v>
      </c>
      <c r="C2122" s="21" t="s">
        <v>23</v>
      </c>
      <c r="D2122" s="21" t="s">
        <v>2371</v>
      </c>
      <c r="E2122" s="21" t="s">
        <v>2595</v>
      </c>
      <c r="F2122" s="21" t="str">
        <f t="shared" si="320"/>
        <v>33705</v>
      </c>
      <c r="G2122" s="21" t="s">
        <v>2708</v>
      </c>
      <c r="H2122" s="26">
        <v>68453.570000000007</v>
      </c>
      <c r="I2122" s="27">
        <f t="shared" si="321"/>
        <v>4.1999999999999998E-5</v>
      </c>
      <c r="J2122" s="27">
        <v>2.31E-4</v>
      </c>
      <c r="K2122" s="27">
        <f t="shared" si="329"/>
        <v>5.1499999999999998E-5</v>
      </c>
      <c r="L2122" s="26">
        <f t="shared" si="322"/>
        <v>102794</v>
      </c>
      <c r="M2122" s="26">
        <f t="shared" si="323"/>
        <v>77095.5</v>
      </c>
      <c r="N2122" s="26">
        <v>75785.179999999993</v>
      </c>
      <c r="O2122" s="26">
        <f t="shared" si="324"/>
        <v>-1310.320000000007</v>
      </c>
      <c r="P2122" s="26">
        <f t="shared" si="325"/>
        <v>1310.320000000007</v>
      </c>
      <c r="Q2122" s="26">
        <f t="shared" si="326"/>
        <v>0</v>
      </c>
      <c r="R2122" s="24">
        <f t="shared" si="327"/>
        <v>3.5199999999999999E-4</v>
      </c>
      <c r="S2122" s="25">
        <f t="shared" si="328"/>
        <v>1450</v>
      </c>
    </row>
    <row r="2123" spans="1:19">
      <c r="A2123" s="20" t="s">
        <v>2317</v>
      </c>
      <c r="B2123" s="20" t="s">
        <v>503</v>
      </c>
      <c r="C2123" s="20" t="s">
        <v>192</v>
      </c>
      <c r="D2123" s="20" t="s">
        <v>2372</v>
      </c>
      <c r="E2123" s="20" t="s">
        <v>2595</v>
      </c>
      <c r="F2123" s="20" t="str">
        <f t="shared" si="320"/>
        <v>33705</v>
      </c>
      <c r="G2123" s="20" t="s">
        <v>2708</v>
      </c>
      <c r="H2123" s="23">
        <v>146665.64000000001</v>
      </c>
      <c r="I2123" s="24">
        <f t="shared" si="321"/>
        <v>8.9900000000000003E-5</v>
      </c>
      <c r="J2123" s="24">
        <v>2.3890000000000001E-4</v>
      </c>
      <c r="K2123" s="24">
        <f t="shared" si="329"/>
        <v>9.7399999999999996E-5</v>
      </c>
      <c r="L2123" s="23">
        <f t="shared" si="322"/>
        <v>194410.4</v>
      </c>
      <c r="M2123" s="23">
        <f t="shared" si="323"/>
        <v>145807.79999999999</v>
      </c>
      <c r="N2123" s="23">
        <v>149569.03</v>
      </c>
      <c r="O2123" s="23">
        <f t="shared" si="324"/>
        <v>3761.2300000000105</v>
      </c>
      <c r="P2123" s="23">
        <f t="shared" si="325"/>
        <v>0</v>
      </c>
      <c r="Q2123" s="23">
        <f t="shared" si="326"/>
        <v>3761.2300000000105</v>
      </c>
      <c r="R2123" s="24">
        <f t="shared" si="327"/>
        <v>0</v>
      </c>
      <c r="S2123" s="25">
        <f t="shared" si="328"/>
        <v>0</v>
      </c>
    </row>
    <row r="2124" spans="1:19">
      <c r="A2124" s="21" t="s">
        <v>2317</v>
      </c>
      <c r="B2124" s="21" t="s">
        <v>503</v>
      </c>
      <c r="C2124" s="21" t="s">
        <v>31</v>
      </c>
      <c r="D2124" s="21" t="s">
        <v>1002</v>
      </c>
      <c r="E2124" s="21" t="s">
        <v>2595</v>
      </c>
      <c r="F2124" s="21" t="str">
        <f t="shared" si="320"/>
        <v>33705</v>
      </c>
      <c r="G2124" s="21" t="s">
        <v>2708</v>
      </c>
      <c r="H2124" s="26">
        <v>88161.23</v>
      </c>
      <c r="I2124" s="27">
        <f t="shared" si="321"/>
        <v>5.3999999999999998E-5</v>
      </c>
      <c r="J2124" s="27">
        <v>1.7929999999999999E-4</v>
      </c>
      <c r="K2124" s="27">
        <f t="shared" si="329"/>
        <v>6.0300000000000002E-5</v>
      </c>
      <c r="L2124" s="26">
        <f t="shared" si="322"/>
        <v>120358.8</v>
      </c>
      <c r="M2124" s="26">
        <f t="shared" si="323"/>
        <v>90269.1</v>
      </c>
      <c r="N2124" s="26">
        <v>103006.37</v>
      </c>
      <c r="O2124" s="26">
        <f t="shared" si="324"/>
        <v>12737.26999999999</v>
      </c>
      <c r="P2124" s="26">
        <f t="shared" si="325"/>
        <v>0</v>
      </c>
      <c r="Q2124" s="26">
        <f t="shared" si="326"/>
        <v>12737.26999999999</v>
      </c>
      <c r="R2124" s="24">
        <f t="shared" si="327"/>
        <v>0</v>
      </c>
      <c r="S2124" s="25">
        <f t="shared" si="328"/>
        <v>0</v>
      </c>
    </row>
    <row r="2125" spans="1:19">
      <c r="A2125" s="20" t="s">
        <v>2317</v>
      </c>
      <c r="B2125" s="20" t="s">
        <v>503</v>
      </c>
      <c r="C2125" s="20" t="s">
        <v>33</v>
      </c>
      <c r="D2125" s="20" t="s">
        <v>2373</v>
      </c>
      <c r="E2125" s="20" t="s">
        <v>2595</v>
      </c>
      <c r="F2125" s="20" t="str">
        <f t="shared" si="320"/>
        <v>33705</v>
      </c>
      <c r="G2125" s="20" t="s">
        <v>2708</v>
      </c>
      <c r="H2125" s="23">
        <v>116488.2</v>
      </c>
      <c r="I2125" s="24">
        <f t="shared" si="321"/>
        <v>7.1400000000000001E-5</v>
      </c>
      <c r="J2125" s="24">
        <v>2.6659999999999998E-4</v>
      </c>
      <c r="K2125" s="24">
        <f t="shared" si="329"/>
        <v>8.1199999999999995E-5</v>
      </c>
      <c r="L2125" s="23">
        <f t="shared" si="322"/>
        <v>162075.20000000001</v>
      </c>
      <c r="M2125" s="23">
        <f t="shared" si="323"/>
        <v>121556.4</v>
      </c>
      <c r="N2125" s="23">
        <v>171520.9</v>
      </c>
      <c r="O2125" s="23">
        <f t="shared" si="324"/>
        <v>49964.5</v>
      </c>
      <c r="P2125" s="23">
        <f t="shared" si="325"/>
        <v>0</v>
      </c>
      <c r="Q2125" s="23">
        <f t="shared" si="326"/>
        <v>49964.5</v>
      </c>
      <c r="R2125" s="24">
        <f t="shared" si="327"/>
        <v>0</v>
      </c>
      <c r="S2125" s="25">
        <f t="shared" si="328"/>
        <v>0</v>
      </c>
    </row>
    <row r="2126" spans="1:19">
      <c r="A2126" s="21" t="s">
        <v>2317</v>
      </c>
      <c r="B2126" s="21" t="s">
        <v>503</v>
      </c>
      <c r="C2126" s="21" t="s">
        <v>249</v>
      </c>
      <c r="D2126" s="21" t="s">
        <v>2374</v>
      </c>
      <c r="E2126" s="21" t="s">
        <v>2595</v>
      </c>
      <c r="F2126" s="21" t="str">
        <f t="shared" ref="F2126:F2189" si="330">CONCATENATE(A2126,B2126)</f>
        <v>33705</v>
      </c>
      <c r="G2126" s="21" t="s">
        <v>2708</v>
      </c>
      <c r="H2126" s="26">
        <v>44026.18</v>
      </c>
      <c r="I2126" s="27">
        <f t="shared" ref="I2126:I2189" si="331">ROUND(H2126/$H$2315, 7)</f>
        <v>2.6999999999999999E-5</v>
      </c>
      <c r="J2126" s="27">
        <v>2.3169999999999999E-4</v>
      </c>
      <c r="K2126" s="27">
        <f t="shared" si="329"/>
        <v>3.7200000000000003E-5</v>
      </c>
      <c r="L2126" s="26">
        <f t="shared" ref="L2126:L2189" si="332">ROUND(1996000000*K2126, 2)</f>
        <v>74251.199999999997</v>
      </c>
      <c r="M2126" s="26">
        <f t="shared" ref="M2126:M2189" si="333">ROUND(L2126*0.75, 2)</f>
        <v>55688.4</v>
      </c>
      <c r="N2126" s="26">
        <v>36842.839999999997</v>
      </c>
      <c r="O2126" s="26">
        <f t="shared" ref="O2126:O2189" si="334">N2126-M2126</f>
        <v>-18845.560000000005</v>
      </c>
      <c r="P2126" s="26">
        <f t="shared" ref="P2126:P2189" si="335">IF(M2126-N2126&gt;0,M2126-N2126,0)</f>
        <v>18845.560000000005</v>
      </c>
      <c r="Q2126" s="26">
        <f t="shared" ref="Q2126:Q2189" si="336">IF(M2126-N2126&lt;0,N2126-M2126,0)</f>
        <v>0</v>
      </c>
      <c r="R2126" s="24">
        <f t="shared" ref="R2126:R2189" si="337">ROUND(P2126/$P$2315*100, 7)</f>
        <v>5.0625000000000002E-3</v>
      </c>
      <c r="S2126" s="25">
        <f t="shared" ref="S2126:S2189" si="338">ROUNDDOWN(412000000*R2126/100, 0)</f>
        <v>20857</v>
      </c>
    </row>
    <row r="2127" spans="1:19">
      <c r="A2127" s="20" t="s">
        <v>2317</v>
      </c>
      <c r="B2127" s="20" t="s">
        <v>503</v>
      </c>
      <c r="C2127" s="20" t="s">
        <v>106</v>
      </c>
      <c r="D2127" s="20" t="s">
        <v>2375</v>
      </c>
      <c r="E2127" s="20" t="s">
        <v>2595</v>
      </c>
      <c r="F2127" s="20" t="str">
        <f t="shared" si="330"/>
        <v>33705</v>
      </c>
      <c r="G2127" s="20" t="s">
        <v>2708</v>
      </c>
      <c r="H2127" s="23">
        <v>61985.55</v>
      </c>
      <c r="I2127" s="24">
        <f t="shared" si="331"/>
        <v>3.8000000000000002E-5</v>
      </c>
      <c r="J2127" s="24">
        <v>2.5339999999999998E-4</v>
      </c>
      <c r="K2127" s="24">
        <f t="shared" ref="K2127:K2190" si="339">ROUND(ROUND(I2127*0.95, 10)+ROUND(J2127*0.05, 10), 7)</f>
        <v>4.88E-5</v>
      </c>
      <c r="L2127" s="23">
        <f t="shared" si="332"/>
        <v>97404.800000000003</v>
      </c>
      <c r="M2127" s="23">
        <f t="shared" si="333"/>
        <v>73053.600000000006</v>
      </c>
      <c r="N2127" s="23">
        <v>43429.36</v>
      </c>
      <c r="O2127" s="23">
        <f t="shared" si="334"/>
        <v>-29624.240000000005</v>
      </c>
      <c r="P2127" s="23">
        <f t="shared" si="335"/>
        <v>29624.240000000005</v>
      </c>
      <c r="Q2127" s="23">
        <f t="shared" si="336"/>
        <v>0</v>
      </c>
      <c r="R2127" s="24">
        <f t="shared" si="337"/>
        <v>7.9579000000000004E-3</v>
      </c>
      <c r="S2127" s="25">
        <f t="shared" si="338"/>
        <v>32786</v>
      </c>
    </row>
    <row r="2128" spans="1:19">
      <c r="A2128" s="21" t="s">
        <v>2317</v>
      </c>
      <c r="B2128" s="21" t="s">
        <v>503</v>
      </c>
      <c r="C2128" s="21" t="s">
        <v>47</v>
      </c>
      <c r="D2128" s="21" t="s">
        <v>2376</v>
      </c>
      <c r="E2128" s="21" t="s">
        <v>2595</v>
      </c>
      <c r="F2128" s="21" t="str">
        <f t="shared" si="330"/>
        <v>33705</v>
      </c>
      <c r="G2128" s="21" t="s">
        <v>2708</v>
      </c>
      <c r="H2128" s="26">
        <v>164602.72</v>
      </c>
      <c r="I2128" s="27">
        <f t="shared" si="331"/>
        <v>1.009E-4</v>
      </c>
      <c r="J2128" s="27">
        <v>3.2969999999999999E-4</v>
      </c>
      <c r="K2128" s="27">
        <f t="shared" si="339"/>
        <v>1.1230000000000001E-4</v>
      </c>
      <c r="L2128" s="26">
        <f t="shared" si="332"/>
        <v>224150.8</v>
      </c>
      <c r="M2128" s="26">
        <f t="shared" si="333"/>
        <v>168113.1</v>
      </c>
      <c r="N2128" s="26">
        <v>332438.76</v>
      </c>
      <c r="O2128" s="26">
        <f t="shared" si="334"/>
        <v>164325.66</v>
      </c>
      <c r="P2128" s="26">
        <f t="shared" si="335"/>
        <v>0</v>
      </c>
      <c r="Q2128" s="26">
        <f t="shared" si="336"/>
        <v>164325.66</v>
      </c>
      <c r="R2128" s="24">
        <f t="shared" si="337"/>
        <v>0</v>
      </c>
      <c r="S2128" s="25">
        <f t="shared" si="338"/>
        <v>0</v>
      </c>
    </row>
    <row r="2129" spans="1:19">
      <c r="A2129" s="20" t="s">
        <v>2317</v>
      </c>
      <c r="B2129" s="20" t="s">
        <v>503</v>
      </c>
      <c r="C2129" s="20" t="s">
        <v>257</v>
      </c>
      <c r="D2129" s="20" t="s">
        <v>2377</v>
      </c>
      <c r="E2129" s="20" t="s">
        <v>2595</v>
      </c>
      <c r="F2129" s="20" t="str">
        <f t="shared" si="330"/>
        <v>33705</v>
      </c>
      <c r="G2129" s="20" t="s">
        <v>2708</v>
      </c>
      <c r="H2129" s="23">
        <v>36427.29</v>
      </c>
      <c r="I2129" s="24">
        <f t="shared" si="331"/>
        <v>2.23E-5</v>
      </c>
      <c r="J2129" s="24">
        <v>2.7900000000000001E-4</v>
      </c>
      <c r="K2129" s="24">
        <f t="shared" si="339"/>
        <v>3.5099999999999999E-5</v>
      </c>
      <c r="L2129" s="23">
        <f t="shared" si="332"/>
        <v>70059.600000000006</v>
      </c>
      <c r="M2129" s="23">
        <f t="shared" si="333"/>
        <v>52544.7</v>
      </c>
      <c r="N2129" s="23">
        <v>28600.809999999998</v>
      </c>
      <c r="O2129" s="23">
        <f t="shared" si="334"/>
        <v>-23943.89</v>
      </c>
      <c r="P2129" s="23">
        <f t="shared" si="335"/>
        <v>23943.89</v>
      </c>
      <c r="Q2129" s="23">
        <f t="shared" si="336"/>
        <v>0</v>
      </c>
      <c r="R2129" s="24">
        <f t="shared" si="337"/>
        <v>6.4320000000000002E-3</v>
      </c>
      <c r="S2129" s="25">
        <f t="shared" si="338"/>
        <v>26499</v>
      </c>
    </row>
    <row r="2130" spans="1:19">
      <c r="A2130" s="21" t="s">
        <v>2317</v>
      </c>
      <c r="B2130" s="21" t="s">
        <v>503</v>
      </c>
      <c r="C2130" s="21" t="s">
        <v>51</v>
      </c>
      <c r="D2130" s="21" t="s">
        <v>2378</v>
      </c>
      <c r="E2130" s="21" t="s">
        <v>2595</v>
      </c>
      <c r="F2130" s="21" t="str">
        <f t="shared" si="330"/>
        <v>33705</v>
      </c>
      <c r="G2130" s="21" t="s">
        <v>2708</v>
      </c>
      <c r="H2130" s="26">
        <v>20048.34</v>
      </c>
      <c r="I2130" s="27">
        <f t="shared" si="331"/>
        <v>1.2300000000000001E-5</v>
      </c>
      <c r="J2130" s="27">
        <v>1.4080000000000001E-4</v>
      </c>
      <c r="K2130" s="27">
        <f t="shared" si="339"/>
        <v>1.8700000000000001E-5</v>
      </c>
      <c r="L2130" s="26">
        <f t="shared" si="332"/>
        <v>37325.199999999997</v>
      </c>
      <c r="M2130" s="26">
        <f t="shared" si="333"/>
        <v>27993.9</v>
      </c>
      <c r="N2130" s="26">
        <v>33414.089999999997</v>
      </c>
      <c r="O2130" s="26">
        <f t="shared" si="334"/>
        <v>5420.1899999999951</v>
      </c>
      <c r="P2130" s="26">
        <f t="shared" si="335"/>
        <v>0</v>
      </c>
      <c r="Q2130" s="26">
        <f t="shared" si="336"/>
        <v>5420.1899999999951</v>
      </c>
      <c r="R2130" s="24">
        <f t="shared" si="337"/>
        <v>0</v>
      </c>
      <c r="S2130" s="25">
        <f t="shared" si="338"/>
        <v>0</v>
      </c>
    </row>
    <row r="2131" spans="1:19">
      <c r="A2131" s="20" t="s">
        <v>2317</v>
      </c>
      <c r="B2131" s="20" t="s">
        <v>503</v>
      </c>
      <c r="C2131" s="20" t="s">
        <v>53</v>
      </c>
      <c r="D2131" s="20" t="s">
        <v>2379</v>
      </c>
      <c r="E2131" s="20" t="s">
        <v>2595</v>
      </c>
      <c r="F2131" s="20" t="str">
        <f t="shared" si="330"/>
        <v>33705</v>
      </c>
      <c r="G2131" s="20" t="s">
        <v>2708</v>
      </c>
      <c r="H2131" s="23">
        <v>53428.72</v>
      </c>
      <c r="I2131" s="24">
        <f t="shared" si="331"/>
        <v>3.2700000000000002E-5</v>
      </c>
      <c r="J2131" s="24">
        <v>1.2579999999999999E-4</v>
      </c>
      <c r="K2131" s="24">
        <f t="shared" si="339"/>
        <v>3.7400000000000001E-5</v>
      </c>
      <c r="L2131" s="23">
        <f t="shared" si="332"/>
        <v>74650.399999999994</v>
      </c>
      <c r="M2131" s="23">
        <f t="shared" si="333"/>
        <v>55987.8</v>
      </c>
      <c r="N2131" s="23">
        <v>43597.2</v>
      </c>
      <c r="O2131" s="23">
        <f t="shared" si="334"/>
        <v>-12390.600000000006</v>
      </c>
      <c r="P2131" s="23">
        <f t="shared" si="335"/>
        <v>12390.600000000006</v>
      </c>
      <c r="Q2131" s="23">
        <f t="shared" si="336"/>
        <v>0</v>
      </c>
      <c r="R2131" s="24">
        <f t="shared" si="337"/>
        <v>3.3284999999999999E-3</v>
      </c>
      <c r="S2131" s="25">
        <f t="shared" si="338"/>
        <v>13713</v>
      </c>
    </row>
    <row r="2132" spans="1:19">
      <c r="A2132" s="21" t="s">
        <v>2317</v>
      </c>
      <c r="B2132" s="21" t="s">
        <v>503</v>
      </c>
      <c r="C2132" s="21" t="s">
        <v>61</v>
      </c>
      <c r="D2132" s="21" t="s">
        <v>2380</v>
      </c>
      <c r="E2132" s="21" t="s">
        <v>2595</v>
      </c>
      <c r="F2132" s="21" t="str">
        <f t="shared" si="330"/>
        <v>33705</v>
      </c>
      <c r="G2132" s="21" t="s">
        <v>2708</v>
      </c>
      <c r="H2132" s="26">
        <v>34426.870000000003</v>
      </c>
      <c r="I2132" s="27">
        <f t="shared" si="331"/>
        <v>2.1100000000000001E-5</v>
      </c>
      <c r="J2132" s="27">
        <v>1.6679999999999999E-4</v>
      </c>
      <c r="K2132" s="27">
        <f t="shared" si="339"/>
        <v>2.8399999999999999E-5</v>
      </c>
      <c r="L2132" s="26">
        <f t="shared" si="332"/>
        <v>56686.400000000001</v>
      </c>
      <c r="M2132" s="26">
        <f t="shared" si="333"/>
        <v>42514.8</v>
      </c>
      <c r="N2132" s="26">
        <v>50535.45</v>
      </c>
      <c r="O2132" s="26">
        <f t="shared" si="334"/>
        <v>8020.6499999999942</v>
      </c>
      <c r="P2132" s="26">
        <f t="shared" si="335"/>
        <v>0</v>
      </c>
      <c r="Q2132" s="26">
        <f t="shared" si="336"/>
        <v>8020.6499999999942</v>
      </c>
      <c r="R2132" s="24">
        <f t="shared" si="337"/>
        <v>0</v>
      </c>
      <c r="S2132" s="25">
        <f t="shared" si="338"/>
        <v>0</v>
      </c>
    </row>
    <row r="2133" spans="1:19">
      <c r="A2133" s="20" t="s">
        <v>2317</v>
      </c>
      <c r="B2133" s="20" t="s">
        <v>503</v>
      </c>
      <c r="C2133" s="20" t="s">
        <v>136</v>
      </c>
      <c r="D2133" s="20" t="s">
        <v>2381</v>
      </c>
      <c r="E2133" s="20" t="s">
        <v>2595</v>
      </c>
      <c r="F2133" s="20" t="str">
        <f t="shared" si="330"/>
        <v>33705</v>
      </c>
      <c r="G2133" s="20" t="s">
        <v>2708</v>
      </c>
      <c r="H2133" s="23">
        <v>127916.12</v>
      </c>
      <c r="I2133" s="24">
        <f t="shared" si="331"/>
        <v>7.8399999999999995E-5</v>
      </c>
      <c r="J2133" s="24">
        <v>3.0650000000000002E-4</v>
      </c>
      <c r="K2133" s="24">
        <f t="shared" si="339"/>
        <v>8.9800000000000001E-5</v>
      </c>
      <c r="L2133" s="23">
        <f t="shared" si="332"/>
        <v>179240.8</v>
      </c>
      <c r="M2133" s="23">
        <f t="shared" si="333"/>
        <v>134430.6</v>
      </c>
      <c r="N2133" s="23">
        <v>18283.589999999997</v>
      </c>
      <c r="O2133" s="23">
        <f t="shared" si="334"/>
        <v>-116147.01000000001</v>
      </c>
      <c r="P2133" s="23">
        <f t="shared" si="335"/>
        <v>116147.01000000001</v>
      </c>
      <c r="Q2133" s="23">
        <f t="shared" si="336"/>
        <v>0</v>
      </c>
      <c r="R2133" s="24">
        <f t="shared" si="337"/>
        <v>3.12004E-2</v>
      </c>
      <c r="S2133" s="25">
        <f t="shared" si="338"/>
        <v>128545</v>
      </c>
    </row>
    <row r="2134" spans="1:19">
      <c r="A2134" s="21" t="s">
        <v>2317</v>
      </c>
      <c r="B2134" s="21" t="s">
        <v>503</v>
      </c>
      <c r="C2134" s="21" t="s">
        <v>77</v>
      </c>
      <c r="D2134" s="21" t="s">
        <v>2382</v>
      </c>
      <c r="E2134" s="21" t="s">
        <v>2595</v>
      </c>
      <c r="F2134" s="21" t="str">
        <f t="shared" si="330"/>
        <v>33705</v>
      </c>
      <c r="G2134" s="21" t="s">
        <v>2708</v>
      </c>
      <c r="H2134" s="26">
        <v>203057.75</v>
      </c>
      <c r="I2134" s="27">
        <f t="shared" si="331"/>
        <v>1.2449999999999999E-4</v>
      </c>
      <c r="J2134" s="27">
        <v>2.0359999999999999E-4</v>
      </c>
      <c r="K2134" s="27">
        <f t="shared" si="339"/>
        <v>1.2850000000000001E-4</v>
      </c>
      <c r="L2134" s="26">
        <f t="shared" si="332"/>
        <v>256486</v>
      </c>
      <c r="M2134" s="26">
        <f t="shared" si="333"/>
        <v>192364.5</v>
      </c>
      <c r="N2134" s="26">
        <v>188949.65</v>
      </c>
      <c r="O2134" s="26">
        <f t="shared" si="334"/>
        <v>-3414.8500000000058</v>
      </c>
      <c r="P2134" s="26">
        <f t="shared" si="335"/>
        <v>3414.8500000000058</v>
      </c>
      <c r="Q2134" s="26">
        <f t="shared" si="336"/>
        <v>0</v>
      </c>
      <c r="R2134" s="24">
        <f t="shared" si="337"/>
        <v>9.1730000000000002E-4</v>
      </c>
      <c r="S2134" s="25">
        <f t="shared" si="338"/>
        <v>3779</v>
      </c>
    </row>
    <row r="2135" spans="1:19">
      <c r="A2135" s="20" t="s">
        <v>2317</v>
      </c>
      <c r="B2135" s="20" t="s">
        <v>172</v>
      </c>
      <c r="C2135" s="20" t="s">
        <v>108</v>
      </c>
      <c r="D2135" s="20" t="s">
        <v>2383</v>
      </c>
      <c r="E2135" s="20" t="s">
        <v>2595</v>
      </c>
      <c r="F2135" s="20" t="str">
        <f t="shared" si="330"/>
        <v>33706</v>
      </c>
      <c r="G2135" s="20" t="s">
        <v>2709</v>
      </c>
      <c r="H2135" s="23">
        <v>954005.69</v>
      </c>
      <c r="I2135" s="24">
        <f t="shared" si="331"/>
        <v>5.8480000000000001E-4</v>
      </c>
      <c r="J2135" s="24">
        <v>6.0970000000000002E-4</v>
      </c>
      <c r="K2135" s="24">
        <f t="shared" si="339"/>
        <v>5.8600000000000004E-4</v>
      </c>
      <c r="L2135" s="23">
        <f t="shared" si="332"/>
        <v>1169656</v>
      </c>
      <c r="M2135" s="23">
        <f t="shared" si="333"/>
        <v>877242</v>
      </c>
      <c r="N2135" s="23">
        <v>743080.55999999994</v>
      </c>
      <c r="O2135" s="23">
        <f t="shared" si="334"/>
        <v>-134161.44000000006</v>
      </c>
      <c r="P2135" s="23">
        <f t="shared" si="335"/>
        <v>134161.44000000006</v>
      </c>
      <c r="Q2135" s="23">
        <f t="shared" si="336"/>
        <v>0</v>
      </c>
      <c r="R2135" s="24">
        <f t="shared" si="337"/>
        <v>3.6039599999999998E-2</v>
      </c>
      <c r="S2135" s="25">
        <f t="shared" si="338"/>
        <v>148483</v>
      </c>
    </row>
    <row r="2136" spans="1:19">
      <c r="A2136" s="21" t="s">
        <v>2317</v>
      </c>
      <c r="B2136" s="21" t="s">
        <v>172</v>
      </c>
      <c r="C2136" s="21" t="s">
        <v>55</v>
      </c>
      <c r="D2136" s="21" t="s">
        <v>2384</v>
      </c>
      <c r="E2136" s="21" t="s">
        <v>2595</v>
      </c>
      <c r="F2136" s="21" t="str">
        <f t="shared" si="330"/>
        <v>33706</v>
      </c>
      <c r="G2136" s="21" t="s">
        <v>2709</v>
      </c>
      <c r="H2136" s="26">
        <v>1252471.43</v>
      </c>
      <c r="I2136" s="27">
        <f t="shared" si="331"/>
        <v>7.6769999999999996E-4</v>
      </c>
      <c r="J2136" s="27">
        <v>1.3025000000000001E-3</v>
      </c>
      <c r="K2136" s="27">
        <f t="shared" si="339"/>
        <v>7.9440000000000001E-4</v>
      </c>
      <c r="L2136" s="26">
        <f t="shared" si="332"/>
        <v>1585622.4</v>
      </c>
      <c r="M2136" s="26">
        <f t="shared" si="333"/>
        <v>1189216.8</v>
      </c>
      <c r="N2136" s="26">
        <v>533553.13</v>
      </c>
      <c r="O2136" s="26">
        <f t="shared" si="334"/>
        <v>-655663.67000000004</v>
      </c>
      <c r="P2136" s="26">
        <f t="shared" si="335"/>
        <v>655663.67000000004</v>
      </c>
      <c r="Q2136" s="26">
        <f t="shared" si="336"/>
        <v>0</v>
      </c>
      <c r="R2136" s="24">
        <f t="shared" si="337"/>
        <v>0.17613019999999999</v>
      </c>
      <c r="S2136" s="25">
        <f t="shared" si="338"/>
        <v>725656</v>
      </c>
    </row>
    <row r="2137" spans="1:19">
      <c r="A2137" s="20" t="s">
        <v>2317</v>
      </c>
      <c r="B2137" s="20" t="s">
        <v>172</v>
      </c>
      <c r="C2137" s="20" t="s">
        <v>8</v>
      </c>
      <c r="D2137" s="20" t="s">
        <v>2385</v>
      </c>
      <c r="E2137" s="20" t="s">
        <v>2595</v>
      </c>
      <c r="F2137" s="20" t="str">
        <f t="shared" si="330"/>
        <v>33706</v>
      </c>
      <c r="G2137" s="20" t="s">
        <v>2709</v>
      </c>
      <c r="H2137" s="23">
        <v>319987.65999999997</v>
      </c>
      <c r="I2137" s="24">
        <f t="shared" si="331"/>
        <v>1.961E-4</v>
      </c>
      <c r="J2137" s="24">
        <v>5.1880000000000003E-4</v>
      </c>
      <c r="K2137" s="24">
        <f t="shared" si="339"/>
        <v>2.1220000000000001E-4</v>
      </c>
      <c r="L2137" s="23">
        <f t="shared" si="332"/>
        <v>423551.2</v>
      </c>
      <c r="M2137" s="23">
        <f t="shared" si="333"/>
        <v>317663.40000000002</v>
      </c>
      <c r="N2137" s="23">
        <v>234594.41999999998</v>
      </c>
      <c r="O2137" s="23">
        <f t="shared" si="334"/>
        <v>-83068.98000000004</v>
      </c>
      <c r="P2137" s="23">
        <f t="shared" si="335"/>
        <v>83068.98000000004</v>
      </c>
      <c r="Q2137" s="23">
        <f t="shared" si="336"/>
        <v>0</v>
      </c>
      <c r="R2137" s="24">
        <f t="shared" si="337"/>
        <v>2.23147E-2</v>
      </c>
      <c r="S2137" s="25">
        <f t="shared" si="338"/>
        <v>91936</v>
      </c>
    </row>
    <row r="2138" spans="1:19">
      <c r="A2138" s="21" t="s">
        <v>2317</v>
      </c>
      <c r="B2138" s="21" t="s">
        <v>191</v>
      </c>
      <c r="C2138" s="21" t="s">
        <v>117</v>
      </c>
      <c r="D2138" s="21" t="s">
        <v>1950</v>
      </c>
      <c r="E2138" s="21" t="s">
        <v>2595</v>
      </c>
      <c r="F2138" s="21" t="str">
        <f t="shared" si="330"/>
        <v>33707</v>
      </c>
      <c r="G2138" s="21" t="s">
        <v>2710</v>
      </c>
      <c r="H2138" s="26">
        <v>2284971.7799999998</v>
      </c>
      <c r="I2138" s="27">
        <f t="shared" si="331"/>
        <v>1.4005999999999999E-3</v>
      </c>
      <c r="J2138" s="27">
        <v>4.6860000000000001E-4</v>
      </c>
      <c r="K2138" s="27">
        <f t="shared" si="339"/>
        <v>1.354E-3</v>
      </c>
      <c r="L2138" s="26">
        <f t="shared" si="332"/>
        <v>2702584</v>
      </c>
      <c r="M2138" s="26">
        <f t="shared" si="333"/>
        <v>2026938</v>
      </c>
      <c r="N2138" s="26">
        <v>3070408.9</v>
      </c>
      <c r="O2138" s="26">
        <f t="shared" si="334"/>
        <v>1043470.8999999999</v>
      </c>
      <c r="P2138" s="26">
        <f t="shared" si="335"/>
        <v>0</v>
      </c>
      <c r="Q2138" s="26">
        <f t="shared" si="336"/>
        <v>1043470.8999999999</v>
      </c>
      <c r="R2138" s="24">
        <f t="shared" si="337"/>
        <v>0</v>
      </c>
      <c r="S2138" s="25">
        <f t="shared" si="338"/>
        <v>0</v>
      </c>
    </row>
    <row r="2139" spans="1:19">
      <c r="A2139" s="20" t="s">
        <v>2317</v>
      </c>
      <c r="B2139" s="20" t="s">
        <v>191</v>
      </c>
      <c r="C2139" s="20" t="s">
        <v>245</v>
      </c>
      <c r="D2139" s="20" t="s">
        <v>2386</v>
      </c>
      <c r="E2139" s="20" t="s">
        <v>2595</v>
      </c>
      <c r="F2139" s="20" t="str">
        <f t="shared" si="330"/>
        <v>33707</v>
      </c>
      <c r="G2139" s="20" t="s">
        <v>2710</v>
      </c>
      <c r="H2139" s="23">
        <v>217546.8</v>
      </c>
      <c r="I2139" s="24">
        <f t="shared" si="331"/>
        <v>1.3329999999999999E-4</v>
      </c>
      <c r="J2139" s="24">
        <v>6.1309999999999999E-4</v>
      </c>
      <c r="K2139" s="24">
        <f t="shared" si="339"/>
        <v>1.573E-4</v>
      </c>
      <c r="L2139" s="23">
        <f t="shared" si="332"/>
        <v>313970.8</v>
      </c>
      <c r="M2139" s="23">
        <f t="shared" si="333"/>
        <v>235478.1</v>
      </c>
      <c r="N2139" s="23">
        <v>102834.02</v>
      </c>
      <c r="O2139" s="23">
        <f t="shared" si="334"/>
        <v>-132644.08000000002</v>
      </c>
      <c r="P2139" s="23">
        <f t="shared" si="335"/>
        <v>132644.08000000002</v>
      </c>
      <c r="Q2139" s="23">
        <f t="shared" si="336"/>
        <v>0</v>
      </c>
      <c r="R2139" s="24">
        <f t="shared" si="337"/>
        <v>3.5631999999999997E-2</v>
      </c>
      <c r="S2139" s="25">
        <f t="shared" si="338"/>
        <v>146803</v>
      </c>
    </row>
    <row r="2140" spans="1:19">
      <c r="A2140" s="21" t="s">
        <v>2317</v>
      </c>
      <c r="B2140" s="21" t="s">
        <v>191</v>
      </c>
      <c r="C2140" s="21" t="s">
        <v>126</v>
      </c>
      <c r="D2140" s="21" t="s">
        <v>2387</v>
      </c>
      <c r="E2140" s="21" t="s">
        <v>2595</v>
      </c>
      <c r="F2140" s="21" t="str">
        <f t="shared" si="330"/>
        <v>33707</v>
      </c>
      <c r="G2140" s="21" t="s">
        <v>2710</v>
      </c>
      <c r="H2140" s="26">
        <v>411517.73</v>
      </c>
      <c r="I2140" s="27">
        <f t="shared" si="331"/>
        <v>2.522E-4</v>
      </c>
      <c r="J2140" s="27">
        <v>7.0259999999999995E-4</v>
      </c>
      <c r="K2140" s="27">
        <f t="shared" si="339"/>
        <v>2.7470000000000001E-4</v>
      </c>
      <c r="L2140" s="26">
        <f t="shared" si="332"/>
        <v>548301.19999999995</v>
      </c>
      <c r="M2140" s="26">
        <f t="shared" si="333"/>
        <v>411225.9</v>
      </c>
      <c r="N2140" s="26">
        <v>392056.58</v>
      </c>
      <c r="O2140" s="26">
        <f t="shared" si="334"/>
        <v>-19169.320000000007</v>
      </c>
      <c r="P2140" s="26">
        <f t="shared" si="335"/>
        <v>19169.320000000007</v>
      </c>
      <c r="Q2140" s="26">
        <f t="shared" si="336"/>
        <v>0</v>
      </c>
      <c r="R2140" s="24">
        <f t="shared" si="337"/>
        <v>5.1494000000000002E-3</v>
      </c>
      <c r="S2140" s="25">
        <f t="shared" si="338"/>
        <v>21215</v>
      </c>
    </row>
    <row r="2141" spans="1:19">
      <c r="A2141" s="20" t="s">
        <v>2317</v>
      </c>
      <c r="B2141" s="20" t="s">
        <v>191</v>
      </c>
      <c r="C2141" s="20" t="s">
        <v>276</v>
      </c>
      <c r="D2141" s="20" t="s">
        <v>2388</v>
      </c>
      <c r="E2141" s="20" t="s">
        <v>2595</v>
      </c>
      <c r="F2141" s="20" t="str">
        <f t="shared" si="330"/>
        <v>33707</v>
      </c>
      <c r="G2141" s="20" t="s">
        <v>2710</v>
      </c>
      <c r="H2141" s="23">
        <v>2695687.19</v>
      </c>
      <c r="I2141" s="24">
        <f t="shared" si="331"/>
        <v>1.6523E-3</v>
      </c>
      <c r="J2141" s="24">
        <v>1.8131E-3</v>
      </c>
      <c r="K2141" s="24">
        <f t="shared" si="339"/>
        <v>1.6603E-3</v>
      </c>
      <c r="L2141" s="23">
        <f t="shared" si="332"/>
        <v>3313958.8</v>
      </c>
      <c r="M2141" s="23">
        <f t="shared" si="333"/>
        <v>2485469.1</v>
      </c>
      <c r="N2141" s="23">
        <v>1988435.3599999999</v>
      </c>
      <c r="O2141" s="23">
        <f t="shared" si="334"/>
        <v>-497033.74000000022</v>
      </c>
      <c r="P2141" s="23">
        <f t="shared" si="335"/>
        <v>497033.74000000022</v>
      </c>
      <c r="Q2141" s="23">
        <f t="shared" si="336"/>
        <v>0</v>
      </c>
      <c r="R2141" s="24">
        <f t="shared" si="337"/>
        <v>0.13351759999999999</v>
      </c>
      <c r="S2141" s="25">
        <f t="shared" si="338"/>
        <v>550092</v>
      </c>
    </row>
    <row r="2142" spans="1:19">
      <c r="A2142" s="21" t="s">
        <v>2389</v>
      </c>
      <c r="B2142" s="21" t="s">
        <v>2</v>
      </c>
      <c r="C2142" s="21" t="s">
        <v>17</v>
      </c>
      <c r="D2142" s="21" t="s">
        <v>2390</v>
      </c>
      <c r="E2142" s="21" t="s">
        <v>2596</v>
      </c>
      <c r="F2142" s="21" t="str">
        <f t="shared" si="330"/>
        <v>33800</v>
      </c>
      <c r="G2142" s="21" t="s">
        <v>2575</v>
      </c>
      <c r="H2142" s="26">
        <v>1807755.44</v>
      </c>
      <c r="I2142" s="27">
        <f t="shared" si="331"/>
        <v>1.1081000000000001E-3</v>
      </c>
      <c r="J2142" s="27">
        <v>2.9751999999999999E-3</v>
      </c>
      <c r="K2142" s="27">
        <f t="shared" si="339"/>
        <v>1.2015000000000001E-3</v>
      </c>
      <c r="L2142" s="26">
        <f t="shared" si="332"/>
        <v>2398194</v>
      </c>
      <c r="M2142" s="26">
        <f t="shared" si="333"/>
        <v>1798645.5</v>
      </c>
      <c r="N2142" s="26">
        <v>1358505.9000000001</v>
      </c>
      <c r="O2142" s="26">
        <f t="shared" si="334"/>
        <v>-440139.59999999986</v>
      </c>
      <c r="P2142" s="26">
        <f t="shared" si="335"/>
        <v>440139.59999999986</v>
      </c>
      <c r="Q2142" s="26">
        <f t="shared" si="336"/>
        <v>0</v>
      </c>
      <c r="R2142" s="24">
        <f t="shared" si="337"/>
        <v>0.1182342</v>
      </c>
      <c r="S2142" s="25">
        <f t="shared" si="338"/>
        <v>487124</v>
      </c>
    </row>
    <row r="2143" spans="1:19">
      <c r="A2143" s="20" t="s">
        <v>2389</v>
      </c>
      <c r="B2143" s="20" t="s">
        <v>2</v>
      </c>
      <c r="C2143" s="20" t="s">
        <v>19</v>
      </c>
      <c r="D2143" s="20" t="s">
        <v>2391</v>
      </c>
      <c r="E2143" s="20" t="s">
        <v>2596</v>
      </c>
      <c r="F2143" s="20" t="str">
        <f t="shared" si="330"/>
        <v>33800</v>
      </c>
      <c r="G2143" s="20" t="s">
        <v>2575</v>
      </c>
      <c r="H2143" s="23">
        <v>1429152.75</v>
      </c>
      <c r="I2143" s="24">
        <f t="shared" si="331"/>
        <v>8.7600000000000004E-4</v>
      </c>
      <c r="J2143" s="24">
        <v>3.1671999999999998E-3</v>
      </c>
      <c r="K2143" s="24">
        <f t="shared" si="339"/>
        <v>9.905999999999999E-4</v>
      </c>
      <c r="L2143" s="23">
        <f t="shared" si="332"/>
        <v>1977237.6</v>
      </c>
      <c r="M2143" s="23">
        <f t="shared" si="333"/>
        <v>1482928.2</v>
      </c>
      <c r="N2143" s="23">
        <v>1069633.1399999999</v>
      </c>
      <c r="O2143" s="23">
        <f t="shared" si="334"/>
        <v>-413295.06000000006</v>
      </c>
      <c r="P2143" s="23">
        <f t="shared" si="335"/>
        <v>413295.06000000006</v>
      </c>
      <c r="Q2143" s="23">
        <f t="shared" si="336"/>
        <v>0</v>
      </c>
      <c r="R2143" s="24">
        <f t="shared" si="337"/>
        <v>0.111023</v>
      </c>
      <c r="S2143" s="25">
        <f t="shared" si="338"/>
        <v>457414</v>
      </c>
    </row>
    <row r="2144" spans="1:19">
      <c r="A2144" s="21" t="s">
        <v>2389</v>
      </c>
      <c r="B2144" s="21" t="s">
        <v>2</v>
      </c>
      <c r="C2144" s="21" t="s">
        <v>96</v>
      </c>
      <c r="D2144" s="21" t="s">
        <v>2392</v>
      </c>
      <c r="E2144" s="21" t="s">
        <v>2596</v>
      </c>
      <c r="F2144" s="21" t="str">
        <f t="shared" si="330"/>
        <v>33800</v>
      </c>
      <c r="G2144" s="21" t="s">
        <v>2575</v>
      </c>
      <c r="H2144" s="26">
        <v>4531830.4000000004</v>
      </c>
      <c r="I2144" s="27">
        <f t="shared" si="331"/>
        <v>2.7778E-3</v>
      </c>
      <c r="J2144" s="27">
        <v>4.2753000000000001E-3</v>
      </c>
      <c r="K2144" s="27">
        <f t="shared" si="339"/>
        <v>2.8527000000000001E-3</v>
      </c>
      <c r="L2144" s="26">
        <f t="shared" si="332"/>
        <v>5693989.2000000002</v>
      </c>
      <c r="M2144" s="26">
        <f t="shared" si="333"/>
        <v>4270491.9000000004</v>
      </c>
      <c r="N2144" s="26">
        <v>706104.16999999993</v>
      </c>
      <c r="O2144" s="26">
        <f t="shared" si="334"/>
        <v>-3564387.7300000004</v>
      </c>
      <c r="P2144" s="26">
        <f t="shared" si="335"/>
        <v>3564387.7300000004</v>
      </c>
      <c r="Q2144" s="26">
        <f t="shared" si="336"/>
        <v>0</v>
      </c>
      <c r="R2144" s="24">
        <f t="shared" si="337"/>
        <v>0.95749770000000001</v>
      </c>
      <c r="S2144" s="25">
        <f t="shared" si="338"/>
        <v>3944890</v>
      </c>
    </row>
    <row r="2145" spans="1:19">
      <c r="A2145" s="20" t="s">
        <v>2389</v>
      </c>
      <c r="B2145" s="20" t="s">
        <v>2</v>
      </c>
      <c r="C2145" s="20" t="s">
        <v>160</v>
      </c>
      <c r="D2145" s="20" t="s">
        <v>2393</v>
      </c>
      <c r="E2145" s="20" t="s">
        <v>2596</v>
      </c>
      <c r="F2145" s="20" t="str">
        <f t="shared" si="330"/>
        <v>33800</v>
      </c>
      <c r="G2145" s="20" t="s">
        <v>2575</v>
      </c>
      <c r="H2145" s="23">
        <v>2436400.0699999998</v>
      </c>
      <c r="I2145" s="24">
        <f t="shared" si="331"/>
        <v>1.4934E-3</v>
      </c>
      <c r="J2145" s="24">
        <v>3.9607000000000002E-3</v>
      </c>
      <c r="K2145" s="24">
        <f t="shared" si="339"/>
        <v>1.6168000000000001E-3</v>
      </c>
      <c r="L2145" s="23">
        <f t="shared" si="332"/>
        <v>3227132.8</v>
      </c>
      <c r="M2145" s="23">
        <f t="shared" si="333"/>
        <v>2420349.6</v>
      </c>
      <c r="N2145" s="23">
        <v>1819812.58</v>
      </c>
      <c r="O2145" s="23">
        <f t="shared" si="334"/>
        <v>-600537.02</v>
      </c>
      <c r="P2145" s="23">
        <f t="shared" si="335"/>
        <v>600537.02</v>
      </c>
      <c r="Q2145" s="23">
        <f t="shared" si="336"/>
        <v>0</v>
      </c>
      <c r="R2145" s="24">
        <f t="shared" si="337"/>
        <v>0.16132160000000001</v>
      </c>
      <c r="S2145" s="25">
        <f t="shared" si="338"/>
        <v>664644</v>
      </c>
    </row>
    <row r="2146" spans="1:19">
      <c r="A2146" s="21" t="s">
        <v>2389</v>
      </c>
      <c r="B2146" s="21" t="s">
        <v>2</v>
      </c>
      <c r="C2146" s="21" t="s">
        <v>119</v>
      </c>
      <c r="D2146" s="21" t="s">
        <v>2394</v>
      </c>
      <c r="E2146" s="21" t="s">
        <v>2596</v>
      </c>
      <c r="F2146" s="21" t="str">
        <f t="shared" si="330"/>
        <v>33800</v>
      </c>
      <c r="G2146" s="21" t="s">
        <v>2574</v>
      </c>
      <c r="H2146" s="26">
        <v>5045029.93</v>
      </c>
      <c r="I2146" s="27">
        <f t="shared" si="331"/>
        <v>3.0923000000000001E-3</v>
      </c>
      <c r="J2146" s="27">
        <v>5.8713999999999997E-3</v>
      </c>
      <c r="K2146" s="27">
        <f t="shared" si="339"/>
        <v>3.2312999999999999E-3</v>
      </c>
      <c r="L2146" s="26">
        <f t="shared" si="332"/>
        <v>6449674.7999999998</v>
      </c>
      <c r="M2146" s="26">
        <f t="shared" si="333"/>
        <v>4837256.0999999996</v>
      </c>
      <c r="N2146" s="26">
        <v>3304783.66</v>
      </c>
      <c r="O2146" s="26">
        <f t="shared" si="334"/>
        <v>-1532472.4399999995</v>
      </c>
      <c r="P2146" s="26">
        <f t="shared" si="335"/>
        <v>1532472.4399999995</v>
      </c>
      <c r="Q2146" s="26">
        <f t="shared" si="336"/>
        <v>0</v>
      </c>
      <c r="R2146" s="24">
        <f t="shared" si="337"/>
        <v>0.41166639999999999</v>
      </c>
      <c r="S2146" s="25">
        <f t="shared" si="338"/>
        <v>1696065</v>
      </c>
    </row>
    <row r="2147" spans="1:19">
      <c r="A2147" s="20" t="s">
        <v>2389</v>
      </c>
      <c r="B2147" s="20" t="s">
        <v>14</v>
      </c>
      <c r="C2147" s="20" t="s">
        <v>115</v>
      </c>
      <c r="D2147" s="20" t="s">
        <v>2395</v>
      </c>
      <c r="E2147" s="20" t="s">
        <v>2596</v>
      </c>
      <c r="F2147" s="20" t="str">
        <f t="shared" si="330"/>
        <v>33801</v>
      </c>
      <c r="G2147" s="20" t="s">
        <v>2711</v>
      </c>
      <c r="H2147" s="23">
        <v>1762482.7</v>
      </c>
      <c r="I2147" s="24">
        <f t="shared" si="331"/>
        <v>1.0803E-3</v>
      </c>
      <c r="J2147" s="24">
        <v>2.2509000000000001E-3</v>
      </c>
      <c r="K2147" s="24">
        <f t="shared" si="339"/>
        <v>1.1387999999999999E-3</v>
      </c>
      <c r="L2147" s="23">
        <f t="shared" si="332"/>
        <v>2273044.7999999998</v>
      </c>
      <c r="M2147" s="23">
        <f t="shared" si="333"/>
        <v>1704783.6</v>
      </c>
      <c r="N2147" s="23">
        <v>2108748.17</v>
      </c>
      <c r="O2147" s="23">
        <f t="shared" si="334"/>
        <v>403964.56999999983</v>
      </c>
      <c r="P2147" s="23">
        <f t="shared" si="335"/>
        <v>0</v>
      </c>
      <c r="Q2147" s="23">
        <f t="shared" si="336"/>
        <v>403964.56999999983</v>
      </c>
      <c r="R2147" s="24">
        <f t="shared" si="337"/>
        <v>0</v>
      </c>
      <c r="S2147" s="25">
        <f t="shared" si="338"/>
        <v>0</v>
      </c>
    </row>
    <row r="2148" spans="1:19">
      <c r="A2148" s="21" t="s">
        <v>2389</v>
      </c>
      <c r="B2148" s="21" t="s">
        <v>14</v>
      </c>
      <c r="C2148" s="21" t="s">
        <v>117</v>
      </c>
      <c r="D2148" s="21" t="s">
        <v>2396</v>
      </c>
      <c r="E2148" s="21" t="s">
        <v>2596</v>
      </c>
      <c r="F2148" s="21" t="str">
        <f t="shared" si="330"/>
        <v>33801</v>
      </c>
      <c r="G2148" s="21" t="s">
        <v>2711</v>
      </c>
      <c r="H2148" s="26">
        <v>600293.01</v>
      </c>
      <c r="I2148" s="27">
        <f t="shared" si="331"/>
        <v>3.679E-4</v>
      </c>
      <c r="J2148" s="27">
        <v>1.0926E-3</v>
      </c>
      <c r="K2148" s="27">
        <f t="shared" si="339"/>
        <v>4.0410000000000001E-4</v>
      </c>
      <c r="L2148" s="26">
        <f t="shared" si="332"/>
        <v>806583.6</v>
      </c>
      <c r="M2148" s="26">
        <f t="shared" si="333"/>
        <v>604937.69999999995</v>
      </c>
      <c r="N2148" s="26">
        <v>462082.25999999995</v>
      </c>
      <c r="O2148" s="26">
        <f t="shared" si="334"/>
        <v>-142855.44</v>
      </c>
      <c r="P2148" s="26">
        <f t="shared" si="335"/>
        <v>142855.44</v>
      </c>
      <c r="Q2148" s="26">
        <f t="shared" si="336"/>
        <v>0</v>
      </c>
      <c r="R2148" s="24">
        <f t="shared" si="337"/>
        <v>3.8375100000000002E-2</v>
      </c>
      <c r="S2148" s="25">
        <f t="shared" si="338"/>
        <v>158105</v>
      </c>
    </row>
    <row r="2149" spans="1:19">
      <c r="A2149" s="20" t="s">
        <v>2389</v>
      </c>
      <c r="B2149" s="20" t="s">
        <v>14</v>
      </c>
      <c r="C2149" s="20" t="s">
        <v>31</v>
      </c>
      <c r="D2149" s="20" t="s">
        <v>2397</v>
      </c>
      <c r="E2149" s="20" t="s">
        <v>2596</v>
      </c>
      <c r="F2149" s="20" t="str">
        <f t="shared" si="330"/>
        <v>33801</v>
      </c>
      <c r="G2149" s="20" t="s">
        <v>2711</v>
      </c>
      <c r="H2149" s="23">
        <v>208055.21</v>
      </c>
      <c r="I2149" s="24">
        <f t="shared" si="331"/>
        <v>1.2750000000000001E-4</v>
      </c>
      <c r="J2149" s="24">
        <v>9.1310000000000002E-4</v>
      </c>
      <c r="K2149" s="24">
        <f t="shared" si="339"/>
        <v>1.6679999999999999E-4</v>
      </c>
      <c r="L2149" s="23">
        <f t="shared" si="332"/>
        <v>332932.8</v>
      </c>
      <c r="M2149" s="23">
        <f t="shared" si="333"/>
        <v>249699.6</v>
      </c>
      <c r="N2149" s="23">
        <v>212188.39</v>
      </c>
      <c r="O2149" s="23">
        <f t="shared" si="334"/>
        <v>-37511.209999999992</v>
      </c>
      <c r="P2149" s="23">
        <f t="shared" si="335"/>
        <v>37511.209999999992</v>
      </c>
      <c r="Q2149" s="23">
        <f t="shared" si="336"/>
        <v>0</v>
      </c>
      <c r="R2149" s="24">
        <f t="shared" si="337"/>
        <v>1.00766E-2</v>
      </c>
      <c r="S2149" s="25">
        <f t="shared" si="338"/>
        <v>41515</v>
      </c>
    </row>
    <row r="2150" spans="1:19">
      <c r="A2150" s="21" t="s">
        <v>2389</v>
      </c>
      <c r="B2150" s="21" t="s">
        <v>123</v>
      </c>
      <c r="C2150" s="21" t="s">
        <v>92</v>
      </c>
      <c r="D2150" s="21" t="s">
        <v>2398</v>
      </c>
      <c r="E2150" s="21" t="s">
        <v>2596</v>
      </c>
      <c r="F2150" s="21" t="str">
        <f t="shared" si="330"/>
        <v>33804</v>
      </c>
      <c r="G2150" s="21" t="s">
        <v>2712</v>
      </c>
      <c r="H2150" s="26">
        <v>296347.33</v>
      </c>
      <c r="I2150" s="27">
        <f t="shared" si="331"/>
        <v>1.816E-4</v>
      </c>
      <c r="J2150" s="27">
        <v>1.0487000000000001E-3</v>
      </c>
      <c r="K2150" s="27">
        <f t="shared" si="339"/>
        <v>2.2499999999999999E-4</v>
      </c>
      <c r="L2150" s="26">
        <f t="shared" si="332"/>
        <v>449100</v>
      </c>
      <c r="M2150" s="26">
        <f t="shared" si="333"/>
        <v>336825</v>
      </c>
      <c r="N2150" s="26">
        <v>296168.32000000001</v>
      </c>
      <c r="O2150" s="26">
        <f t="shared" si="334"/>
        <v>-40656.679999999993</v>
      </c>
      <c r="P2150" s="26">
        <f t="shared" si="335"/>
        <v>40656.679999999993</v>
      </c>
      <c r="Q2150" s="26">
        <f t="shared" si="336"/>
        <v>0</v>
      </c>
      <c r="R2150" s="24">
        <f t="shared" si="337"/>
        <v>1.09216E-2</v>
      </c>
      <c r="S2150" s="25">
        <f t="shared" si="338"/>
        <v>44996</v>
      </c>
    </row>
    <row r="2151" spans="1:19">
      <c r="A2151" s="20" t="s">
        <v>2389</v>
      </c>
      <c r="B2151" s="20" t="s">
        <v>123</v>
      </c>
      <c r="C2151" s="20" t="s">
        <v>21</v>
      </c>
      <c r="D2151" s="20" t="s">
        <v>2399</v>
      </c>
      <c r="E2151" s="20" t="s">
        <v>2596</v>
      </c>
      <c r="F2151" s="20" t="str">
        <f t="shared" si="330"/>
        <v>33804</v>
      </c>
      <c r="G2151" s="20" t="s">
        <v>2712</v>
      </c>
      <c r="H2151" s="23">
        <v>647398.18000000005</v>
      </c>
      <c r="I2151" s="24">
        <f t="shared" si="331"/>
        <v>3.968E-4</v>
      </c>
      <c r="J2151" s="24">
        <v>7.8919999999999999E-4</v>
      </c>
      <c r="K2151" s="24">
        <f t="shared" si="339"/>
        <v>4.1639999999999998E-4</v>
      </c>
      <c r="L2151" s="23">
        <f t="shared" si="332"/>
        <v>831134.4</v>
      </c>
      <c r="M2151" s="23">
        <f t="shared" si="333"/>
        <v>623350.80000000005</v>
      </c>
      <c r="N2151" s="23">
        <v>687665.41</v>
      </c>
      <c r="O2151" s="23">
        <f t="shared" si="334"/>
        <v>64314.609999999986</v>
      </c>
      <c r="P2151" s="23">
        <f t="shared" si="335"/>
        <v>0</v>
      </c>
      <c r="Q2151" s="23">
        <f t="shared" si="336"/>
        <v>64314.609999999986</v>
      </c>
      <c r="R2151" s="24">
        <f t="shared" si="337"/>
        <v>0</v>
      </c>
      <c r="S2151" s="25">
        <f t="shared" si="338"/>
        <v>0</v>
      </c>
    </row>
    <row r="2152" spans="1:19">
      <c r="A2152" s="21" t="s">
        <v>2389</v>
      </c>
      <c r="B2152" s="21" t="s">
        <v>123</v>
      </c>
      <c r="C2152" s="21" t="s">
        <v>27</v>
      </c>
      <c r="D2152" s="21" t="s">
        <v>2400</v>
      </c>
      <c r="E2152" s="21" t="s">
        <v>2596</v>
      </c>
      <c r="F2152" s="21" t="str">
        <f t="shared" si="330"/>
        <v>33804</v>
      </c>
      <c r="G2152" s="21" t="s">
        <v>2712</v>
      </c>
      <c r="H2152" s="26">
        <v>1670251.77</v>
      </c>
      <c r="I2152" s="27">
        <f t="shared" si="331"/>
        <v>1.0238000000000001E-3</v>
      </c>
      <c r="J2152" s="27">
        <v>2.2636000000000002E-3</v>
      </c>
      <c r="K2152" s="27">
        <f t="shared" si="339"/>
        <v>1.0858E-3</v>
      </c>
      <c r="L2152" s="26">
        <f t="shared" si="332"/>
        <v>2167256.7999999998</v>
      </c>
      <c r="M2152" s="26">
        <f t="shared" si="333"/>
        <v>1625442.6</v>
      </c>
      <c r="N2152" s="26">
        <v>1920620.89</v>
      </c>
      <c r="O2152" s="26">
        <f t="shared" si="334"/>
        <v>295178.2899999998</v>
      </c>
      <c r="P2152" s="26">
        <f t="shared" si="335"/>
        <v>0</v>
      </c>
      <c r="Q2152" s="26">
        <f t="shared" si="336"/>
        <v>295178.2899999998</v>
      </c>
      <c r="R2152" s="24">
        <f t="shared" si="337"/>
        <v>0</v>
      </c>
      <c r="S2152" s="25">
        <f t="shared" si="338"/>
        <v>0</v>
      </c>
    </row>
    <row r="2153" spans="1:19">
      <c r="A2153" s="20" t="s">
        <v>2389</v>
      </c>
      <c r="B2153" s="20" t="s">
        <v>172</v>
      </c>
      <c r="C2153" s="20" t="s">
        <v>90</v>
      </c>
      <c r="D2153" s="20" t="s">
        <v>2401</v>
      </c>
      <c r="E2153" s="20" t="s">
        <v>2596</v>
      </c>
      <c r="F2153" s="20" t="str">
        <f t="shared" si="330"/>
        <v>33806</v>
      </c>
      <c r="G2153" s="20" t="s">
        <v>2713</v>
      </c>
      <c r="H2153" s="23">
        <v>563710.75</v>
      </c>
      <c r="I2153" s="24">
        <f t="shared" si="331"/>
        <v>3.455E-4</v>
      </c>
      <c r="J2153" s="24">
        <v>9.4819999999999995E-4</v>
      </c>
      <c r="K2153" s="24">
        <f t="shared" si="339"/>
        <v>3.7560000000000002E-4</v>
      </c>
      <c r="L2153" s="23">
        <f t="shared" si="332"/>
        <v>749697.6</v>
      </c>
      <c r="M2153" s="23">
        <f t="shared" si="333"/>
        <v>562273.19999999995</v>
      </c>
      <c r="N2153" s="23">
        <v>892786</v>
      </c>
      <c r="O2153" s="23">
        <f t="shared" si="334"/>
        <v>330512.80000000005</v>
      </c>
      <c r="P2153" s="23">
        <f t="shared" si="335"/>
        <v>0</v>
      </c>
      <c r="Q2153" s="23">
        <f t="shared" si="336"/>
        <v>330512.80000000005</v>
      </c>
      <c r="R2153" s="24">
        <f t="shared" si="337"/>
        <v>0</v>
      </c>
      <c r="S2153" s="25">
        <f t="shared" si="338"/>
        <v>0</v>
      </c>
    </row>
    <row r="2154" spans="1:19">
      <c r="A2154" s="21" t="s">
        <v>2389</v>
      </c>
      <c r="B2154" s="21" t="s">
        <v>172</v>
      </c>
      <c r="C2154" s="21" t="s">
        <v>23</v>
      </c>
      <c r="D2154" s="21" t="s">
        <v>2402</v>
      </c>
      <c r="E2154" s="21" t="s">
        <v>2596</v>
      </c>
      <c r="F2154" s="21" t="str">
        <f t="shared" si="330"/>
        <v>33806</v>
      </c>
      <c r="G2154" s="21" t="s">
        <v>2713</v>
      </c>
      <c r="H2154" s="26">
        <v>115120.91</v>
      </c>
      <c r="I2154" s="27">
        <f t="shared" si="331"/>
        <v>7.0599999999999995E-5</v>
      </c>
      <c r="J2154" s="27">
        <v>4.3439999999999999E-4</v>
      </c>
      <c r="K2154" s="27">
        <f t="shared" si="339"/>
        <v>8.8800000000000004E-5</v>
      </c>
      <c r="L2154" s="26">
        <f t="shared" si="332"/>
        <v>177244.79999999999</v>
      </c>
      <c r="M2154" s="26">
        <f t="shared" si="333"/>
        <v>132933.6</v>
      </c>
      <c r="N2154" s="26">
        <v>157894.59999999998</v>
      </c>
      <c r="O2154" s="26">
        <f t="shared" si="334"/>
        <v>24960.999999999971</v>
      </c>
      <c r="P2154" s="26">
        <f t="shared" si="335"/>
        <v>0</v>
      </c>
      <c r="Q2154" s="26">
        <f t="shared" si="336"/>
        <v>24960.999999999971</v>
      </c>
      <c r="R2154" s="24">
        <f t="shared" si="337"/>
        <v>0</v>
      </c>
      <c r="S2154" s="25">
        <f t="shared" si="338"/>
        <v>0</v>
      </c>
    </row>
    <row r="2155" spans="1:19">
      <c r="A2155" s="20" t="s">
        <v>2389</v>
      </c>
      <c r="B2155" s="20" t="s">
        <v>172</v>
      </c>
      <c r="C2155" s="20" t="s">
        <v>192</v>
      </c>
      <c r="D2155" s="20" t="s">
        <v>2403</v>
      </c>
      <c r="E2155" s="20" t="s">
        <v>2596</v>
      </c>
      <c r="F2155" s="20" t="str">
        <f t="shared" si="330"/>
        <v>33806</v>
      </c>
      <c r="G2155" s="20" t="s">
        <v>2713</v>
      </c>
      <c r="H2155" s="23">
        <v>358589.06</v>
      </c>
      <c r="I2155" s="24">
        <f t="shared" si="331"/>
        <v>2.198E-4</v>
      </c>
      <c r="J2155" s="24">
        <v>9.0870000000000002E-4</v>
      </c>
      <c r="K2155" s="24">
        <f t="shared" si="339"/>
        <v>2.542E-4</v>
      </c>
      <c r="L2155" s="23">
        <f t="shared" si="332"/>
        <v>507383.2</v>
      </c>
      <c r="M2155" s="23">
        <f t="shared" si="333"/>
        <v>380537.4</v>
      </c>
      <c r="N2155" s="23">
        <v>478791.12</v>
      </c>
      <c r="O2155" s="23">
        <f t="shared" si="334"/>
        <v>98253.719999999972</v>
      </c>
      <c r="P2155" s="23">
        <f t="shared" si="335"/>
        <v>0</v>
      </c>
      <c r="Q2155" s="23">
        <f t="shared" si="336"/>
        <v>98253.719999999972</v>
      </c>
      <c r="R2155" s="24">
        <f t="shared" si="337"/>
        <v>0</v>
      </c>
      <c r="S2155" s="25">
        <f t="shared" si="338"/>
        <v>0</v>
      </c>
    </row>
    <row r="2156" spans="1:19">
      <c r="A2156" s="21" t="s">
        <v>2389</v>
      </c>
      <c r="B2156" s="21" t="s">
        <v>172</v>
      </c>
      <c r="C2156" s="21" t="s">
        <v>176</v>
      </c>
      <c r="D2156" s="21" t="s">
        <v>2404</v>
      </c>
      <c r="E2156" s="21" t="s">
        <v>2596</v>
      </c>
      <c r="F2156" s="21" t="str">
        <f t="shared" si="330"/>
        <v>33806</v>
      </c>
      <c r="G2156" s="21" t="s">
        <v>2713</v>
      </c>
      <c r="H2156" s="26">
        <v>50914.77</v>
      </c>
      <c r="I2156" s="27">
        <f t="shared" si="331"/>
        <v>3.1199999999999999E-5</v>
      </c>
      <c r="J2156" s="27">
        <v>4.2470000000000002E-4</v>
      </c>
      <c r="K2156" s="27">
        <f t="shared" si="339"/>
        <v>5.0899999999999997E-5</v>
      </c>
      <c r="L2156" s="26">
        <f t="shared" si="332"/>
        <v>101596.4</v>
      </c>
      <c r="M2156" s="26">
        <f t="shared" si="333"/>
        <v>76197.3</v>
      </c>
      <c r="N2156" s="26">
        <v>15781.320000000002</v>
      </c>
      <c r="O2156" s="26">
        <f t="shared" si="334"/>
        <v>-60415.98</v>
      </c>
      <c r="P2156" s="26">
        <f t="shared" si="335"/>
        <v>60415.98</v>
      </c>
      <c r="Q2156" s="26">
        <f t="shared" si="336"/>
        <v>0</v>
      </c>
      <c r="R2156" s="24">
        <f t="shared" si="337"/>
        <v>1.6229500000000001E-2</v>
      </c>
      <c r="S2156" s="25">
        <f t="shared" si="338"/>
        <v>66865</v>
      </c>
    </row>
    <row r="2157" spans="1:19">
      <c r="A2157" s="20" t="s">
        <v>2389</v>
      </c>
      <c r="B2157" s="20" t="s">
        <v>172</v>
      </c>
      <c r="C2157" s="20" t="s">
        <v>25</v>
      </c>
      <c r="D2157" s="20" t="s">
        <v>2405</v>
      </c>
      <c r="E2157" s="20" t="s">
        <v>2596</v>
      </c>
      <c r="F2157" s="20" t="str">
        <f t="shared" si="330"/>
        <v>33806</v>
      </c>
      <c r="G2157" s="20" t="s">
        <v>2713</v>
      </c>
      <c r="H2157" s="23">
        <v>37757.56</v>
      </c>
      <c r="I2157" s="24">
        <f t="shared" si="331"/>
        <v>2.3099999999999999E-5</v>
      </c>
      <c r="J2157" s="24">
        <v>3.3270000000000001E-4</v>
      </c>
      <c r="K2157" s="24">
        <f t="shared" si="339"/>
        <v>3.8600000000000003E-5</v>
      </c>
      <c r="L2157" s="23">
        <f t="shared" si="332"/>
        <v>77045.600000000006</v>
      </c>
      <c r="M2157" s="23">
        <f t="shared" si="333"/>
        <v>57784.2</v>
      </c>
      <c r="N2157" s="23">
        <v>51670.770000000004</v>
      </c>
      <c r="O2157" s="23">
        <f t="shared" si="334"/>
        <v>-6113.429999999993</v>
      </c>
      <c r="P2157" s="23">
        <f t="shared" si="335"/>
        <v>6113.429999999993</v>
      </c>
      <c r="Q2157" s="23">
        <f t="shared" si="336"/>
        <v>0</v>
      </c>
      <c r="R2157" s="24">
        <f t="shared" si="337"/>
        <v>1.6421999999999999E-3</v>
      </c>
      <c r="S2157" s="25">
        <f t="shared" si="338"/>
        <v>6765</v>
      </c>
    </row>
    <row r="2158" spans="1:19">
      <c r="A2158" s="21" t="s">
        <v>2389</v>
      </c>
      <c r="B2158" s="21" t="s">
        <v>172</v>
      </c>
      <c r="C2158" s="21" t="s">
        <v>124</v>
      </c>
      <c r="D2158" s="21" t="s">
        <v>2406</v>
      </c>
      <c r="E2158" s="21" t="s">
        <v>2596</v>
      </c>
      <c r="F2158" s="21" t="str">
        <f t="shared" si="330"/>
        <v>33806</v>
      </c>
      <c r="G2158" s="21" t="s">
        <v>2713</v>
      </c>
      <c r="H2158" s="26">
        <v>1456844.88</v>
      </c>
      <c r="I2158" s="27">
        <f t="shared" si="331"/>
        <v>8.9300000000000002E-4</v>
      </c>
      <c r="J2158" s="27">
        <v>2.1684E-3</v>
      </c>
      <c r="K2158" s="27">
        <f t="shared" si="339"/>
        <v>9.5679999999999995E-4</v>
      </c>
      <c r="L2158" s="26">
        <f t="shared" si="332"/>
        <v>1909772.8</v>
      </c>
      <c r="M2158" s="26">
        <f t="shared" si="333"/>
        <v>1432329.6</v>
      </c>
      <c r="N2158" s="26">
        <v>1660103.48</v>
      </c>
      <c r="O2158" s="26">
        <f t="shared" si="334"/>
        <v>227773.87999999989</v>
      </c>
      <c r="P2158" s="26">
        <f t="shared" si="335"/>
        <v>0</v>
      </c>
      <c r="Q2158" s="26">
        <f t="shared" si="336"/>
        <v>227773.87999999989</v>
      </c>
      <c r="R2158" s="24">
        <f t="shared" si="337"/>
        <v>0</v>
      </c>
      <c r="S2158" s="25">
        <f t="shared" si="338"/>
        <v>0</v>
      </c>
    </row>
    <row r="2159" spans="1:19">
      <c r="A2159" s="20" t="s">
        <v>2389</v>
      </c>
      <c r="B2159" s="20" t="s">
        <v>191</v>
      </c>
      <c r="C2159" s="20" t="s">
        <v>6</v>
      </c>
      <c r="D2159" s="20" t="s">
        <v>2407</v>
      </c>
      <c r="E2159" s="20" t="s">
        <v>2596</v>
      </c>
      <c r="F2159" s="20" t="str">
        <f t="shared" si="330"/>
        <v>33807</v>
      </c>
      <c r="G2159" s="20" t="s">
        <v>2714</v>
      </c>
      <c r="H2159" s="23">
        <v>665789.38</v>
      </c>
      <c r="I2159" s="24">
        <f t="shared" si="331"/>
        <v>4.081E-4</v>
      </c>
      <c r="J2159" s="24">
        <v>1.9109000000000001E-3</v>
      </c>
      <c r="K2159" s="24">
        <f t="shared" si="339"/>
        <v>4.8319999999999998E-4</v>
      </c>
      <c r="L2159" s="23">
        <f t="shared" si="332"/>
        <v>964467.19999999995</v>
      </c>
      <c r="M2159" s="23">
        <f t="shared" si="333"/>
        <v>723350.4</v>
      </c>
      <c r="N2159" s="23">
        <v>725660.16000000003</v>
      </c>
      <c r="O2159" s="23">
        <f t="shared" si="334"/>
        <v>2309.7600000000093</v>
      </c>
      <c r="P2159" s="23">
        <f t="shared" si="335"/>
        <v>0</v>
      </c>
      <c r="Q2159" s="23">
        <f t="shared" si="336"/>
        <v>2309.7600000000093</v>
      </c>
      <c r="R2159" s="24">
        <f t="shared" si="337"/>
        <v>0</v>
      </c>
      <c r="S2159" s="25">
        <f t="shared" si="338"/>
        <v>0</v>
      </c>
    </row>
    <row r="2160" spans="1:19">
      <c r="A2160" s="21" t="s">
        <v>2389</v>
      </c>
      <c r="B2160" s="21" t="s">
        <v>191</v>
      </c>
      <c r="C2160" s="21" t="s">
        <v>174</v>
      </c>
      <c r="D2160" s="21" t="s">
        <v>2408</v>
      </c>
      <c r="E2160" s="21" t="s">
        <v>2596</v>
      </c>
      <c r="F2160" s="21" t="str">
        <f t="shared" si="330"/>
        <v>33807</v>
      </c>
      <c r="G2160" s="21" t="s">
        <v>2714</v>
      </c>
      <c r="H2160" s="26">
        <v>354159.25</v>
      </c>
      <c r="I2160" s="27">
        <f t="shared" si="331"/>
        <v>2.1709999999999999E-4</v>
      </c>
      <c r="J2160" s="27">
        <v>6.9130000000000005E-4</v>
      </c>
      <c r="K2160" s="27">
        <f t="shared" si="339"/>
        <v>2.408E-4</v>
      </c>
      <c r="L2160" s="26">
        <f t="shared" si="332"/>
        <v>480636.8</v>
      </c>
      <c r="M2160" s="26">
        <f t="shared" si="333"/>
        <v>360477.6</v>
      </c>
      <c r="N2160" s="26">
        <v>228139.21000000002</v>
      </c>
      <c r="O2160" s="26">
        <f t="shared" si="334"/>
        <v>-132338.38999999996</v>
      </c>
      <c r="P2160" s="26">
        <f t="shared" si="335"/>
        <v>132338.38999999996</v>
      </c>
      <c r="Q2160" s="26">
        <f t="shared" si="336"/>
        <v>0</v>
      </c>
      <c r="R2160" s="24">
        <f t="shared" si="337"/>
        <v>3.5549900000000002E-2</v>
      </c>
      <c r="S2160" s="25">
        <f t="shared" si="338"/>
        <v>146465</v>
      </c>
    </row>
    <row r="2161" spans="1:19">
      <c r="A2161" s="20" t="s">
        <v>2389</v>
      </c>
      <c r="B2161" s="20" t="s">
        <v>191</v>
      </c>
      <c r="C2161" s="20" t="s">
        <v>94</v>
      </c>
      <c r="D2161" s="20" t="s">
        <v>2409</v>
      </c>
      <c r="E2161" s="20" t="s">
        <v>2596</v>
      </c>
      <c r="F2161" s="20" t="str">
        <f t="shared" si="330"/>
        <v>33807</v>
      </c>
      <c r="G2161" s="20" t="s">
        <v>2714</v>
      </c>
      <c r="H2161" s="23">
        <v>1146676.98</v>
      </c>
      <c r="I2161" s="24">
        <f t="shared" si="331"/>
        <v>7.0290000000000001E-4</v>
      </c>
      <c r="J2161" s="24">
        <v>1.0364E-3</v>
      </c>
      <c r="K2161" s="24">
        <f t="shared" si="339"/>
        <v>7.1960000000000004E-4</v>
      </c>
      <c r="L2161" s="23">
        <f t="shared" si="332"/>
        <v>1436321.6</v>
      </c>
      <c r="M2161" s="23">
        <f t="shared" si="333"/>
        <v>1077241.2</v>
      </c>
      <c r="N2161" s="23">
        <v>738676.25999999989</v>
      </c>
      <c r="O2161" s="23">
        <f t="shared" si="334"/>
        <v>-338564.94000000006</v>
      </c>
      <c r="P2161" s="23">
        <f t="shared" si="335"/>
        <v>338564.94000000006</v>
      </c>
      <c r="Q2161" s="23">
        <f t="shared" si="336"/>
        <v>0</v>
      </c>
      <c r="R2161" s="24">
        <f t="shared" si="337"/>
        <v>9.0948299999999996E-2</v>
      </c>
      <c r="S2161" s="25">
        <f t="shared" si="338"/>
        <v>374706</v>
      </c>
    </row>
    <row r="2162" spans="1:19">
      <c r="A2162" s="21" t="s">
        <v>2389</v>
      </c>
      <c r="B2162" s="21" t="s">
        <v>191</v>
      </c>
      <c r="C2162" s="21" t="s">
        <v>245</v>
      </c>
      <c r="D2162" s="21" t="s">
        <v>2410</v>
      </c>
      <c r="E2162" s="21" t="s">
        <v>2596</v>
      </c>
      <c r="F2162" s="21" t="str">
        <f t="shared" si="330"/>
        <v>33807</v>
      </c>
      <c r="G2162" s="21" t="s">
        <v>2714</v>
      </c>
      <c r="H2162" s="26">
        <v>1583676.94</v>
      </c>
      <c r="I2162" s="27">
        <f t="shared" si="331"/>
        <v>9.7070000000000001E-4</v>
      </c>
      <c r="J2162" s="27">
        <v>3.1597000000000001E-3</v>
      </c>
      <c r="K2162" s="27">
        <f t="shared" si="339"/>
        <v>1.0801999999999999E-3</v>
      </c>
      <c r="L2162" s="26">
        <f t="shared" si="332"/>
        <v>2156079.2000000002</v>
      </c>
      <c r="M2162" s="26">
        <f t="shared" si="333"/>
        <v>1617059.4</v>
      </c>
      <c r="N2162" s="26">
        <v>1211889.27</v>
      </c>
      <c r="O2162" s="26">
        <f t="shared" si="334"/>
        <v>-405170.12999999989</v>
      </c>
      <c r="P2162" s="26">
        <f t="shared" si="335"/>
        <v>405170.12999999989</v>
      </c>
      <c r="Q2162" s="26">
        <f t="shared" si="336"/>
        <v>0</v>
      </c>
      <c r="R2162" s="24">
        <f t="shared" si="337"/>
        <v>0.1088404</v>
      </c>
      <c r="S2162" s="25">
        <f t="shared" si="338"/>
        <v>448422</v>
      </c>
    </row>
    <row r="2163" spans="1:19">
      <c r="A2163" s="20" t="s">
        <v>2389</v>
      </c>
      <c r="B2163" s="20" t="s">
        <v>201</v>
      </c>
      <c r="C2163" s="20" t="s">
        <v>15</v>
      </c>
      <c r="D2163" s="20" t="s">
        <v>2411</v>
      </c>
      <c r="E2163" s="20" t="s">
        <v>2596</v>
      </c>
      <c r="F2163" s="20" t="str">
        <f t="shared" si="330"/>
        <v>33808</v>
      </c>
      <c r="G2163" s="20" t="s">
        <v>2715</v>
      </c>
      <c r="H2163" s="23">
        <v>949632.2</v>
      </c>
      <c r="I2163" s="24">
        <f t="shared" si="331"/>
        <v>5.821E-4</v>
      </c>
      <c r="J2163" s="24">
        <v>2.6369000000000002E-3</v>
      </c>
      <c r="K2163" s="24">
        <f t="shared" si="339"/>
        <v>6.8479999999999995E-4</v>
      </c>
      <c r="L2163" s="23">
        <f t="shared" si="332"/>
        <v>1366860.8</v>
      </c>
      <c r="M2163" s="23">
        <f t="shared" si="333"/>
        <v>1025145.6</v>
      </c>
      <c r="N2163" s="23">
        <v>783542.75</v>
      </c>
      <c r="O2163" s="23">
        <f t="shared" si="334"/>
        <v>-241602.84999999998</v>
      </c>
      <c r="P2163" s="23">
        <f t="shared" si="335"/>
        <v>241602.84999999998</v>
      </c>
      <c r="Q2163" s="23">
        <f t="shared" si="336"/>
        <v>0</v>
      </c>
      <c r="R2163" s="24">
        <f t="shared" si="337"/>
        <v>6.4901500000000001E-2</v>
      </c>
      <c r="S2163" s="25">
        <f t="shared" si="338"/>
        <v>267394</v>
      </c>
    </row>
    <row r="2164" spans="1:19">
      <c r="A2164" s="21" t="s">
        <v>2389</v>
      </c>
      <c r="B2164" s="21" t="s">
        <v>201</v>
      </c>
      <c r="C2164" s="21" t="s">
        <v>214</v>
      </c>
      <c r="D2164" s="21" t="s">
        <v>2412</v>
      </c>
      <c r="E2164" s="21" t="s">
        <v>2596</v>
      </c>
      <c r="F2164" s="21" t="str">
        <f t="shared" si="330"/>
        <v>33808</v>
      </c>
      <c r="G2164" s="21" t="s">
        <v>2715</v>
      </c>
      <c r="H2164" s="26">
        <v>1296045.48</v>
      </c>
      <c r="I2164" s="27">
        <f t="shared" si="331"/>
        <v>7.9440000000000001E-4</v>
      </c>
      <c r="J2164" s="27">
        <v>2.2816999999999998E-3</v>
      </c>
      <c r="K2164" s="27">
        <f t="shared" si="339"/>
        <v>8.6879999999999998E-4</v>
      </c>
      <c r="L2164" s="26">
        <f t="shared" si="332"/>
        <v>1734124.8</v>
      </c>
      <c r="M2164" s="26">
        <f t="shared" si="333"/>
        <v>1300593.6000000001</v>
      </c>
      <c r="N2164" s="26">
        <v>791535.65</v>
      </c>
      <c r="O2164" s="26">
        <f t="shared" si="334"/>
        <v>-509057.95000000007</v>
      </c>
      <c r="P2164" s="26">
        <f t="shared" si="335"/>
        <v>509057.95000000007</v>
      </c>
      <c r="Q2164" s="26">
        <f t="shared" si="336"/>
        <v>0</v>
      </c>
      <c r="R2164" s="24">
        <f t="shared" si="337"/>
        <v>0.1367477</v>
      </c>
      <c r="S2164" s="25">
        <f t="shared" si="338"/>
        <v>563400</v>
      </c>
    </row>
    <row r="2165" spans="1:19">
      <c r="A2165" s="20" t="s">
        <v>2389</v>
      </c>
      <c r="B2165" s="20" t="s">
        <v>201</v>
      </c>
      <c r="C2165" s="20" t="s">
        <v>29</v>
      </c>
      <c r="D2165" s="20" t="s">
        <v>2413</v>
      </c>
      <c r="E2165" s="20" t="s">
        <v>2596</v>
      </c>
      <c r="F2165" s="20" t="str">
        <f t="shared" si="330"/>
        <v>33808</v>
      </c>
      <c r="G2165" s="20" t="s">
        <v>2715</v>
      </c>
      <c r="H2165" s="23">
        <v>312818.26</v>
      </c>
      <c r="I2165" s="24">
        <f t="shared" si="331"/>
        <v>1.917E-4</v>
      </c>
      <c r="J2165" s="24">
        <v>1.0794999999999999E-3</v>
      </c>
      <c r="K2165" s="24">
        <f t="shared" si="339"/>
        <v>2.3609999999999999E-4</v>
      </c>
      <c r="L2165" s="23">
        <f t="shared" si="332"/>
        <v>471255.6</v>
      </c>
      <c r="M2165" s="23">
        <f t="shared" si="333"/>
        <v>353441.7</v>
      </c>
      <c r="N2165" s="23">
        <v>255501.35</v>
      </c>
      <c r="O2165" s="23">
        <f t="shared" si="334"/>
        <v>-97940.35</v>
      </c>
      <c r="P2165" s="23">
        <f t="shared" si="335"/>
        <v>97940.35</v>
      </c>
      <c r="Q2165" s="23">
        <f t="shared" si="336"/>
        <v>0</v>
      </c>
      <c r="R2165" s="24">
        <f t="shared" si="337"/>
        <v>2.6309599999999999E-2</v>
      </c>
      <c r="S2165" s="25">
        <f t="shared" si="338"/>
        <v>108395</v>
      </c>
    </row>
    <row r="2166" spans="1:19">
      <c r="A2166" s="21" t="s">
        <v>2389</v>
      </c>
      <c r="B2166" s="21" t="s">
        <v>201</v>
      </c>
      <c r="C2166" s="21" t="s">
        <v>33</v>
      </c>
      <c r="D2166" s="21" t="s">
        <v>2414</v>
      </c>
      <c r="E2166" s="21" t="s">
        <v>2596</v>
      </c>
      <c r="F2166" s="21" t="str">
        <f t="shared" si="330"/>
        <v>33808</v>
      </c>
      <c r="G2166" s="21" t="s">
        <v>2715</v>
      </c>
      <c r="H2166" s="26">
        <v>941235.92</v>
      </c>
      <c r="I2166" s="27">
        <f t="shared" si="331"/>
        <v>5.7689999999999998E-4</v>
      </c>
      <c r="J2166" s="27">
        <v>1.9105999999999999E-3</v>
      </c>
      <c r="K2166" s="27">
        <f t="shared" si="339"/>
        <v>6.4360000000000003E-4</v>
      </c>
      <c r="L2166" s="26">
        <f t="shared" si="332"/>
        <v>1284625.6000000001</v>
      </c>
      <c r="M2166" s="26">
        <f t="shared" si="333"/>
        <v>963469.2</v>
      </c>
      <c r="N2166" s="26">
        <v>574837.86</v>
      </c>
      <c r="O2166" s="26">
        <f t="shared" si="334"/>
        <v>-388631.33999999997</v>
      </c>
      <c r="P2166" s="26">
        <f t="shared" si="335"/>
        <v>388631.33999999997</v>
      </c>
      <c r="Q2166" s="26">
        <f t="shared" si="336"/>
        <v>0</v>
      </c>
      <c r="R2166" s="24">
        <f t="shared" si="337"/>
        <v>0.10439759999999999</v>
      </c>
      <c r="S2166" s="25">
        <f t="shared" si="338"/>
        <v>430118</v>
      </c>
    </row>
    <row r="2167" spans="1:19">
      <c r="A2167" s="20" t="s">
        <v>2415</v>
      </c>
      <c r="B2167" s="20" t="s">
        <v>2</v>
      </c>
      <c r="C2167" s="20" t="s">
        <v>19</v>
      </c>
      <c r="D2167" s="20" t="s">
        <v>2416</v>
      </c>
      <c r="E2167" s="20" t="s">
        <v>2597</v>
      </c>
      <c r="F2167" s="20" t="str">
        <f t="shared" si="330"/>
        <v>33900</v>
      </c>
      <c r="G2167" s="20" t="s">
        <v>2576</v>
      </c>
      <c r="H2167" s="23">
        <v>21887470.68</v>
      </c>
      <c r="I2167" s="24">
        <f t="shared" si="331"/>
        <v>1.34158E-2</v>
      </c>
      <c r="J2167" s="24">
        <v>6.6667999999999996E-3</v>
      </c>
      <c r="K2167" s="24">
        <f t="shared" si="339"/>
        <v>1.30784E-2</v>
      </c>
      <c r="L2167" s="23">
        <f t="shared" si="332"/>
        <v>26104486.399999999</v>
      </c>
      <c r="M2167" s="23">
        <f t="shared" si="333"/>
        <v>19578364.800000001</v>
      </c>
      <c r="N2167" s="23">
        <v>11138029.43</v>
      </c>
      <c r="O2167" s="23">
        <f t="shared" si="334"/>
        <v>-8440335.370000001</v>
      </c>
      <c r="P2167" s="23">
        <f t="shared" si="335"/>
        <v>8440335.370000001</v>
      </c>
      <c r="Q2167" s="23">
        <f t="shared" si="336"/>
        <v>0</v>
      </c>
      <c r="R2167" s="24">
        <f t="shared" si="337"/>
        <v>2.2673182999999999</v>
      </c>
      <c r="S2167" s="25">
        <f t="shared" si="338"/>
        <v>9341351</v>
      </c>
    </row>
    <row r="2168" spans="1:19">
      <c r="A2168" s="21" t="s">
        <v>2415</v>
      </c>
      <c r="B2168" s="21" t="s">
        <v>2</v>
      </c>
      <c r="C2168" s="21" t="s">
        <v>23</v>
      </c>
      <c r="D2168" s="21" t="s">
        <v>2417</v>
      </c>
      <c r="E2168" s="21" t="s">
        <v>2597</v>
      </c>
      <c r="F2168" s="21" t="str">
        <f t="shared" si="330"/>
        <v>33900</v>
      </c>
      <c r="G2168" s="21" t="s">
        <v>2575</v>
      </c>
      <c r="H2168" s="26">
        <v>3378739.09</v>
      </c>
      <c r="I2168" s="27">
        <f t="shared" si="331"/>
        <v>2.0709999999999999E-3</v>
      </c>
      <c r="J2168" s="27">
        <v>2.7222000000000001E-3</v>
      </c>
      <c r="K2168" s="27">
        <f t="shared" si="339"/>
        <v>2.1036000000000002E-3</v>
      </c>
      <c r="L2168" s="26">
        <f t="shared" si="332"/>
        <v>4198785.5999999996</v>
      </c>
      <c r="M2168" s="26">
        <f t="shared" si="333"/>
        <v>3149089.2</v>
      </c>
      <c r="N2168" s="26">
        <v>1299566.4699999997</v>
      </c>
      <c r="O2168" s="26">
        <f t="shared" si="334"/>
        <v>-1849522.7300000004</v>
      </c>
      <c r="P2168" s="26">
        <f t="shared" si="335"/>
        <v>1849522.7300000004</v>
      </c>
      <c r="Q2168" s="26">
        <f t="shared" si="336"/>
        <v>0</v>
      </c>
      <c r="R2168" s="24">
        <f t="shared" si="337"/>
        <v>0.49683529999999998</v>
      </c>
      <c r="S2168" s="25">
        <f t="shared" si="338"/>
        <v>2046961</v>
      </c>
    </row>
    <row r="2169" spans="1:19">
      <c r="A2169" s="20" t="s">
        <v>2415</v>
      </c>
      <c r="B2169" s="20" t="s">
        <v>2</v>
      </c>
      <c r="C2169" s="20" t="s">
        <v>37</v>
      </c>
      <c r="D2169" s="20" t="s">
        <v>2418</v>
      </c>
      <c r="E2169" s="20" t="s">
        <v>2597</v>
      </c>
      <c r="F2169" s="20" t="str">
        <f t="shared" si="330"/>
        <v>33900</v>
      </c>
      <c r="G2169" s="20" t="s">
        <v>2576</v>
      </c>
      <c r="H2169" s="23">
        <v>161300113.59999999</v>
      </c>
      <c r="I2169" s="24">
        <f t="shared" si="331"/>
        <v>9.8868200000000003E-2</v>
      </c>
      <c r="J2169" s="24">
        <v>1.21967E-2</v>
      </c>
      <c r="K2169" s="24">
        <f t="shared" si="339"/>
        <v>9.4534599999999996E-2</v>
      </c>
      <c r="L2169" s="23">
        <f t="shared" si="332"/>
        <v>188691061.59999999</v>
      </c>
      <c r="M2169" s="23">
        <f t="shared" si="333"/>
        <v>141518296.19999999</v>
      </c>
      <c r="N2169" s="23">
        <v>126038488.36999999</v>
      </c>
      <c r="O2169" s="23">
        <f t="shared" si="334"/>
        <v>-15479807.829999998</v>
      </c>
      <c r="P2169" s="23">
        <f t="shared" si="335"/>
        <v>15479807.829999998</v>
      </c>
      <c r="Q2169" s="23">
        <f t="shared" si="336"/>
        <v>0</v>
      </c>
      <c r="R2169" s="24">
        <f t="shared" si="337"/>
        <v>4.1583243000000003</v>
      </c>
      <c r="S2169" s="25">
        <f t="shared" si="338"/>
        <v>17132296</v>
      </c>
    </row>
    <row r="2170" spans="1:19">
      <c r="A2170" s="21" t="s">
        <v>2415</v>
      </c>
      <c r="B2170" s="21" t="s">
        <v>14</v>
      </c>
      <c r="C2170" s="21" t="s">
        <v>92</v>
      </c>
      <c r="D2170" s="21" t="s">
        <v>2419</v>
      </c>
      <c r="E2170" s="21" t="s">
        <v>2597</v>
      </c>
      <c r="F2170" s="21" t="str">
        <f t="shared" si="330"/>
        <v>33901</v>
      </c>
      <c r="G2170" s="21" t="s">
        <v>2716</v>
      </c>
      <c r="H2170" s="26">
        <v>238851.93</v>
      </c>
      <c r="I2170" s="27">
        <f t="shared" si="331"/>
        <v>1.4640000000000001E-4</v>
      </c>
      <c r="J2170" s="27">
        <v>4.1590000000000003E-4</v>
      </c>
      <c r="K2170" s="27">
        <f t="shared" si="339"/>
        <v>1.5990000000000001E-4</v>
      </c>
      <c r="L2170" s="26">
        <f t="shared" si="332"/>
        <v>319160.40000000002</v>
      </c>
      <c r="M2170" s="26">
        <f t="shared" si="333"/>
        <v>239370.3</v>
      </c>
      <c r="N2170" s="26">
        <v>227822.96999999997</v>
      </c>
      <c r="O2170" s="26">
        <f t="shared" si="334"/>
        <v>-11547.330000000016</v>
      </c>
      <c r="P2170" s="26">
        <f t="shared" si="335"/>
        <v>11547.330000000016</v>
      </c>
      <c r="Q2170" s="26">
        <f t="shared" si="336"/>
        <v>0</v>
      </c>
      <c r="R2170" s="24">
        <f t="shared" si="337"/>
        <v>3.1018999999999999E-3</v>
      </c>
      <c r="S2170" s="25">
        <f t="shared" si="338"/>
        <v>12779</v>
      </c>
    </row>
    <row r="2171" spans="1:19">
      <c r="A2171" s="20" t="s">
        <v>2415</v>
      </c>
      <c r="B2171" s="20" t="s">
        <v>14</v>
      </c>
      <c r="C2171" s="20" t="s">
        <v>6</v>
      </c>
      <c r="D2171" s="20" t="s">
        <v>791</v>
      </c>
      <c r="E2171" s="20" t="s">
        <v>2597</v>
      </c>
      <c r="F2171" s="20" t="str">
        <f t="shared" si="330"/>
        <v>33901</v>
      </c>
      <c r="G2171" s="20" t="s">
        <v>2716</v>
      </c>
      <c r="H2171" s="23">
        <v>3364.93</v>
      </c>
      <c r="I2171" s="24">
        <f t="shared" si="331"/>
        <v>2.0999999999999998E-6</v>
      </c>
      <c r="J2171" s="24">
        <v>3.0199999999999999E-5</v>
      </c>
      <c r="K2171" s="24">
        <f t="shared" si="339"/>
        <v>3.4999999999999999E-6</v>
      </c>
      <c r="L2171" s="23">
        <f t="shared" si="332"/>
        <v>6986</v>
      </c>
      <c r="M2171" s="23">
        <f t="shared" si="333"/>
        <v>5239.5</v>
      </c>
      <c r="N2171" s="23">
        <v>687.25</v>
      </c>
      <c r="O2171" s="23">
        <f t="shared" si="334"/>
        <v>-4552.25</v>
      </c>
      <c r="P2171" s="23">
        <f t="shared" si="335"/>
        <v>4552.25</v>
      </c>
      <c r="Q2171" s="23">
        <f t="shared" si="336"/>
        <v>0</v>
      </c>
      <c r="R2171" s="24">
        <f t="shared" si="337"/>
        <v>1.2229000000000001E-3</v>
      </c>
      <c r="S2171" s="25">
        <f t="shared" si="338"/>
        <v>5038</v>
      </c>
    </row>
    <row r="2172" spans="1:19">
      <c r="A2172" s="21" t="s">
        <v>2415</v>
      </c>
      <c r="B2172" s="21" t="s">
        <v>14</v>
      </c>
      <c r="C2172" s="21" t="s">
        <v>102</v>
      </c>
      <c r="D2172" s="21" t="s">
        <v>2420</v>
      </c>
      <c r="E2172" s="21" t="s">
        <v>2597</v>
      </c>
      <c r="F2172" s="21" t="str">
        <f t="shared" si="330"/>
        <v>33901</v>
      </c>
      <c r="G2172" s="21" t="s">
        <v>2716</v>
      </c>
      <c r="H2172" s="26">
        <v>8011.99</v>
      </c>
      <c r="I2172" s="27">
        <f t="shared" si="331"/>
        <v>4.8999999999999997E-6</v>
      </c>
      <c r="J2172" s="27">
        <v>8.0900000000000001E-5</v>
      </c>
      <c r="K2172" s="27">
        <f t="shared" si="339"/>
        <v>8.6999999999999997E-6</v>
      </c>
      <c r="L2172" s="26">
        <f t="shared" si="332"/>
        <v>17365.2</v>
      </c>
      <c r="M2172" s="26">
        <f t="shared" si="333"/>
        <v>13023.9</v>
      </c>
      <c r="N2172" s="26">
        <v>11432.510000000002</v>
      </c>
      <c r="O2172" s="26">
        <f t="shared" si="334"/>
        <v>-1591.3899999999976</v>
      </c>
      <c r="P2172" s="26">
        <f t="shared" si="335"/>
        <v>1591.3899999999976</v>
      </c>
      <c r="Q2172" s="26">
        <f t="shared" si="336"/>
        <v>0</v>
      </c>
      <c r="R2172" s="24">
        <f t="shared" si="337"/>
        <v>4.2749999999999998E-4</v>
      </c>
      <c r="S2172" s="25">
        <f t="shared" si="338"/>
        <v>1761</v>
      </c>
    </row>
    <row r="2173" spans="1:19">
      <c r="A2173" s="20" t="s">
        <v>2415</v>
      </c>
      <c r="B2173" s="20" t="s">
        <v>14</v>
      </c>
      <c r="C2173" s="20" t="s">
        <v>181</v>
      </c>
      <c r="D2173" s="20" t="s">
        <v>2421</v>
      </c>
      <c r="E2173" s="20" t="s">
        <v>2597</v>
      </c>
      <c r="F2173" s="20" t="str">
        <f t="shared" si="330"/>
        <v>33901</v>
      </c>
      <c r="G2173" s="20" t="s">
        <v>2716</v>
      </c>
      <c r="H2173" s="23">
        <v>293933.17</v>
      </c>
      <c r="I2173" s="24">
        <f t="shared" si="331"/>
        <v>1.8019999999999999E-4</v>
      </c>
      <c r="J2173" s="24">
        <v>8.4559999999999995E-4</v>
      </c>
      <c r="K2173" s="24">
        <f t="shared" si="339"/>
        <v>2.1350000000000001E-4</v>
      </c>
      <c r="L2173" s="23">
        <f t="shared" si="332"/>
        <v>426146</v>
      </c>
      <c r="M2173" s="23">
        <f t="shared" si="333"/>
        <v>319609.5</v>
      </c>
      <c r="N2173" s="23">
        <v>279776.32999999996</v>
      </c>
      <c r="O2173" s="23">
        <f t="shared" si="334"/>
        <v>-39833.170000000042</v>
      </c>
      <c r="P2173" s="23">
        <f t="shared" si="335"/>
        <v>39833.170000000042</v>
      </c>
      <c r="Q2173" s="23">
        <f t="shared" si="336"/>
        <v>0</v>
      </c>
      <c r="R2173" s="24">
        <f t="shared" si="337"/>
        <v>1.0700299999999999E-2</v>
      </c>
      <c r="S2173" s="25">
        <f t="shared" si="338"/>
        <v>44085</v>
      </c>
    </row>
    <row r="2174" spans="1:19">
      <c r="A2174" s="21" t="s">
        <v>2415</v>
      </c>
      <c r="B2174" s="21" t="s">
        <v>14</v>
      </c>
      <c r="C2174" s="21" t="s">
        <v>106</v>
      </c>
      <c r="D2174" s="21" t="s">
        <v>2422</v>
      </c>
      <c r="E2174" s="21" t="s">
        <v>2597</v>
      </c>
      <c r="F2174" s="21" t="str">
        <f t="shared" si="330"/>
        <v>33901</v>
      </c>
      <c r="G2174" s="21" t="s">
        <v>2716</v>
      </c>
      <c r="H2174" s="26">
        <v>29756.55</v>
      </c>
      <c r="I2174" s="27">
        <f t="shared" si="331"/>
        <v>1.8199999999999999E-5</v>
      </c>
      <c r="J2174" s="27">
        <v>1.9469999999999999E-4</v>
      </c>
      <c r="K2174" s="27">
        <f t="shared" si="339"/>
        <v>2.6999999999999999E-5</v>
      </c>
      <c r="L2174" s="26">
        <f t="shared" si="332"/>
        <v>53892</v>
      </c>
      <c r="M2174" s="26">
        <f t="shared" si="333"/>
        <v>40419</v>
      </c>
      <c r="N2174" s="26">
        <v>37624.800000000003</v>
      </c>
      <c r="O2174" s="26">
        <f t="shared" si="334"/>
        <v>-2794.1999999999971</v>
      </c>
      <c r="P2174" s="26">
        <f t="shared" si="335"/>
        <v>2794.1999999999971</v>
      </c>
      <c r="Q2174" s="26">
        <f t="shared" si="336"/>
        <v>0</v>
      </c>
      <c r="R2174" s="24">
        <f t="shared" si="337"/>
        <v>7.5060000000000003E-4</v>
      </c>
      <c r="S2174" s="25">
        <f t="shared" si="338"/>
        <v>3092</v>
      </c>
    </row>
    <row r="2175" spans="1:19">
      <c r="A2175" s="20" t="s">
        <v>2415</v>
      </c>
      <c r="B2175" s="20" t="s">
        <v>14</v>
      </c>
      <c r="C2175" s="20" t="s">
        <v>49</v>
      </c>
      <c r="D2175" s="20" t="s">
        <v>2423</v>
      </c>
      <c r="E2175" s="20" t="s">
        <v>2597</v>
      </c>
      <c r="F2175" s="20" t="str">
        <f t="shared" si="330"/>
        <v>33901</v>
      </c>
      <c r="G2175" s="20" t="s">
        <v>2716</v>
      </c>
      <c r="H2175" s="23">
        <v>87729.56</v>
      </c>
      <c r="I2175" s="24">
        <f t="shared" si="331"/>
        <v>5.38E-5</v>
      </c>
      <c r="J2175" s="24">
        <v>2.2230000000000001E-4</v>
      </c>
      <c r="K2175" s="24">
        <f t="shared" si="339"/>
        <v>6.2199999999999994E-5</v>
      </c>
      <c r="L2175" s="23">
        <f t="shared" si="332"/>
        <v>124151.2</v>
      </c>
      <c r="M2175" s="23">
        <f t="shared" si="333"/>
        <v>93113.4</v>
      </c>
      <c r="N2175" s="23">
        <v>190235.96</v>
      </c>
      <c r="O2175" s="23">
        <f t="shared" si="334"/>
        <v>97122.559999999998</v>
      </c>
      <c r="P2175" s="23">
        <f t="shared" si="335"/>
        <v>0</v>
      </c>
      <c r="Q2175" s="23">
        <f t="shared" si="336"/>
        <v>97122.559999999998</v>
      </c>
      <c r="R2175" s="24">
        <f t="shared" si="337"/>
        <v>0</v>
      </c>
      <c r="S2175" s="25">
        <f t="shared" si="338"/>
        <v>0</v>
      </c>
    </row>
    <row r="2176" spans="1:19">
      <c r="A2176" s="21" t="s">
        <v>2415</v>
      </c>
      <c r="B2176" s="21" t="s">
        <v>14</v>
      </c>
      <c r="C2176" s="21" t="s">
        <v>195</v>
      </c>
      <c r="D2176" s="21" t="s">
        <v>2424</v>
      </c>
      <c r="E2176" s="21" t="s">
        <v>2597</v>
      </c>
      <c r="F2176" s="21" t="str">
        <f t="shared" si="330"/>
        <v>33901</v>
      </c>
      <c r="G2176" s="21" t="s">
        <v>2716</v>
      </c>
      <c r="H2176" s="26">
        <v>18213.060000000001</v>
      </c>
      <c r="I2176" s="27">
        <f t="shared" si="331"/>
        <v>1.1199999999999999E-5</v>
      </c>
      <c r="J2176" s="27">
        <v>1.339E-4</v>
      </c>
      <c r="K2176" s="27">
        <f t="shared" si="339"/>
        <v>1.73E-5</v>
      </c>
      <c r="L2176" s="26">
        <f t="shared" si="332"/>
        <v>34530.800000000003</v>
      </c>
      <c r="M2176" s="26">
        <f t="shared" si="333"/>
        <v>25898.1</v>
      </c>
      <c r="N2176" s="26">
        <v>67202.080000000002</v>
      </c>
      <c r="O2176" s="26">
        <f t="shared" si="334"/>
        <v>41303.980000000003</v>
      </c>
      <c r="P2176" s="26">
        <f t="shared" si="335"/>
        <v>0</v>
      </c>
      <c r="Q2176" s="26">
        <f t="shared" si="336"/>
        <v>41303.980000000003</v>
      </c>
      <c r="R2176" s="24">
        <f t="shared" si="337"/>
        <v>0</v>
      </c>
      <c r="S2176" s="25">
        <f t="shared" si="338"/>
        <v>0</v>
      </c>
    </row>
    <row r="2177" spans="1:19">
      <c r="A2177" s="20" t="s">
        <v>2415</v>
      </c>
      <c r="B2177" s="20" t="s">
        <v>14</v>
      </c>
      <c r="C2177" s="20" t="s">
        <v>57</v>
      </c>
      <c r="D2177" s="20" t="s">
        <v>2425</v>
      </c>
      <c r="E2177" s="20" t="s">
        <v>2597</v>
      </c>
      <c r="F2177" s="20" t="str">
        <f t="shared" si="330"/>
        <v>33901</v>
      </c>
      <c r="G2177" s="20" t="s">
        <v>2716</v>
      </c>
      <c r="H2177" s="23">
        <v>104186.36</v>
      </c>
      <c r="I2177" s="24">
        <f t="shared" si="331"/>
        <v>6.3899999999999995E-5</v>
      </c>
      <c r="J2177" s="24">
        <v>2.6620000000000002E-4</v>
      </c>
      <c r="K2177" s="24">
        <f t="shared" si="339"/>
        <v>7.3999999999999996E-5</v>
      </c>
      <c r="L2177" s="23">
        <f t="shared" si="332"/>
        <v>147704</v>
      </c>
      <c r="M2177" s="23">
        <f t="shared" si="333"/>
        <v>110778</v>
      </c>
      <c r="N2177" s="23">
        <v>71389.75</v>
      </c>
      <c r="O2177" s="23">
        <f t="shared" si="334"/>
        <v>-39388.25</v>
      </c>
      <c r="P2177" s="23">
        <f t="shared" si="335"/>
        <v>39388.25</v>
      </c>
      <c r="Q2177" s="23">
        <f t="shared" si="336"/>
        <v>0</v>
      </c>
      <c r="R2177" s="24">
        <f t="shared" si="337"/>
        <v>1.05808E-2</v>
      </c>
      <c r="S2177" s="25">
        <f t="shared" si="338"/>
        <v>43592</v>
      </c>
    </row>
    <row r="2178" spans="1:19">
      <c r="A2178" s="21" t="s">
        <v>2415</v>
      </c>
      <c r="B2178" s="21" t="s">
        <v>14</v>
      </c>
      <c r="C2178" s="21" t="s">
        <v>59</v>
      </c>
      <c r="D2178" s="21" t="s">
        <v>2426</v>
      </c>
      <c r="E2178" s="21" t="s">
        <v>2597</v>
      </c>
      <c r="F2178" s="21" t="str">
        <f t="shared" si="330"/>
        <v>33901</v>
      </c>
      <c r="G2178" s="21" t="s">
        <v>2716</v>
      </c>
      <c r="H2178" s="26">
        <v>347592.48</v>
      </c>
      <c r="I2178" s="27">
        <f t="shared" si="331"/>
        <v>2.131E-4</v>
      </c>
      <c r="J2178" s="27">
        <v>1.2926000000000001E-3</v>
      </c>
      <c r="K2178" s="27">
        <f t="shared" si="339"/>
        <v>2.6709999999999999E-4</v>
      </c>
      <c r="L2178" s="26">
        <f t="shared" si="332"/>
        <v>533131.6</v>
      </c>
      <c r="M2178" s="26">
        <f t="shared" si="333"/>
        <v>399848.7</v>
      </c>
      <c r="N2178" s="26">
        <v>477457.13</v>
      </c>
      <c r="O2178" s="26">
        <f t="shared" si="334"/>
        <v>77608.429999999993</v>
      </c>
      <c r="P2178" s="26">
        <f t="shared" si="335"/>
        <v>0</v>
      </c>
      <c r="Q2178" s="26">
        <f t="shared" si="336"/>
        <v>77608.429999999993</v>
      </c>
      <c r="R2178" s="24">
        <f t="shared" si="337"/>
        <v>0</v>
      </c>
      <c r="S2178" s="25">
        <f t="shared" si="338"/>
        <v>0</v>
      </c>
    </row>
    <row r="2179" spans="1:19">
      <c r="A2179" s="20" t="s">
        <v>2415</v>
      </c>
      <c r="B2179" s="20" t="s">
        <v>14</v>
      </c>
      <c r="C2179" s="20" t="s">
        <v>197</v>
      </c>
      <c r="D2179" s="20" t="s">
        <v>2427</v>
      </c>
      <c r="E2179" s="20" t="s">
        <v>2597</v>
      </c>
      <c r="F2179" s="20" t="str">
        <f t="shared" si="330"/>
        <v>33901</v>
      </c>
      <c r="G2179" s="20" t="s">
        <v>2716</v>
      </c>
      <c r="H2179" s="23">
        <v>438600.03</v>
      </c>
      <c r="I2179" s="24">
        <f t="shared" si="331"/>
        <v>2.6879999999999997E-4</v>
      </c>
      <c r="J2179" s="24">
        <v>8.1249999999999996E-4</v>
      </c>
      <c r="K2179" s="24">
        <f t="shared" si="339"/>
        <v>2.9599999999999998E-4</v>
      </c>
      <c r="L2179" s="23">
        <f t="shared" si="332"/>
        <v>590816</v>
      </c>
      <c r="M2179" s="23">
        <f t="shared" si="333"/>
        <v>443112</v>
      </c>
      <c r="N2179" s="23">
        <v>517307.73999999993</v>
      </c>
      <c r="O2179" s="23">
        <f t="shared" si="334"/>
        <v>74195.739999999932</v>
      </c>
      <c r="P2179" s="23">
        <f t="shared" si="335"/>
        <v>0</v>
      </c>
      <c r="Q2179" s="23">
        <f t="shared" si="336"/>
        <v>74195.739999999932</v>
      </c>
      <c r="R2179" s="24">
        <f t="shared" si="337"/>
        <v>0</v>
      </c>
      <c r="S2179" s="25">
        <f t="shared" si="338"/>
        <v>0</v>
      </c>
    </row>
    <row r="2180" spans="1:19">
      <c r="A2180" s="21" t="s">
        <v>2415</v>
      </c>
      <c r="B2180" s="21" t="s">
        <v>89</v>
      </c>
      <c r="C2180" s="21" t="s">
        <v>115</v>
      </c>
      <c r="D2180" s="21" t="s">
        <v>2428</v>
      </c>
      <c r="E2180" s="21" t="s">
        <v>2597</v>
      </c>
      <c r="F2180" s="21" t="str">
        <f t="shared" si="330"/>
        <v>33902</v>
      </c>
      <c r="G2180" s="21" t="s">
        <v>2717</v>
      </c>
      <c r="H2180" s="26">
        <v>3862464.3</v>
      </c>
      <c r="I2180" s="27">
        <f t="shared" si="331"/>
        <v>2.3674999999999998E-3</v>
      </c>
      <c r="J2180" s="27">
        <v>2.8089E-3</v>
      </c>
      <c r="K2180" s="27">
        <f t="shared" si="339"/>
        <v>2.3896E-3</v>
      </c>
      <c r="L2180" s="26">
        <f t="shared" si="332"/>
        <v>4769641.5999999996</v>
      </c>
      <c r="M2180" s="26">
        <f t="shared" si="333"/>
        <v>3577231.2</v>
      </c>
      <c r="N2180" s="26">
        <v>5082073.03</v>
      </c>
      <c r="O2180" s="26">
        <f t="shared" si="334"/>
        <v>1504841.83</v>
      </c>
      <c r="P2180" s="26">
        <f t="shared" si="335"/>
        <v>0</v>
      </c>
      <c r="Q2180" s="26">
        <f t="shared" si="336"/>
        <v>1504841.83</v>
      </c>
      <c r="R2180" s="24">
        <f t="shared" si="337"/>
        <v>0</v>
      </c>
      <c r="S2180" s="25">
        <f t="shared" si="338"/>
        <v>0</v>
      </c>
    </row>
    <row r="2181" spans="1:19">
      <c r="A2181" s="20" t="s">
        <v>2415</v>
      </c>
      <c r="B2181" s="20" t="s">
        <v>89</v>
      </c>
      <c r="C2181" s="20" t="s">
        <v>214</v>
      </c>
      <c r="D2181" s="20" t="s">
        <v>2429</v>
      </c>
      <c r="E2181" s="20" t="s">
        <v>2597</v>
      </c>
      <c r="F2181" s="20" t="str">
        <f t="shared" si="330"/>
        <v>33902</v>
      </c>
      <c r="G2181" s="20" t="s">
        <v>2717</v>
      </c>
      <c r="H2181" s="23">
        <v>226661.19</v>
      </c>
      <c r="I2181" s="24">
        <f t="shared" si="331"/>
        <v>1.3889999999999999E-4</v>
      </c>
      <c r="J2181" s="24">
        <v>7.4080000000000001E-4</v>
      </c>
      <c r="K2181" s="24">
        <f t="shared" si="339"/>
        <v>1.6899999999999999E-4</v>
      </c>
      <c r="L2181" s="23">
        <f t="shared" si="332"/>
        <v>337324</v>
      </c>
      <c r="M2181" s="23">
        <f t="shared" si="333"/>
        <v>252993</v>
      </c>
      <c r="N2181" s="23">
        <v>81896.210000000006</v>
      </c>
      <c r="O2181" s="23">
        <f t="shared" si="334"/>
        <v>-171096.78999999998</v>
      </c>
      <c r="P2181" s="23">
        <f t="shared" si="335"/>
        <v>171096.78999999998</v>
      </c>
      <c r="Q2181" s="23">
        <f t="shared" si="336"/>
        <v>0</v>
      </c>
      <c r="R2181" s="24">
        <f t="shared" si="337"/>
        <v>4.5961500000000002E-2</v>
      </c>
      <c r="S2181" s="25">
        <f t="shared" si="338"/>
        <v>189361</v>
      </c>
    </row>
    <row r="2182" spans="1:19">
      <c r="A2182" s="21" t="s">
        <v>2415</v>
      </c>
      <c r="B2182" s="21" t="s">
        <v>89</v>
      </c>
      <c r="C2182" s="21" t="s">
        <v>33</v>
      </c>
      <c r="D2182" s="21" t="s">
        <v>2430</v>
      </c>
      <c r="E2182" s="21" t="s">
        <v>2597</v>
      </c>
      <c r="F2182" s="21" t="str">
        <f t="shared" si="330"/>
        <v>33902</v>
      </c>
      <c r="G2182" s="21" t="s">
        <v>2717</v>
      </c>
      <c r="H2182" s="26">
        <v>370588.19</v>
      </c>
      <c r="I2182" s="27">
        <f t="shared" si="331"/>
        <v>2.2719999999999999E-4</v>
      </c>
      <c r="J2182" s="27">
        <v>8.7739999999999997E-4</v>
      </c>
      <c r="K2182" s="27">
        <f t="shared" si="339"/>
        <v>2.5970000000000002E-4</v>
      </c>
      <c r="L2182" s="26">
        <f t="shared" si="332"/>
        <v>518361.2</v>
      </c>
      <c r="M2182" s="26">
        <f t="shared" si="333"/>
        <v>388770.9</v>
      </c>
      <c r="N2182" s="26">
        <v>417668.80000000005</v>
      </c>
      <c r="O2182" s="26">
        <f t="shared" si="334"/>
        <v>28897.900000000023</v>
      </c>
      <c r="P2182" s="26">
        <f t="shared" si="335"/>
        <v>0</v>
      </c>
      <c r="Q2182" s="26">
        <f t="shared" si="336"/>
        <v>28897.900000000023</v>
      </c>
      <c r="R2182" s="24">
        <f t="shared" si="337"/>
        <v>0</v>
      </c>
      <c r="S2182" s="25">
        <f t="shared" si="338"/>
        <v>0</v>
      </c>
    </row>
    <row r="2183" spans="1:19">
      <c r="A2183" s="20" t="s">
        <v>2415</v>
      </c>
      <c r="B2183" s="20" t="s">
        <v>89</v>
      </c>
      <c r="C2183" s="20" t="s">
        <v>43</v>
      </c>
      <c r="D2183" s="20" t="s">
        <v>2431</v>
      </c>
      <c r="E2183" s="20" t="s">
        <v>2597</v>
      </c>
      <c r="F2183" s="20" t="str">
        <f t="shared" si="330"/>
        <v>33902</v>
      </c>
      <c r="G2183" s="20" t="s">
        <v>2717</v>
      </c>
      <c r="H2183" s="23">
        <v>155951.25</v>
      </c>
      <c r="I2183" s="24">
        <f t="shared" si="331"/>
        <v>9.5600000000000006E-5</v>
      </c>
      <c r="J2183" s="24">
        <v>8.3180000000000005E-4</v>
      </c>
      <c r="K2183" s="24">
        <f t="shared" si="339"/>
        <v>1.3239999999999999E-4</v>
      </c>
      <c r="L2183" s="23">
        <f t="shared" si="332"/>
        <v>264270.40000000002</v>
      </c>
      <c r="M2183" s="23">
        <f t="shared" si="333"/>
        <v>198202.8</v>
      </c>
      <c r="N2183" s="23">
        <v>224436.72</v>
      </c>
      <c r="O2183" s="23">
        <f t="shared" si="334"/>
        <v>26233.920000000013</v>
      </c>
      <c r="P2183" s="23">
        <f t="shared" si="335"/>
        <v>0</v>
      </c>
      <c r="Q2183" s="23">
        <f t="shared" si="336"/>
        <v>26233.920000000013</v>
      </c>
      <c r="R2183" s="24">
        <f t="shared" si="337"/>
        <v>0</v>
      </c>
      <c r="S2183" s="25">
        <f t="shared" si="338"/>
        <v>0</v>
      </c>
    </row>
    <row r="2184" spans="1:19">
      <c r="A2184" s="21" t="s">
        <v>2415</v>
      </c>
      <c r="B2184" s="21" t="s">
        <v>89</v>
      </c>
      <c r="C2184" s="21" t="s">
        <v>104</v>
      </c>
      <c r="D2184" s="21" t="s">
        <v>2432</v>
      </c>
      <c r="E2184" s="21" t="s">
        <v>2597</v>
      </c>
      <c r="F2184" s="21" t="str">
        <f t="shared" si="330"/>
        <v>33902</v>
      </c>
      <c r="G2184" s="21" t="s">
        <v>2717</v>
      </c>
      <c r="H2184" s="26">
        <v>379281.43</v>
      </c>
      <c r="I2184" s="27">
        <f t="shared" si="331"/>
        <v>2.3250000000000001E-4</v>
      </c>
      <c r="J2184" s="27">
        <v>2.0642999999999998E-3</v>
      </c>
      <c r="K2184" s="27">
        <f t="shared" si="339"/>
        <v>3.2410000000000002E-4</v>
      </c>
      <c r="L2184" s="26">
        <f t="shared" si="332"/>
        <v>646903.6</v>
      </c>
      <c r="M2184" s="26">
        <f t="shared" si="333"/>
        <v>485177.7</v>
      </c>
      <c r="N2184" s="26">
        <v>392107.97</v>
      </c>
      <c r="O2184" s="26">
        <f t="shared" si="334"/>
        <v>-93069.73000000004</v>
      </c>
      <c r="P2184" s="26">
        <f t="shared" si="335"/>
        <v>93069.73000000004</v>
      </c>
      <c r="Q2184" s="26">
        <f t="shared" si="336"/>
        <v>0</v>
      </c>
      <c r="R2184" s="24">
        <f t="shared" si="337"/>
        <v>2.5001200000000001E-2</v>
      </c>
      <c r="S2184" s="25">
        <f t="shared" si="338"/>
        <v>103004</v>
      </c>
    </row>
    <row r="2185" spans="1:19">
      <c r="A2185" s="20" t="s">
        <v>2415</v>
      </c>
      <c r="B2185" s="20" t="s">
        <v>114</v>
      </c>
      <c r="C2185" s="20" t="s">
        <v>15</v>
      </c>
      <c r="D2185" s="20" t="s">
        <v>2433</v>
      </c>
      <c r="E2185" s="20" t="s">
        <v>2597</v>
      </c>
      <c r="F2185" s="20" t="str">
        <f t="shared" si="330"/>
        <v>33903</v>
      </c>
      <c r="G2185" s="20" t="s">
        <v>2718</v>
      </c>
      <c r="H2185" s="23">
        <v>174471.36</v>
      </c>
      <c r="I2185" s="24">
        <f t="shared" si="331"/>
        <v>1.069E-4</v>
      </c>
      <c r="J2185" s="24">
        <v>4.8950000000000003E-4</v>
      </c>
      <c r="K2185" s="24">
        <f t="shared" si="339"/>
        <v>1.26E-4</v>
      </c>
      <c r="L2185" s="23">
        <f t="shared" si="332"/>
        <v>251496</v>
      </c>
      <c r="M2185" s="23">
        <f t="shared" si="333"/>
        <v>188622</v>
      </c>
      <c r="N2185" s="23">
        <v>176739.84999999998</v>
      </c>
      <c r="O2185" s="23">
        <f t="shared" si="334"/>
        <v>-11882.150000000023</v>
      </c>
      <c r="P2185" s="23">
        <f t="shared" si="335"/>
        <v>11882.150000000023</v>
      </c>
      <c r="Q2185" s="23">
        <f t="shared" si="336"/>
        <v>0</v>
      </c>
      <c r="R2185" s="24">
        <f t="shared" si="337"/>
        <v>3.1919000000000001E-3</v>
      </c>
      <c r="S2185" s="25">
        <f t="shared" si="338"/>
        <v>13150</v>
      </c>
    </row>
    <row r="2186" spans="1:19">
      <c r="A2186" s="21" t="s">
        <v>2415</v>
      </c>
      <c r="B2186" s="21" t="s">
        <v>114</v>
      </c>
      <c r="C2186" s="21" t="s">
        <v>21</v>
      </c>
      <c r="D2186" s="21" t="s">
        <v>2065</v>
      </c>
      <c r="E2186" s="21" t="s">
        <v>2597</v>
      </c>
      <c r="F2186" s="21" t="str">
        <f t="shared" si="330"/>
        <v>33903</v>
      </c>
      <c r="G2186" s="21" t="s">
        <v>2718</v>
      </c>
      <c r="H2186" s="26">
        <v>44494.21</v>
      </c>
      <c r="I2186" s="27">
        <f t="shared" si="331"/>
        <v>2.73E-5</v>
      </c>
      <c r="J2186" s="27">
        <v>3.01E-4</v>
      </c>
      <c r="K2186" s="27">
        <f t="shared" si="339"/>
        <v>4.1E-5</v>
      </c>
      <c r="L2186" s="26">
        <f t="shared" si="332"/>
        <v>81836</v>
      </c>
      <c r="M2186" s="26">
        <f t="shared" si="333"/>
        <v>61377</v>
      </c>
      <c r="N2186" s="26">
        <v>114416.35999999999</v>
      </c>
      <c r="O2186" s="26">
        <f t="shared" si="334"/>
        <v>53039.359999999986</v>
      </c>
      <c r="P2186" s="26">
        <f t="shared" si="335"/>
        <v>0</v>
      </c>
      <c r="Q2186" s="26">
        <f t="shared" si="336"/>
        <v>53039.359999999986</v>
      </c>
      <c r="R2186" s="24">
        <f t="shared" si="337"/>
        <v>0</v>
      </c>
      <c r="S2186" s="25">
        <f t="shared" si="338"/>
        <v>0</v>
      </c>
    </row>
    <row r="2187" spans="1:19">
      <c r="A2187" s="20" t="s">
        <v>2415</v>
      </c>
      <c r="B2187" s="20" t="s">
        <v>114</v>
      </c>
      <c r="C2187" s="20" t="s">
        <v>124</v>
      </c>
      <c r="D2187" s="20" t="s">
        <v>2434</v>
      </c>
      <c r="E2187" s="20" t="s">
        <v>2597</v>
      </c>
      <c r="F2187" s="20" t="str">
        <f t="shared" si="330"/>
        <v>33903</v>
      </c>
      <c r="G2187" s="20" t="s">
        <v>2718</v>
      </c>
      <c r="H2187" s="23">
        <v>86025.99</v>
      </c>
      <c r="I2187" s="24">
        <f t="shared" si="331"/>
        <v>5.27E-5</v>
      </c>
      <c r="J2187" s="24">
        <v>2.6420000000000003E-4</v>
      </c>
      <c r="K2187" s="24">
        <f t="shared" si="339"/>
        <v>6.3299999999999994E-5</v>
      </c>
      <c r="L2187" s="23">
        <f t="shared" si="332"/>
        <v>126346.8</v>
      </c>
      <c r="M2187" s="23">
        <f t="shared" si="333"/>
        <v>94760.1</v>
      </c>
      <c r="N2187" s="23">
        <v>30010.78</v>
      </c>
      <c r="O2187" s="23">
        <f t="shared" si="334"/>
        <v>-64749.320000000007</v>
      </c>
      <c r="P2187" s="23">
        <f t="shared" si="335"/>
        <v>64749.320000000007</v>
      </c>
      <c r="Q2187" s="23">
        <f t="shared" si="336"/>
        <v>0</v>
      </c>
      <c r="R2187" s="24">
        <f t="shared" si="337"/>
        <v>1.7393499999999999E-2</v>
      </c>
      <c r="S2187" s="25">
        <f t="shared" si="338"/>
        <v>71661</v>
      </c>
    </row>
    <row r="2188" spans="1:19">
      <c r="A2188" s="21" t="s">
        <v>2415</v>
      </c>
      <c r="B2188" s="21" t="s">
        <v>114</v>
      </c>
      <c r="C2188" s="21" t="s">
        <v>160</v>
      </c>
      <c r="D2188" s="21" t="s">
        <v>2435</v>
      </c>
      <c r="E2188" s="21" t="s">
        <v>2597</v>
      </c>
      <c r="F2188" s="21" t="str">
        <f t="shared" si="330"/>
        <v>33903</v>
      </c>
      <c r="G2188" s="21" t="s">
        <v>2718</v>
      </c>
      <c r="H2188" s="26">
        <v>1364946</v>
      </c>
      <c r="I2188" s="27">
        <f t="shared" si="331"/>
        <v>8.3659999999999995E-4</v>
      </c>
      <c r="J2188" s="27">
        <v>2.2000000000000001E-3</v>
      </c>
      <c r="K2188" s="27">
        <f t="shared" si="339"/>
        <v>9.0479999999999998E-4</v>
      </c>
      <c r="L2188" s="26">
        <f t="shared" si="332"/>
        <v>1805980.8</v>
      </c>
      <c r="M2188" s="26">
        <f t="shared" si="333"/>
        <v>1354485.6</v>
      </c>
      <c r="N2188" s="26">
        <v>1371234.34</v>
      </c>
      <c r="O2188" s="26">
        <f t="shared" si="334"/>
        <v>16748.739999999991</v>
      </c>
      <c r="P2188" s="26">
        <f t="shared" si="335"/>
        <v>0</v>
      </c>
      <c r="Q2188" s="26">
        <f t="shared" si="336"/>
        <v>16748.739999999991</v>
      </c>
      <c r="R2188" s="24">
        <f t="shared" si="337"/>
        <v>0</v>
      </c>
      <c r="S2188" s="25">
        <f t="shared" si="338"/>
        <v>0</v>
      </c>
    </row>
    <row r="2189" spans="1:19">
      <c r="A2189" s="20" t="s">
        <v>2415</v>
      </c>
      <c r="B2189" s="20" t="s">
        <v>114</v>
      </c>
      <c r="C2189" s="20" t="s">
        <v>126</v>
      </c>
      <c r="D2189" s="20" t="s">
        <v>2436</v>
      </c>
      <c r="E2189" s="20" t="s">
        <v>2597</v>
      </c>
      <c r="F2189" s="20" t="str">
        <f t="shared" si="330"/>
        <v>33903</v>
      </c>
      <c r="G2189" s="20" t="s">
        <v>2718</v>
      </c>
      <c r="H2189" s="23">
        <v>25136.91</v>
      </c>
      <c r="I2189" s="24">
        <f t="shared" si="331"/>
        <v>1.5400000000000002E-5</v>
      </c>
      <c r="J2189" s="24">
        <v>2.0039999999999999E-4</v>
      </c>
      <c r="K2189" s="24">
        <f t="shared" si="339"/>
        <v>2.4700000000000001E-5</v>
      </c>
      <c r="L2189" s="23">
        <f t="shared" si="332"/>
        <v>49301.2</v>
      </c>
      <c r="M2189" s="23">
        <f t="shared" si="333"/>
        <v>36975.9</v>
      </c>
      <c r="N2189" s="23">
        <v>15939.77</v>
      </c>
      <c r="O2189" s="23">
        <f t="shared" si="334"/>
        <v>-21036.13</v>
      </c>
      <c r="P2189" s="23">
        <f t="shared" si="335"/>
        <v>21036.13</v>
      </c>
      <c r="Q2189" s="23">
        <f t="shared" si="336"/>
        <v>0</v>
      </c>
      <c r="R2189" s="24">
        <f t="shared" si="337"/>
        <v>5.6509000000000004E-3</v>
      </c>
      <c r="S2189" s="25">
        <f t="shared" si="338"/>
        <v>23281</v>
      </c>
    </row>
    <row r="2190" spans="1:19">
      <c r="A2190" s="21" t="s">
        <v>2415</v>
      </c>
      <c r="B2190" s="21" t="s">
        <v>114</v>
      </c>
      <c r="C2190" s="21" t="s">
        <v>259</v>
      </c>
      <c r="D2190" s="21" t="s">
        <v>2437</v>
      </c>
      <c r="E2190" s="21" t="s">
        <v>2597</v>
      </c>
      <c r="F2190" s="21" t="str">
        <f t="shared" ref="F2190:F2253" si="340">CONCATENATE(A2190,B2190)</f>
        <v>33903</v>
      </c>
      <c r="G2190" s="21" t="s">
        <v>2718</v>
      </c>
      <c r="H2190" s="26">
        <v>57166.89</v>
      </c>
      <c r="I2190" s="27">
        <f t="shared" ref="I2190:I2253" si="341">ROUND(H2190/$H$2315, 7)</f>
        <v>3.4999999999999997E-5</v>
      </c>
      <c r="J2190" s="27">
        <v>3.636E-4</v>
      </c>
      <c r="K2190" s="27">
        <f t="shared" si="339"/>
        <v>5.1400000000000003E-5</v>
      </c>
      <c r="L2190" s="26">
        <f t="shared" ref="L2190:L2253" si="342">ROUND(1996000000*K2190, 2)</f>
        <v>102594.4</v>
      </c>
      <c r="M2190" s="26">
        <f t="shared" ref="M2190:M2253" si="343">ROUND(L2190*0.75, 2)</f>
        <v>76945.8</v>
      </c>
      <c r="N2190" s="26">
        <v>32582.43</v>
      </c>
      <c r="O2190" s="26">
        <f t="shared" ref="O2190:O2253" si="344">N2190-M2190</f>
        <v>-44363.37</v>
      </c>
      <c r="P2190" s="26">
        <f t="shared" ref="P2190:P2253" si="345">IF(M2190-N2190&gt;0,M2190-N2190,0)</f>
        <v>44363.37</v>
      </c>
      <c r="Q2190" s="26">
        <f t="shared" ref="Q2190:Q2253" si="346">IF(M2190-N2190&lt;0,N2190-M2190,0)</f>
        <v>0</v>
      </c>
      <c r="R2190" s="24">
        <f t="shared" ref="R2190:R2253" si="347">ROUND(P2190/$P$2315*100, 7)</f>
        <v>1.19173E-2</v>
      </c>
      <c r="S2190" s="25">
        <f t="shared" ref="S2190:S2253" si="348">ROUNDDOWN(412000000*R2190/100, 0)</f>
        <v>49099</v>
      </c>
    </row>
    <row r="2191" spans="1:19">
      <c r="A2191" s="20" t="s">
        <v>2415</v>
      </c>
      <c r="B2191" s="20" t="s">
        <v>114</v>
      </c>
      <c r="C2191" s="20" t="s">
        <v>262</v>
      </c>
      <c r="D2191" s="20" t="s">
        <v>2438</v>
      </c>
      <c r="E2191" s="20" t="s">
        <v>2597</v>
      </c>
      <c r="F2191" s="20" t="str">
        <f t="shared" si="340"/>
        <v>33903</v>
      </c>
      <c r="G2191" s="20" t="s">
        <v>2718</v>
      </c>
      <c r="H2191" s="23">
        <v>375588.24</v>
      </c>
      <c r="I2191" s="24">
        <f t="shared" si="341"/>
        <v>2.3020000000000001E-4</v>
      </c>
      <c r="J2191" s="24">
        <v>8.25E-4</v>
      </c>
      <c r="K2191" s="24">
        <f t="shared" ref="K2191:K2254" si="349">ROUND(ROUND(I2191*0.95, 10)+ROUND(J2191*0.05, 10), 7)</f>
        <v>2.5989999999999997E-4</v>
      </c>
      <c r="L2191" s="23">
        <f t="shared" si="342"/>
        <v>518760.4</v>
      </c>
      <c r="M2191" s="23">
        <f t="shared" si="343"/>
        <v>389070.3</v>
      </c>
      <c r="N2191" s="23">
        <v>561214.48</v>
      </c>
      <c r="O2191" s="23">
        <f t="shared" si="344"/>
        <v>172144.18</v>
      </c>
      <c r="P2191" s="23">
        <f t="shared" si="345"/>
        <v>0</v>
      </c>
      <c r="Q2191" s="23">
        <f t="shared" si="346"/>
        <v>172144.18</v>
      </c>
      <c r="R2191" s="24">
        <f t="shared" si="347"/>
        <v>0</v>
      </c>
      <c r="S2191" s="25">
        <f t="shared" si="348"/>
        <v>0</v>
      </c>
    </row>
    <row r="2192" spans="1:19">
      <c r="A2192" s="21" t="s">
        <v>2415</v>
      </c>
      <c r="B2192" s="21" t="s">
        <v>114</v>
      </c>
      <c r="C2192" s="21" t="s">
        <v>53</v>
      </c>
      <c r="D2192" s="21" t="s">
        <v>2439</v>
      </c>
      <c r="E2192" s="21" t="s">
        <v>2597</v>
      </c>
      <c r="F2192" s="21" t="str">
        <f t="shared" si="340"/>
        <v>33903</v>
      </c>
      <c r="G2192" s="21" t="s">
        <v>2718</v>
      </c>
      <c r="H2192" s="26">
        <v>797106.06</v>
      </c>
      <c r="I2192" s="27">
        <f t="shared" si="341"/>
        <v>4.8859999999999995E-4</v>
      </c>
      <c r="J2192" s="27">
        <v>9.0050000000000004E-4</v>
      </c>
      <c r="K2192" s="27">
        <f t="shared" si="349"/>
        <v>5.0920000000000002E-4</v>
      </c>
      <c r="L2192" s="26">
        <f t="shared" si="342"/>
        <v>1016363.2</v>
      </c>
      <c r="M2192" s="26">
        <f t="shared" si="343"/>
        <v>762272.4</v>
      </c>
      <c r="N2192" s="26">
        <v>1100425.8</v>
      </c>
      <c r="O2192" s="26">
        <f t="shared" si="344"/>
        <v>338153.4</v>
      </c>
      <c r="P2192" s="26">
        <f t="shared" si="345"/>
        <v>0</v>
      </c>
      <c r="Q2192" s="26">
        <f t="shared" si="346"/>
        <v>338153.4</v>
      </c>
      <c r="R2192" s="24">
        <f t="shared" si="347"/>
        <v>0</v>
      </c>
      <c r="S2192" s="25">
        <f t="shared" si="348"/>
        <v>0</v>
      </c>
    </row>
    <row r="2193" spans="1:19">
      <c r="A2193" s="20" t="s">
        <v>2415</v>
      </c>
      <c r="B2193" s="20" t="s">
        <v>172</v>
      </c>
      <c r="C2193" s="20" t="s">
        <v>96</v>
      </c>
      <c r="D2193" s="20" t="s">
        <v>2440</v>
      </c>
      <c r="E2193" s="20" t="s">
        <v>2597</v>
      </c>
      <c r="F2193" s="20" t="str">
        <f t="shared" si="340"/>
        <v>33906</v>
      </c>
      <c r="G2193" s="20" t="s">
        <v>2719</v>
      </c>
      <c r="H2193" s="23">
        <v>194544.72</v>
      </c>
      <c r="I2193" s="24">
        <f t="shared" si="341"/>
        <v>1.192E-4</v>
      </c>
      <c r="J2193" s="24">
        <v>1.3014000000000001E-3</v>
      </c>
      <c r="K2193" s="24">
        <f t="shared" si="349"/>
        <v>1.783E-4</v>
      </c>
      <c r="L2193" s="23">
        <f t="shared" si="342"/>
        <v>355886.8</v>
      </c>
      <c r="M2193" s="23">
        <f t="shared" si="343"/>
        <v>266915.09999999998</v>
      </c>
      <c r="N2193" s="23">
        <v>152697.78999999998</v>
      </c>
      <c r="O2193" s="23">
        <f t="shared" si="344"/>
        <v>-114217.31</v>
      </c>
      <c r="P2193" s="23">
        <f t="shared" si="345"/>
        <v>114217.31</v>
      </c>
      <c r="Q2193" s="23">
        <f t="shared" si="346"/>
        <v>0</v>
      </c>
      <c r="R2193" s="24">
        <f t="shared" si="347"/>
        <v>3.06821E-2</v>
      </c>
      <c r="S2193" s="25">
        <f t="shared" si="348"/>
        <v>126410</v>
      </c>
    </row>
    <row r="2194" spans="1:19">
      <c r="A2194" s="21" t="s">
        <v>2415</v>
      </c>
      <c r="B2194" s="21" t="s">
        <v>172</v>
      </c>
      <c r="C2194" s="21" t="s">
        <v>249</v>
      </c>
      <c r="D2194" s="21" t="s">
        <v>2441</v>
      </c>
      <c r="E2194" s="21" t="s">
        <v>2597</v>
      </c>
      <c r="F2194" s="21" t="str">
        <f t="shared" si="340"/>
        <v>33906</v>
      </c>
      <c r="G2194" s="21" t="s">
        <v>2719</v>
      </c>
      <c r="H2194" s="26">
        <v>325457.62</v>
      </c>
      <c r="I2194" s="27">
        <f t="shared" si="341"/>
        <v>1.995E-4</v>
      </c>
      <c r="J2194" s="27">
        <v>5.2579999999999999E-4</v>
      </c>
      <c r="K2194" s="27">
        <f t="shared" si="349"/>
        <v>2.1579999999999999E-4</v>
      </c>
      <c r="L2194" s="26">
        <f t="shared" si="342"/>
        <v>430736.8</v>
      </c>
      <c r="M2194" s="26">
        <f t="shared" si="343"/>
        <v>323052.59999999998</v>
      </c>
      <c r="N2194" s="26">
        <v>75995.209999999992</v>
      </c>
      <c r="O2194" s="26">
        <f t="shared" si="344"/>
        <v>-247057.38999999998</v>
      </c>
      <c r="P2194" s="26">
        <f t="shared" si="345"/>
        <v>247057.38999999998</v>
      </c>
      <c r="Q2194" s="26">
        <f t="shared" si="346"/>
        <v>0</v>
      </c>
      <c r="R2194" s="24">
        <f t="shared" si="347"/>
        <v>6.6366800000000004E-2</v>
      </c>
      <c r="S2194" s="25">
        <f t="shared" si="348"/>
        <v>273431</v>
      </c>
    </row>
    <row r="2195" spans="1:19">
      <c r="A2195" s="20" t="s">
        <v>2415</v>
      </c>
      <c r="B2195" s="20" t="s">
        <v>172</v>
      </c>
      <c r="C2195" s="20" t="s">
        <v>39</v>
      </c>
      <c r="D2195" s="20" t="s">
        <v>2442</v>
      </c>
      <c r="E2195" s="20" t="s">
        <v>2597</v>
      </c>
      <c r="F2195" s="20" t="str">
        <f t="shared" si="340"/>
        <v>33906</v>
      </c>
      <c r="G2195" s="20" t="s">
        <v>2719</v>
      </c>
      <c r="H2195" s="23">
        <v>1076110.8600000001</v>
      </c>
      <c r="I2195" s="24">
        <f t="shared" si="341"/>
        <v>6.5959999999999999E-4</v>
      </c>
      <c r="J2195" s="24">
        <v>1.3277E-3</v>
      </c>
      <c r="K2195" s="24">
        <f t="shared" si="349"/>
        <v>6.9300000000000004E-4</v>
      </c>
      <c r="L2195" s="23">
        <f t="shared" si="342"/>
        <v>1383228</v>
      </c>
      <c r="M2195" s="23">
        <f t="shared" si="343"/>
        <v>1037421</v>
      </c>
      <c r="N2195" s="23">
        <v>1656196.4500000002</v>
      </c>
      <c r="O2195" s="23">
        <f t="shared" si="344"/>
        <v>618775.45000000019</v>
      </c>
      <c r="P2195" s="23">
        <f t="shared" si="345"/>
        <v>0</v>
      </c>
      <c r="Q2195" s="23">
        <f t="shared" si="346"/>
        <v>618775.45000000019</v>
      </c>
      <c r="R2195" s="24">
        <f t="shared" si="347"/>
        <v>0</v>
      </c>
      <c r="S2195" s="25">
        <f t="shared" si="348"/>
        <v>0</v>
      </c>
    </row>
    <row r="2196" spans="1:19">
      <c r="A2196" s="21" t="s">
        <v>2415</v>
      </c>
      <c r="B2196" s="21" t="s">
        <v>172</v>
      </c>
      <c r="C2196" s="21" t="s">
        <v>47</v>
      </c>
      <c r="D2196" s="21" t="s">
        <v>2443</v>
      </c>
      <c r="E2196" s="21" t="s">
        <v>2597</v>
      </c>
      <c r="F2196" s="21" t="str">
        <f t="shared" si="340"/>
        <v>33906</v>
      </c>
      <c r="G2196" s="21" t="s">
        <v>2719</v>
      </c>
      <c r="H2196" s="26">
        <v>2974686.1</v>
      </c>
      <c r="I2196" s="27">
        <f t="shared" si="341"/>
        <v>1.8232999999999999E-3</v>
      </c>
      <c r="J2196" s="27">
        <v>3.3682999999999999E-3</v>
      </c>
      <c r="K2196" s="27">
        <f t="shared" si="349"/>
        <v>1.9005999999999999E-3</v>
      </c>
      <c r="L2196" s="26">
        <f t="shared" si="342"/>
        <v>3793597.6</v>
      </c>
      <c r="M2196" s="26">
        <f t="shared" si="343"/>
        <v>2845198.2</v>
      </c>
      <c r="N2196" s="26">
        <v>1864370.43</v>
      </c>
      <c r="O2196" s="26">
        <f t="shared" si="344"/>
        <v>-980827.77000000025</v>
      </c>
      <c r="P2196" s="26">
        <f t="shared" si="345"/>
        <v>980827.77000000025</v>
      </c>
      <c r="Q2196" s="26">
        <f t="shared" si="346"/>
        <v>0</v>
      </c>
      <c r="R2196" s="24">
        <f t="shared" si="347"/>
        <v>0.26347870000000001</v>
      </c>
      <c r="S2196" s="25">
        <f t="shared" si="348"/>
        <v>1085532</v>
      </c>
    </row>
    <row r="2197" spans="1:19">
      <c r="A2197" s="20" t="s">
        <v>2415</v>
      </c>
      <c r="B2197" s="20" t="s">
        <v>172</v>
      </c>
      <c r="C2197" s="20" t="s">
        <v>108</v>
      </c>
      <c r="D2197" s="20" t="s">
        <v>2444</v>
      </c>
      <c r="E2197" s="20" t="s">
        <v>2597</v>
      </c>
      <c r="F2197" s="20" t="str">
        <f t="shared" si="340"/>
        <v>33906</v>
      </c>
      <c r="G2197" s="20" t="s">
        <v>2719</v>
      </c>
      <c r="H2197" s="23">
        <v>356830.77</v>
      </c>
      <c r="I2197" s="24">
        <f t="shared" si="341"/>
        <v>2.187E-4</v>
      </c>
      <c r="J2197" s="24">
        <v>1.4940999999999999E-3</v>
      </c>
      <c r="K2197" s="24">
        <f t="shared" si="349"/>
        <v>2.8249999999999998E-4</v>
      </c>
      <c r="L2197" s="23">
        <f t="shared" si="342"/>
        <v>563870</v>
      </c>
      <c r="M2197" s="23">
        <f t="shared" si="343"/>
        <v>422902.5</v>
      </c>
      <c r="N2197" s="23">
        <v>326998.75</v>
      </c>
      <c r="O2197" s="23">
        <f t="shared" si="344"/>
        <v>-95903.75</v>
      </c>
      <c r="P2197" s="23">
        <f t="shared" si="345"/>
        <v>95903.75</v>
      </c>
      <c r="Q2197" s="23">
        <f t="shared" si="346"/>
        <v>0</v>
      </c>
      <c r="R2197" s="24">
        <f t="shared" si="347"/>
        <v>2.5762500000000001E-2</v>
      </c>
      <c r="S2197" s="25">
        <f t="shared" si="348"/>
        <v>106141</v>
      </c>
    </row>
    <row r="2198" spans="1:19">
      <c r="A2198" s="21" t="s">
        <v>2415</v>
      </c>
      <c r="B2198" s="21" t="s">
        <v>172</v>
      </c>
      <c r="C2198" s="21" t="s">
        <v>128</v>
      </c>
      <c r="D2198" s="21" t="s">
        <v>2445</v>
      </c>
      <c r="E2198" s="21" t="s">
        <v>2597</v>
      </c>
      <c r="F2198" s="21" t="str">
        <f t="shared" si="340"/>
        <v>33906</v>
      </c>
      <c r="G2198" s="21" t="s">
        <v>2719</v>
      </c>
      <c r="H2198" s="26">
        <v>277126.62</v>
      </c>
      <c r="I2198" s="27">
        <f t="shared" si="341"/>
        <v>1.6990000000000001E-4</v>
      </c>
      <c r="J2198" s="27">
        <v>4.3330000000000002E-4</v>
      </c>
      <c r="K2198" s="27">
        <f t="shared" si="349"/>
        <v>1.8310000000000001E-4</v>
      </c>
      <c r="L2198" s="26">
        <f t="shared" si="342"/>
        <v>365467.6</v>
      </c>
      <c r="M2198" s="26">
        <f t="shared" si="343"/>
        <v>274100.7</v>
      </c>
      <c r="N2198" s="26">
        <v>107668.67</v>
      </c>
      <c r="O2198" s="26">
        <f t="shared" si="344"/>
        <v>-166432.03000000003</v>
      </c>
      <c r="P2198" s="26">
        <f t="shared" si="345"/>
        <v>166432.03000000003</v>
      </c>
      <c r="Q2198" s="26">
        <f t="shared" si="346"/>
        <v>0</v>
      </c>
      <c r="R2198" s="24">
        <f t="shared" si="347"/>
        <v>4.4708499999999998E-2</v>
      </c>
      <c r="S2198" s="25">
        <f t="shared" si="348"/>
        <v>184199</v>
      </c>
    </row>
    <row r="2199" spans="1:19">
      <c r="A2199" s="20" t="s">
        <v>2415</v>
      </c>
      <c r="B2199" s="20" t="s">
        <v>172</v>
      </c>
      <c r="C2199" s="20" t="s">
        <v>272</v>
      </c>
      <c r="D2199" s="20" t="s">
        <v>2446</v>
      </c>
      <c r="E2199" s="20" t="s">
        <v>2597</v>
      </c>
      <c r="F2199" s="20" t="str">
        <f t="shared" si="340"/>
        <v>33906</v>
      </c>
      <c r="G2199" s="20" t="s">
        <v>2719</v>
      </c>
      <c r="H2199" s="23">
        <v>513789.75</v>
      </c>
      <c r="I2199" s="24">
        <f t="shared" si="341"/>
        <v>3.1490000000000001E-4</v>
      </c>
      <c r="J2199" s="24">
        <v>1.7432000000000001E-3</v>
      </c>
      <c r="K2199" s="24">
        <f t="shared" si="349"/>
        <v>3.8630000000000001E-4</v>
      </c>
      <c r="L2199" s="23">
        <f t="shared" si="342"/>
        <v>771054.8</v>
      </c>
      <c r="M2199" s="23">
        <f t="shared" si="343"/>
        <v>578291.1</v>
      </c>
      <c r="N2199" s="23">
        <v>322659.91000000003</v>
      </c>
      <c r="O2199" s="23">
        <f t="shared" si="344"/>
        <v>-255631.18999999994</v>
      </c>
      <c r="P2199" s="23">
        <f t="shared" si="345"/>
        <v>255631.18999999994</v>
      </c>
      <c r="Q2199" s="23">
        <f t="shared" si="346"/>
        <v>0</v>
      </c>
      <c r="R2199" s="24">
        <f t="shared" si="347"/>
        <v>6.8669900000000006E-2</v>
      </c>
      <c r="S2199" s="25">
        <f t="shared" si="348"/>
        <v>282919</v>
      </c>
    </row>
    <row r="2200" spans="1:19">
      <c r="A2200" s="21" t="s">
        <v>2415</v>
      </c>
      <c r="B2200" s="21" t="s">
        <v>172</v>
      </c>
      <c r="C2200" s="21" t="s">
        <v>282</v>
      </c>
      <c r="D2200" s="21" t="s">
        <v>2447</v>
      </c>
      <c r="E2200" s="21" t="s">
        <v>2597</v>
      </c>
      <c r="F2200" s="21" t="str">
        <f t="shared" si="340"/>
        <v>33906</v>
      </c>
      <c r="G2200" s="21" t="s">
        <v>2719</v>
      </c>
      <c r="H2200" s="26">
        <v>218837.6</v>
      </c>
      <c r="I2200" s="27">
        <f t="shared" si="341"/>
        <v>1.3410000000000001E-4</v>
      </c>
      <c r="J2200" s="27">
        <v>1.3093E-3</v>
      </c>
      <c r="K2200" s="27">
        <f t="shared" si="349"/>
        <v>1.929E-4</v>
      </c>
      <c r="L2200" s="26">
        <f t="shared" si="342"/>
        <v>385028.4</v>
      </c>
      <c r="M2200" s="26">
        <f t="shared" si="343"/>
        <v>288771.3</v>
      </c>
      <c r="N2200" s="26">
        <v>215228.32</v>
      </c>
      <c r="O2200" s="26">
        <f t="shared" si="344"/>
        <v>-73542.979999999981</v>
      </c>
      <c r="P2200" s="26">
        <f t="shared" si="345"/>
        <v>73542.979999999981</v>
      </c>
      <c r="Q2200" s="26">
        <f t="shared" si="346"/>
        <v>0</v>
      </c>
      <c r="R2200" s="24">
        <f t="shared" si="347"/>
        <v>1.97558E-2</v>
      </c>
      <c r="S2200" s="25">
        <f t="shared" si="348"/>
        <v>81393</v>
      </c>
    </row>
    <row r="2201" spans="1:19">
      <c r="A2201" s="20" t="s">
        <v>2415</v>
      </c>
      <c r="B2201" s="20" t="s">
        <v>191</v>
      </c>
      <c r="C2201" s="20" t="s">
        <v>174</v>
      </c>
      <c r="D2201" s="20" t="s">
        <v>2448</v>
      </c>
      <c r="E2201" s="20" t="s">
        <v>2597</v>
      </c>
      <c r="F2201" s="20" t="str">
        <f t="shared" si="340"/>
        <v>33907</v>
      </c>
      <c r="G2201" s="20" t="s">
        <v>2720</v>
      </c>
      <c r="H2201" s="23">
        <v>54304.77</v>
      </c>
      <c r="I2201" s="24">
        <f t="shared" si="341"/>
        <v>3.3300000000000003E-5</v>
      </c>
      <c r="J2201" s="24">
        <v>3.2699999999999998E-4</v>
      </c>
      <c r="K2201" s="24">
        <f t="shared" si="349"/>
        <v>4.8000000000000001E-5</v>
      </c>
      <c r="L2201" s="23">
        <f t="shared" si="342"/>
        <v>95808</v>
      </c>
      <c r="M2201" s="23">
        <f t="shared" si="343"/>
        <v>71856</v>
      </c>
      <c r="N2201" s="23">
        <v>45566.100000000006</v>
      </c>
      <c r="O2201" s="23">
        <f t="shared" si="344"/>
        <v>-26289.899999999994</v>
      </c>
      <c r="P2201" s="23">
        <f t="shared" si="345"/>
        <v>26289.899999999994</v>
      </c>
      <c r="Q2201" s="23">
        <f t="shared" si="346"/>
        <v>0</v>
      </c>
      <c r="R2201" s="24">
        <f t="shared" si="347"/>
        <v>7.0622000000000002E-3</v>
      </c>
      <c r="S2201" s="25">
        <f t="shared" si="348"/>
        <v>29096</v>
      </c>
    </row>
    <row r="2202" spans="1:19">
      <c r="A2202" s="21" t="s">
        <v>2415</v>
      </c>
      <c r="B2202" s="21" t="s">
        <v>191</v>
      </c>
      <c r="C2202" s="21" t="s">
        <v>94</v>
      </c>
      <c r="D2202" s="21" t="s">
        <v>2449</v>
      </c>
      <c r="E2202" s="21" t="s">
        <v>2597</v>
      </c>
      <c r="F2202" s="21" t="str">
        <f t="shared" si="340"/>
        <v>33907</v>
      </c>
      <c r="G2202" s="21" t="s">
        <v>2720</v>
      </c>
      <c r="H2202" s="26">
        <v>149498.6</v>
      </c>
      <c r="I2202" s="27">
        <f t="shared" si="341"/>
        <v>9.1600000000000004E-5</v>
      </c>
      <c r="J2202" s="27">
        <v>4.8809999999999999E-4</v>
      </c>
      <c r="K2202" s="27">
        <f t="shared" si="349"/>
        <v>1.114E-4</v>
      </c>
      <c r="L2202" s="26">
        <f t="shared" si="342"/>
        <v>222354.4</v>
      </c>
      <c r="M2202" s="26">
        <f t="shared" si="343"/>
        <v>166765.79999999999</v>
      </c>
      <c r="N2202" s="26">
        <v>139832.1</v>
      </c>
      <c r="O2202" s="26">
        <f t="shared" si="344"/>
        <v>-26933.699999999983</v>
      </c>
      <c r="P2202" s="26">
        <f t="shared" si="345"/>
        <v>26933.699999999983</v>
      </c>
      <c r="Q2202" s="26">
        <f t="shared" si="346"/>
        <v>0</v>
      </c>
      <c r="R2202" s="24">
        <f t="shared" si="347"/>
        <v>7.2351999999999998E-3</v>
      </c>
      <c r="S2202" s="25">
        <f t="shared" si="348"/>
        <v>29809</v>
      </c>
    </row>
    <row r="2203" spans="1:19">
      <c r="A2203" s="20" t="s">
        <v>2415</v>
      </c>
      <c r="B2203" s="20" t="s">
        <v>191</v>
      </c>
      <c r="C2203" s="20" t="s">
        <v>192</v>
      </c>
      <c r="D2203" s="20" t="s">
        <v>2450</v>
      </c>
      <c r="E2203" s="20" t="s">
        <v>2597</v>
      </c>
      <c r="F2203" s="20" t="str">
        <f t="shared" si="340"/>
        <v>33907</v>
      </c>
      <c r="G2203" s="20" t="s">
        <v>2720</v>
      </c>
      <c r="H2203" s="23">
        <v>100585.28</v>
      </c>
      <c r="I2203" s="24">
        <f t="shared" si="341"/>
        <v>6.1699999999999995E-5</v>
      </c>
      <c r="J2203" s="24">
        <v>6.8880000000000005E-4</v>
      </c>
      <c r="K2203" s="24">
        <f t="shared" si="349"/>
        <v>9.31E-5</v>
      </c>
      <c r="L2203" s="23">
        <f t="shared" si="342"/>
        <v>185827.6</v>
      </c>
      <c r="M2203" s="23">
        <f t="shared" si="343"/>
        <v>139370.70000000001</v>
      </c>
      <c r="N2203" s="23">
        <v>75824.05</v>
      </c>
      <c r="O2203" s="23">
        <f t="shared" si="344"/>
        <v>-63546.650000000009</v>
      </c>
      <c r="P2203" s="23">
        <f t="shared" si="345"/>
        <v>63546.650000000009</v>
      </c>
      <c r="Q2203" s="23">
        <f t="shared" si="346"/>
        <v>0</v>
      </c>
      <c r="R2203" s="24">
        <f t="shared" si="347"/>
        <v>1.7070499999999999E-2</v>
      </c>
      <c r="S2203" s="25">
        <f t="shared" si="348"/>
        <v>70330</v>
      </c>
    </row>
    <row r="2204" spans="1:19">
      <c r="A2204" s="21" t="s">
        <v>2415</v>
      </c>
      <c r="B2204" s="21" t="s">
        <v>191</v>
      </c>
      <c r="C2204" s="21" t="s">
        <v>176</v>
      </c>
      <c r="D2204" s="21" t="s">
        <v>2451</v>
      </c>
      <c r="E2204" s="21" t="s">
        <v>2597</v>
      </c>
      <c r="F2204" s="21" t="str">
        <f t="shared" si="340"/>
        <v>33907</v>
      </c>
      <c r="G2204" s="21" t="s">
        <v>2720</v>
      </c>
      <c r="H2204" s="26">
        <v>46678.37</v>
      </c>
      <c r="I2204" s="27">
        <f t="shared" si="341"/>
        <v>2.8600000000000001E-5</v>
      </c>
      <c r="J2204" s="27">
        <v>2.719E-4</v>
      </c>
      <c r="K2204" s="27">
        <f t="shared" si="349"/>
        <v>4.0800000000000002E-5</v>
      </c>
      <c r="L2204" s="26">
        <f t="shared" si="342"/>
        <v>81436.800000000003</v>
      </c>
      <c r="M2204" s="26">
        <f t="shared" si="343"/>
        <v>61077.599999999999</v>
      </c>
      <c r="N2204" s="26">
        <v>107956.12</v>
      </c>
      <c r="O2204" s="26">
        <f t="shared" si="344"/>
        <v>46878.52</v>
      </c>
      <c r="P2204" s="26">
        <f t="shared" si="345"/>
        <v>0</v>
      </c>
      <c r="Q2204" s="26">
        <f t="shared" si="346"/>
        <v>46878.52</v>
      </c>
      <c r="R2204" s="24">
        <f t="shared" si="347"/>
        <v>0</v>
      </c>
      <c r="S2204" s="25">
        <f t="shared" si="348"/>
        <v>0</v>
      </c>
    </row>
    <row r="2205" spans="1:19">
      <c r="A2205" s="20" t="s">
        <v>2415</v>
      </c>
      <c r="B2205" s="20" t="s">
        <v>191</v>
      </c>
      <c r="C2205" s="20" t="s">
        <v>25</v>
      </c>
      <c r="D2205" s="20" t="s">
        <v>2452</v>
      </c>
      <c r="E2205" s="20" t="s">
        <v>2597</v>
      </c>
      <c r="F2205" s="20" t="str">
        <f t="shared" si="340"/>
        <v>33907</v>
      </c>
      <c r="G2205" s="20" t="s">
        <v>2720</v>
      </c>
      <c r="H2205" s="23">
        <v>30216.75</v>
      </c>
      <c r="I2205" s="24">
        <f t="shared" si="341"/>
        <v>1.8499999999999999E-5</v>
      </c>
      <c r="J2205" s="24">
        <v>1.5449999999999999E-4</v>
      </c>
      <c r="K2205" s="24">
        <f t="shared" si="349"/>
        <v>2.5299999999999998E-5</v>
      </c>
      <c r="L2205" s="23">
        <f t="shared" si="342"/>
        <v>50498.8</v>
      </c>
      <c r="M2205" s="23">
        <f t="shared" si="343"/>
        <v>37874.1</v>
      </c>
      <c r="N2205" s="23">
        <v>126418.03</v>
      </c>
      <c r="O2205" s="23">
        <f t="shared" si="344"/>
        <v>88543.93</v>
      </c>
      <c r="P2205" s="23">
        <f t="shared" si="345"/>
        <v>0</v>
      </c>
      <c r="Q2205" s="23">
        <f t="shared" si="346"/>
        <v>88543.93</v>
      </c>
      <c r="R2205" s="24">
        <f t="shared" si="347"/>
        <v>0</v>
      </c>
      <c r="S2205" s="25">
        <f t="shared" si="348"/>
        <v>0</v>
      </c>
    </row>
    <row r="2206" spans="1:19">
      <c r="A2206" s="21" t="s">
        <v>2415</v>
      </c>
      <c r="B2206" s="21" t="s">
        <v>191</v>
      </c>
      <c r="C2206" s="21" t="s">
        <v>27</v>
      </c>
      <c r="D2206" s="21" t="s">
        <v>2453</v>
      </c>
      <c r="E2206" s="21" t="s">
        <v>2597</v>
      </c>
      <c r="F2206" s="21" t="str">
        <f t="shared" si="340"/>
        <v>33907</v>
      </c>
      <c r="G2206" s="21" t="s">
        <v>2720</v>
      </c>
      <c r="H2206" s="26">
        <v>54085.69</v>
      </c>
      <c r="I2206" s="27">
        <f t="shared" si="341"/>
        <v>3.3200000000000001E-5</v>
      </c>
      <c r="J2206" s="27">
        <v>2.4259999999999999E-4</v>
      </c>
      <c r="K2206" s="27">
        <f t="shared" si="349"/>
        <v>4.3699999999999998E-5</v>
      </c>
      <c r="L2206" s="26">
        <f t="shared" si="342"/>
        <v>87225.2</v>
      </c>
      <c r="M2206" s="26">
        <f t="shared" si="343"/>
        <v>65418.9</v>
      </c>
      <c r="N2206" s="26">
        <v>65831.839999999997</v>
      </c>
      <c r="O2206" s="26">
        <f t="shared" si="344"/>
        <v>412.93999999999505</v>
      </c>
      <c r="P2206" s="26">
        <f t="shared" si="345"/>
        <v>0</v>
      </c>
      <c r="Q2206" s="26">
        <f t="shared" si="346"/>
        <v>412.93999999999505</v>
      </c>
      <c r="R2206" s="24">
        <f t="shared" si="347"/>
        <v>0</v>
      </c>
      <c r="S2206" s="25">
        <f t="shared" si="348"/>
        <v>0</v>
      </c>
    </row>
    <row r="2207" spans="1:19">
      <c r="A2207" s="20" t="s">
        <v>2415</v>
      </c>
      <c r="B2207" s="20" t="s">
        <v>191</v>
      </c>
      <c r="C2207" s="20" t="s">
        <v>216</v>
      </c>
      <c r="D2207" s="20" t="s">
        <v>2454</v>
      </c>
      <c r="E2207" s="20" t="s">
        <v>2597</v>
      </c>
      <c r="F2207" s="20" t="str">
        <f t="shared" si="340"/>
        <v>33907</v>
      </c>
      <c r="G2207" s="20" t="s">
        <v>2720</v>
      </c>
      <c r="H2207" s="23">
        <v>339508.15</v>
      </c>
      <c r="I2207" s="24">
        <f t="shared" si="341"/>
        <v>2.0809999999999999E-4</v>
      </c>
      <c r="J2207" s="24">
        <v>1.0751999999999999E-3</v>
      </c>
      <c r="K2207" s="24">
        <f t="shared" si="349"/>
        <v>2.5149999999999999E-4</v>
      </c>
      <c r="L2207" s="23">
        <f t="shared" si="342"/>
        <v>501994</v>
      </c>
      <c r="M2207" s="23">
        <f t="shared" si="343"/>
        <v>376495.5</v>
      </c>
      <c r="N2207" s="23">
        <v>411849.04000000004</v>
      </c>
      <c r="O2207" s="23">
        <f t="shared" si="344"/>
        <v>35353.540000000037</v>
      </c>
      <c r="P2207" s="23">
        <f t="shared" si="345"/>
        <v>0</v>
      </c>
      <c r="Q2207" s="23">
        <f t="shared" si="346"/>
        <v>35353.540000000037</v>
      </c>
      <c r="R2207" s="24">
        <f t="shared" si="347"/>
        <v>0</v>
      </c>
      <c r="S2207" s="25">
        <f t="shared" si="348"/>
        <v>0</v>
      </c>
    </row>
    <row r="2208" spans="1:19">
      <c r="A2208" s="21" t="s">
        <v>2415</v>
      </c>
      <c r="B2208" s="21" t="s">
        <v>191</v>
      </c>
      <c r="C2208" s="21" t="s">
        <v>119</v>
      </c>
      <c r="D2208" s="21" t="s">
        <v>2455</v>
      </c>
      <c r="E2208" s="21" t="s">
        <v>2597</v>
      </c>
      <c r="F2208" s="21" t="str">
        <f t="shared" si="340"/>
        <v>33907</v>
      </c>
      <c r="G2208" s="21" t="s">
        <v>2720</v>
      </c>
      <c r="H2208" s="26">
        <v>210108.35</v>
      </c>
      <c r="I2208" s="27">
        <f t="shared" si="341"/>
        <v>1.2879999999999999E-4</v>
      </c>
      <c r="J2208" s="27">
        <v>5.354E-4</v>
      </c>
      <c r="K2208" s="27">
        <f t="shared" si="349"/>
        <v>1.4909999999999999E-4</v>
      </c>
      <c r="L2208" s="26">
        <f t="shared" si="342"/>
        <v>297603.59999999998</v>
      </c>
      <c r="M2208" s="26">
        <f t="shared" si="343"/>
        <v>223202.7</v>
      </c>
      <c r="N2208" s="26">
        <v>200004.3</v>
      </c>
      <c r="O2208" s="26">
        <f t="shared" si="344"/>
        <v>-23198.400000000023</v>
      </c>
      <c r="P2208" s="26">
        <f t="shared" si="345"/>
        <v>23198.400000000023</v>
      </c>
      <c r="Q2208" s="26">
        <f t="shared" si="346"/>
        <v>0</v>
      </c>
      <c r="R2208" s="24">
        <f t="shared" si="347"/>
        <v>6.2318E-3</v>
      </c>
      <c r="S2208" s="25">
        <f t="shared" si="348"/>
        <v>25675</v>
      </c>
    </row>
    <row r="2209" spans="1:19">
      <c r="A2209" s="20" t="s">
        <v>2415</v>
      </c>
      <c r="B2209" s="20" t="s">
        <v>191</v>
      </c>
      <c r="C2209" s="20" t="s">
        <v>35</v>
      </c>
      <c r="D2209" s="20" t="s">
        <v>2456</v>
      </c>
      <c r="E2209" s="20" t="s">
        <v>2597</v>
      </c>
      <c r="F2209" s="20" t="str">
        <f t="shared" si="340"/>
        <v>33907</v>
      </c>
      <c r="G2209" s="20" t="s">
        <v>2720</v>
      </c>
      <c r="H2209" s="23">
        <v>116568.43</v>
      </c>
      <c r="I2209" s="24">
        <f t="shared" si="341"/>
        <v>7.1500000000000003E-5</v>
      </c>
      <c r="J2209" s="24">
        <v>1.4440000000000001E-4</v>
      </c>
      <c r="K2209" s="24">
        <f t="shared" si="349"/>
        <v>7.5099999999999996E-5</v>
      </c>
      <c r="L2209" s="23">
        <f t="shared" si="342"/>
        <v>149899.6</v>
      </c>
      <c r="M2209" s="23">
        <f t="shared" si="343"/>
        <v>112424.7</v>
      </c>
      <c r="N2209" s="23">
        <v>322583.59000000003</v>
      </c>
      <c r="O2209" s="23">
        <f t="shared" si="344"/>
        <v>210158.89</v>
      </c>
      <c r="P2209" s="23">
        <f t="shared" si="345"/>
        <v>0</v>
      </c>
      <c r="Q2209" s="23">
        <f t="shared" si="346"/>
        <v>210158.89</v>
      </c>
      <c r="R2209" s="24">
        <f t="shared" si="347"/>
        <v>0</v>
      </c>
      <c r="S2209" s="25">
        <f t="shared" si="348"/>
        <v>0</v>
      </c>
    </row>
    <row r="2210" spans="1:19">
      <c r="A2210" s="21" t="s">
        <v>2415</v>
      </c>
      <c r="B2210" s="21" t="s">
        <v>191</v>
      </c>
      <c r="C2210" s="21" t="s">
        <v>41</v>
      </c>
      <c r="D2210" s="21" t="s">
        <v>2457</v>
      </c>
      <c r="E2210" s="21" t="s">
        <v>2597</v>
      </c>
      <c r="F2210" s="21" t="str">
        <f t="shared" si="340"/>
        <v>33907</v>
      </c>
      <c r="G2210" s="21" t="s">
        <v>2720</v>
      </c>
      <c r="H2210" s="26">
        <v>101917.11</v>
      </c>
      <c r="I2210" s="27">
        <f t="shared" si="341"/>
        <v>6.2500000000000001E-5</v>
      </c>
      <c r="J2210" s="27">
        <v>4.7390000000000003E-4</v>
      </c>
      <c r="K2210" s="27">
        <f t="shared" si="349"/>
        <v>8.3100000000000001E-5</v>
      </c>
      <c r="L2210" s="26">
        <f t="shared" si="342"/>
        <v>165867.6</v>
      </c>
      <c r="M2210" s="26">
        <f t="shared" si="343"/>
        <v>124400.7</v>
      </c>
      <c r="N2210" s="26">
        <v>69257.17</v>
      </c>
      <c r="O2210" s="26">
        <f t="shared" si="344"/>
        <v>-55143.53</v>
      </c>
      <c r="P2210" s="26">
        <f t="shared" si="345"/>
        <v>55143.53</v>
      </c>
      <c r="Q2210" s="26">
        <f t="shared" si="346"/>
        <v>0</v>
      </c>
      <c r="R2210" s="24">
        <f t="shared" si="347"/>
        <v>1.4813099999999999E-2</v>
      </c>
      <c r="S2210" s="25">
        <f t="shared" si="348"/>
        <v>61029</v>
      </c>
    </row>
    <row r="2211" spans="1:19">
      <c r="A2211" s="20" t="s">
        <v>2415</v>
      </c>
      <c r="B2211" s="20" t="s">
        <v>191</v>
      </c>
      <c r="C2211" s="20" t="s">
        <v>253</v>
      </c>
      <c r="D2211" s="20" t="s">
        <v>2458</v>
      </c>
      <c r="E2211" s="20" t="s">
        <v>2597</v>
      </c>
      <c r="F2211" s="20" t="str">
        <f t="shared" si="340"/>
        <v>33907</v>
      </c>
      <c r="G2211" s="20" t="s">
        <v>2720</v>
      </c>
      <c r="H2211" s="23">
        <v>7254.31</v>
      </c>
      <c r="I2211" s="24">
        <f t="shared" si="341"/>
        <v>4.4000000000000002E-6</v>
      </c>
      <c r="J2211" s="24">
        <v>1.7980000000000001E-4</v>
      </c>
      <c r="K2211" s="24">
        <f t="shared" si="349"/>
        <v>1.3200000000000001E-5</v>
      </c>
      <c r="L2211" s="23">
        <f t="shared" si="342"/>
        <v>26347.200000000001</v>
      </c>
      <c r="M2211" s="23">
        <f t="shared" si="343"/>
        <v>19760.400000000001</v>
      </c>
      <c r="N2211" s="23">
        <v>31425.039999999997</v>
      </c>
      <c r="O2211" s="23">
        <f t="shared" si="344"/>
        <v>11664.639999999996</v>
      </c>
      <c r="P2211" s="23">
        <f t="shared" si="345"/>
        <v>0</v>
      </c>
      <c r="Q2211" s="23">
        <f t="shared" si="346"/>
        <v>11664.639999999996</v>
      </c>
      <c r="R2211" s="24">
        <f t="shared" si="347"/>
        <v>0</v>
      </c>
      <c r="S2211" s="25">
        <f t="shared" si="348"/>
        <v>0</v>
      </c>
    </row>
    <row r="2212" spans="1:19">
      <c r="A2212" s="21" t="s">
        <v>2415</v>
      </c>
      <c r="B2212" s="21" t="s">
        <v>191</v>
      </c>
      <c r="C2212" s="21" t="s">
        <v>45</v>
      </c>
      <c r="D2212" s="21" t="s">
        <v>2459</v>
      </c>
      <c r="E2212" s="21" t="s">
        <v>2597</v>
      </c>
      <c r="F2212" s="21" t="str">
        <f t="shared" si="340"/>
        <v>33907</v>
      </c>
      <c r="G2212" s="21" t="s">
        <v>2720</v>
      </c>
      <c r="H2212" s="26">
        <v>515272.67</v>
      </c>
      <c r="I2212" s="27">
        <f t="shared" si="341"/>
        <v>3.1579999999999998E-4</v>
      </c>
      <c r="J2212" s="27">
        <v>1.0671999999999999E-3</v>
      </c>
      <c r="K2212" s="27">
        <f t="shared" si="349"/>
        <v>3.5340000000000002E-4</v>
      </c>
      <c r="L2212" s="26">
        <f t="shared" si="342"/>
        <v>705386.4</v>
      </c>
      <c r="M2212" s="26">
        <f t="shared" si="343"/>
        <v>529039.80000000005</v>
      </c>
      <c r="N2212" s="26">
        <v>381460.11</v>
      </c>
      <c r="O2212" s="26">
        <f t="shared" si="344"/>
        <v>-147579.69000000006</v>
      </c>
      <c r="P2212" s="26">
        <f t="shared" si="345"/>
        <v>147579.69000000006</v>
      </c>
      <c r="Q2212" s="26">
        <f t="shared" si="346"/>
        <v>0</v>
      </c>
      <c r="R2212" s="24">
        <f t="shared" si="347"/>
        <v>3.9644199999999997E-2</v>
      </c>
      <c r="S2212" s="25">
        <f t="shared" si="348"/>
        <v>163334</v>
      </c>
    </row>
    <row r="2213" spans="1:19">
      <c r="A2213" s="20" t="s">
        <v>2415</v>
      </c>
      <c r="B2213" s="20" t="s">
        <v>191</v>
      </c>
      <c r="C2213" s="20" t="s">
        <v>257</v>
      </c>
      <c r="D2213" s="20" t="s">
        <v>2460</v>
      </c>
      <c r="E2213" s="20" t="s">
        <v>2597</v>
      </c>
      <c r="F2213" s="20" t="str">
        <f t="shared" si="340"/>
        <v>33907</v>
      </c>
      <c r="G2213" s="20" t="s">
        <v>2720</v>
      </c>
      <c r="H2213" s="23">
        <v>1492145.22</v>
      </c>
      <c r="I2213" s="24">
        <f t="shared" si="341"/>
        <v>9.146E-4</v>
      </c>
      <c r="J2213" s="24">
        <v>2.4986000000000001E-3</v>
      </c>
      <c r="K2213" s="24">
        <f t="shared" si="349"/>
        <v>9.9379999999999998E-4</v>
      </c>
      <c r="L2213" s="23">
        <f t="shared" si="342"/>
        <v>1983624.8</v>
      </c>
      <c r="M2213" s="23">
        <f t="shared" si="343"/>
        <v>1487718.6</v>
      </c>
      <c r="N2213" s="23">
        <v>1470970.71</v>
      </c>
      <c r="O2213" s="23">
        <f t="shared" si="344"/>
        <v>-16747.89000000013</v>
      </c>
      <c r="P2213" s="23">
        <f t="shared" si="345"/>
        <v>16747.89000000013</v>
      </c>
      <c r="Q2213" s="23">
        <f t="shared" si="346"/>
        <v>0</v>
      </c>
      <c r="R2213" s="24">
        <f t="shared" si="347"/>
        <v>4.4990000000000004E-3</v>
      </c>
      <c r="S2213" s="25">
        <f t="shared" si="348"/>
        <v>18535</v>
      </c>
    </row>
    <row r="2214" spans="1:19">
      <c r="A2214" s="21" t="s">
        <v>2415</v>
      </c>
      <c r="B2214" s="21" t="s">
        <v>191</v>
      </c>
      <c r="C2214" s="21" t="s">
        <v>110</v>
      </c>
      <c r="D2214" s="21" t="s">
        <v>2461</v>
      </c>
      <c r="E2214" s="21" t="s">
        <v>2597</v>
      </c>
      <c r="F2214" s="21" t="str">
        <f t="shared" si="340"/>
        <v>33907</v>
      </c>
      <c r="G2214" s="21" t="s">
        <v>2720</v>
      </c>
      <c r="H2214" s="26">
        <v>889783.2</v>
      </c>
      <c r="I2214" s="27">
        <f t="shared" si="341"/>
        <v>5.4540000000000003E-4</v>
      </c>
      <c r="J2214" s="27">
        <v>2.1810000000000002E-3</v>
      </c>
      <c r="K2214" s="27">
        <f t="shared" si="349"/>
        <v>6.2719999999999996E-4</v>
      </c>
      <c r="L2214" s="26">
        <f t="shared" si="342"/>
        <v>1251891.2</v>
      </c>
      <c r="M2214" s="26">
        <f t="shared" si="343"/>
        <v>938918.40000000002</v>
      </c>
      <c r="N2214" s="26">
        <v>1085114.8900000001</v>
      </c>
      <c r="O2214" s="26">
        <f t="shared" si="344"/>
        <v>146196.49000000011</v>
      </c>
      <c r="P2214" s="26">
        <f t="shared" si="345"/>
        <v>0</v>
      </c>
      <c r="Q2214" s="26">
        <f t="shared" si="346"/>
        <v>146196.49000000011</v>
      </c>
      <c r="R2214" s="24">
        <f t="shared" si="347"/>
        <v>0</v>
      </c>
      <c r="S2214" s="25">
        <f t="shared" si="348"/>
        <v>0</v>
      </c>
    </row>
    <row r="2215" spans="1:19">
      <c r="A2215" s="20" t="s">
        <v>2415</v>
      </c>
      <c r="B2215" s="20" t="s">
        <v>191</v>
      </c>
      <c r="C2215" s="20" t="s">
        <v>267</v>
      </c>
      <c r="D2215" s="20" t="s">
        <v>2462</v>
      </c>
      <c r="E2215" s="20" t="s">
        <v>2597</v>
      </c>
      <c r="F2215" s="20" t="str">
        <f t="shared" si="340"/>
        <v>33907</v>
      </c>
      <c r="G2215" s="20" t="s">
        <v>2720</v>
      </c>
      <c r="H2215" s="23">
        <v>224605.77</v>
      </c>
      <c r="I2215" s="24">
        <f t="shared" si="341"/>
        <v>1.3770000000000001E-4</v>
      </c>
      <c r="J2215" s="24">
        <v>4.7140000000000002E-4</v>
      </c>
      <c r="K2215" s="24">
        <f t="shared" si="349"/>
        <v>1.5440000000000001E-4</v>
      </c>
      <c r="L2215" s="23">
        <f t="shared" si="342"/>
        <v>308182.40000000002</v>
      </c>
      <c r="M2215" s="23">
        <f t="shared" si="343"/>
        <v>231136.8</v>
      </c>
      <c r="N2215" s="23">
        <v>442077.04000000004</v>
      </c>
      <c r="O2215" s="23">
        <f t="shared" si="344"/>
        <v>210940.24000000005</v>
      </c>
      <c r="P2215" s="23">
        <f t="shared" si="345"/>
        <v>0</v>
      </c>
      <c r="Q2215" s="23">
        <f t="shared" si="346"/>
        <v>210940.24000000005</v>
      </c>
      <c r="R2215" s="24">
        <f t="shared" si="347"/>
        <v>0</v>
      </c>
      <c r="S2215" s="25">
        <f t="shared" si="348"/>
        <v>0</v>
      </c>
    </row>
    <row r="2216" spans="1:19">
      <c r="A2216" s="21" t="s">
        <v>2415</v>
      </c>
      <c r="B2216" s="21" t="s">
        <v>191</v>
      </c>
      <c r="C2216" s="21" t="s">
        <v>132</v>
      </c>
      <c r="D2216" s="21" t="s">
        <v>2463</v>
      </c>
      <c r="E2216" s="21" t="s">
        <v>2597</v>
      </c>
      <c r="F2216" s="21" t="str">
        <f t="shared" si="340"/>
        <v>33907</v>
      </c>
      <c r="G2216" s="21" t="s">
        <v>2720</v>
      </c>
      <c r="H2216" s="26">
        <v>170867.56</v>
      </c>
      <c r="I2216" s="27">
        <f t="shared" si="341"/>
        <v>1.047E-4</v>
      </c>
      <c r="J2216" s="27">
        <v>3.456E-4</v>
      </c>
      <c r="K2216" s="27">
        <f t="shared" si="349"/>
        <v>1.167E-4</v>
      </c>
      <c r="L2216" s="26">
        <f t="shared" si="342"/>
        <v>232933.2</v>
      </c>
      <c r="M2216" s="26">
        <f t="shared" si="343"/>
        <v>174699.9</v>
      </c>
      <c r="N2216" s="26">
        <v>208002.16</v>
      </c>
      <c r="O2216" s="26">
        <f t="shared" si="344"/>
        <v>33302.260000000009</v>
      </c>
      <c r="P2216" s="26">
        <f t="shared" si="345"/>
        <v>0</v>
      </c>
      <c r="Q2216" s="26">
        <f t="shared" si="346"/>
        <v>33302.260000000009</v>
      </c>
      <c r="R2216" s="24">
        <f t="shared" si="347"/>
        <v>0</v>
      </c>
      <c r="S2216" s="25">
        <f t="shared" si="348"/>
        <v>0</v>
      </c>
    </row>
    <row r="2217" spans="1:19">
      <c r="A2217" s="20" t="s">
        <v>2415</v>
      </c>
      <c r="B2217" s="20" t="s">
        <v>191</v>
      </c>
      <c r="C2217" s="20" t="s">
        <v>134</v>
      </c>
      <c r="D2217" s="20" t="s">
        <v>2464</v>
      </c>
      <c r="E2217" s="20" t="s">
        <v>2597</v>
      </c>
      <c r="F2217" s="20" t="str">
        <f t="shared" si="340"/>
        <v>33907</v>
      </c>
      <c r="G2217" s="20" t="s">
        <v>2720</v>
      </c>
      <c r="H2217" s="23">
        <v>367252.36</v>
      </c>
      <c r="I2217" s="24">
        <f t="shared" si="341"/>
        <v>2.251E-4</v>
      </c>
      <c r="J2217" s="24">
        <v>9.0779999999999995E-4</v>
      </c>
      <c r="K2217" s="24">
        <f t="shared" si="349"/>
        <v>2.5920000000000001E-4</v>
      </c>
      <c r="L2217" s="23">
        <f t="shared" si="342"/>
        <v>517363.20000000001</v>
      </c>
      <c r="M2217" s="23">
        <f t="shared" si="343"/>
        <v>388022.4</v>
      </c>
      <c r="N2217" s="23">
        <v>462334.52</v>
      </c>
      <c r="O2217" s="23">
        <f t="shared" si="344"/>
        <v>74312.12</v>
      </c>
      <c r="P2217" s="23">
        <f t="shared" si="345"/>
        <v>0</v>
      </c>
      <c r="Q2217" s="23">
        <f t="shared" si="346"/>
        <v>74312.12</v>
      </c>
      <c r="R2217" s="24">
        <f t="shared" si="347"/>
        <v>0</v>
      </c>
      <c r="S2217" s="25">
        <f t="shared" si="348"/>
        <v>0</v>
      </c>
    </row>
    <row r="2218" spans="1:19">
      <c r="A2218" s="21" t="s">
        <v>2415</v>
      </c>
      <c r="B2218" s="21" t="s">
        <v>191</v>
      </c>
      <c r="C2218" s="21" t="s">
        <v>279</v>
      </c>
      <c r="D2218" s="21" t="s">
        <v>2465</v>
      </c>
      <c r="E2218" s="21" t="s">
        <v>2597</v>
      </c>
      <c r="F2218" s="21" t="str">
        <f t="shared" si="340"/>
        <v>33907</v>
      </c>
      <c r="G2218" s="21" t="s">
        <v>2720</v>
      </c>
      <c r="H2218" s="26">
        <v>42642.36</v>
      </c>
      <c r="I2218" s="27">
        <f t="shared" si="341"/>
        <v>2.6100000000000001E-5</v>
      </c>
      <c r="J2218" s="27">
        <v>2.151E-4</v>
      </c>
      <c r="K2218" s="27">
        <f t="shared" si="349"/>
        <v>3.5599999999999998E-5</v>
      </c>
      <c r="L2218" s="26">
        <f t="shared" si="342"/>
        <v>71057.600000000006</v>
      </c>
      <c r="M2218" s="26">
        <f t="shared" si="343"/>
        <v>53293.2</v>
      </c>
      <c r="N2218" s="26">
        <v>159229.97</v>
      </c>
      <c r="O2218" s="26">
        <f t="shared" si="344"/>
        <v>105936.77</v>
      </c>
      <c r="P2218" s="26">
        <f t="shared" si="345"/>
        <v>0</v>
      </c>
      <c r="Q2218" s="26">
        <f t="shared" si="346"/>
        <v>105936.77</v>
      </c>
      <c r="R2218" s="24">
        <f t="shared" si="347"/>
        <v>0</v>
      </c>
      <c r="S2218" s="25">
        <f t="shared" si="348"/>
        <v>0</v>
      </c>
    </row>
    <row r="2219" spans="1:19">
      <c r="A2219" s="20" t="s">
        <v>2415</v>
      </c>
      <c r="B2219" s="20" t="s">
        <v>191</v>
      </c>
      <c r="C2219" s="20" t="s">
        <v>63</v>
      </c>
      <c r="D2219" s="20" t="s">
        <v>2466</v>
      </c>
      <c r="E2219" s="20" t="s">
        <v>2597</v>
      </c>
      <c r="F2219" s="20" t="str">
        <f t="shared" si="340"/>
        <v>33907</v>
      </c>
      <c r="G2219" s="20" t="s">
        <v>2720</v>
      </c>
      <c r="H2219" s="23">
        <v>11315.81</v>
      </c>
      <c r="I2219" s="24">
        <f t="shared" si="341"/>
        <v>6.9E-6</v>
      </c>
      <c r="J2219" s="24">
        <v>9.3900000000000006E-5</v>
      </c>
      <c r="K2219" s="24">
        <f t="shared" si="349"/>
        <v>1.13E-5</v>
      </c>
      <c r="L2219" s="23">
        <f t="shared" si="342"/>
        <v>22554.799999999999</v>
      </c>
      <c r="M2219" s="23">
        <f t="shared" si="343"/>
        <v>16916.099999999999</v>
      </c>
      <c r="N2219" s="23">
        <v>8345.83</v>
      </c>
      <c r="O2219" s="23">
        <f t="shared" si="344"/>
        <v>-8570.2699999999986</v>
      </c>
      <c r="P2219" s="23">
        <f t="shared" si="345"/>
        <v>8570.2699999999986</v>
      </c>
      <c r="Q2219" s="23">
        <f t="shared" si="346"/>
        <v>0</v>
      </c>
      <c r="R2219" s="24">
        <f t="shared" si="347"/>
        <v>2.3021999999999999E-3</v>
      </c>
      <c r="S2219" s="25">
        <f t="shared" si="348"/>
        <v>9485</v>
      </c>
    </row>
    <row r="2220" spans="1:19">
      <c r="A2220" s="21" t="s">
        <v>2415</v>
      </c>
      <c r="B2220" s="21" t="s">
        <v>191</v>
      </c>
      <c r="C2220" s="21" t="s">
        <v>138</v>
      </c>
      <c r="D2220" s="21" t="s">
        <v>2467</v>
      </c>
      <c r="E2220" s="21" t="s">
        <v>2597</v>
      </c>
      <c r="F2220" s="21" t="str">
        <f t="shared" si="340"/>
        <v>33907</v>
      </c>
      <c r="G2220" s="21" t="s">
        <v>2720</v>
      </c>
      <c r="H2220" s="26">
        <v>82335.92</v>
      </c>
      <c r="I2220" s="27">
        <f t="shared" si="341"/>
        <v>5.0500000000000001E-5</v>
      </c>
      <c r="J2220" s="27">
        <v>2.3379999999999999E-4</v>
      </c>
      <c r="K2220" s="27">
        <f t="shared" si="349"/>
        <v>5.9700000000000001E-5</v>
      </c>
      <c r="L2220" s="26">
        <f t="shared" si="342"/>
        <v>119161.2</v>
      </c>
      <c r="M2220" s="26">
        <f t="shared" si="343"/>
        <v>89370.9</v>
      </c>
      <c r="N2220" s="26">
        <v>80110.44</v>
      </c>
      <c r="O2220" s="26">
        <f t="shared" si="344"/>
        <v>-9260.4599999999919</v>
      </c>
      <c r="P2220" s="26">
        <f t="shared" si="345"/>
        <v>9260.4599999999919</v>
      </c>
      <c r="Q2220" s="26">
        <f t="shared" si="346"/>
        <v>0</v>
      </c>
      <c r="R2220" s="24">
        <f t="shared" si="347"/>
        <v>2.4876E-3</v>
      </c>
      <c r="S2220" s="25">
        <f t="shared" si="348"/>
        <v>10248</v>
      </c>
    </row>
    <row r="2221" spans="1:19">
      <c r="A2221" s="20" t="s">
        <v>2415</v>
      </c>
      <c r="B2221" s="20" t="s">
        <v>201</v>
      </c>
      <c r="C2221" s="20" t="s">
        <v>90</v>
      </c>
      <c r="D2221" s="20" t="s">
        <v>2468</v>
      </c>
      <c r="E2221" s="20" t="s">
        <v>2597</v>
      </c>
      <c r="F2221" s="20" t="str">
        <f t="shared" si="340"/>
        <v>33908</v>
      </c>
      <c r="G2221" s="20" t="s">
        <v>2721</v>
      </c>
      <c r="H2221" s="23">
        <v>60104.21</v>
      </c>
      <c r="I2221" s="24">
        <f t="shared" si="341"/>
        <v>3.68E-5</v>
      </c>
      <c r="J2221" s="24">
        <v>2.9280000000000002E-4</v>
      </c>
      <c r="K2221" s="24">
        <f t="shared" si="349"/>
        <v>4.9599999999999999E-5</v>
      </c>
      <c r="L2221" s="23">
        <f t="shared" si="342"/>
        <v>99001.600000000006</v>
      </c>
      <c r="M2221" s="23">
        <f t="shared" si="343"/>
        <v>74251.199999999997</v>
      </c>
      <c r="N2221" s="23">
        <v>38027.94</v>
      </c>
      <c r="O2221" s="23">
        <f t="shared" si="344"/>
        <v>-36223.259999999995</v>
      </c>
      <c r="P2221" s="23">
        <f t="shared" si="345"/>
        <v>36223.259999999995</v>
      </c>
      <c r="Q2221" s="23">
        <f t="shared" si="346"/>
        <v>0</v>
      </c>
      <c r="R2221" s="24">
        <f t="shared" si="347"/>
        <v>9.7306000000000007E-3</v>
      </c>
      <c r="S2221" s="25">
        <f t="shared" si="348"/>
        <v>40090</v>
      </c>
    </row>
    <row r="2222" spans="1:19">
      <c r="A2222" s="21" t="s">
        <v>2415</v>
      </c>
      <c r="B2222" s="21" t="s">
        <v>201</v>
      </c>
      <c r="C2222" s="21" t="s">
        <v>17</v>
      </c>
      <c r="D2222" s="21" t="s">
        <v>2469</v>
      </c>
      <c r="E2222" s="21" t="s">
        <v>2597</v>
      </c>
      <c r="F2222" s="21" t="str">
        <f t="shared" si="340"/>
        <v>33908</v>
      </c>
      <c r="G2222" s="21" t="s">
        <v>2721</v>
      </c>
      <c r="H2222" s="26">
        <v>33386.120000000003</v>
      </c>
      <c r="I2222" s="27">
        <f t="shared" si="341"/>
        <v>2.05E-5</v>
      </c>
      <c r="J2222" s="27">
        <v>1.8789999999999999E-4</v>
      </c>
      <c r="K2222" s="27">
        <f t="shared" si="349"/>
        <v>2.8900000000000001E-5</v>
      </c>
      <c r="L2222" s="26">
        <f t="shared" si="342"/>
        <v>57684.4</v>
      </c>
      <c r="M2222" s="26">
        <f t="shared" si="343"/>
        <v>43263.3</v>
      </c>
      <c r="N2222" s="26">
        <v>58754.48</v>
      </c>
      <c r="O2222" s="26">
        <f t="shared" si="344"/>
        <v>15491.18</v>
      </c>
      <c r="P2222" s="26">
        <f t="shared" si="345"/>
        <v>0</v>
      </c>
      <c r="Q2222" s="26">
        <f t="shared" si="346"/>
        <v>15491.18</v>
      </c>
      <c r="R2222" s="24">
        <f t="shared" si="347"/>
        <v>0</v>
      </c>
      <c r="S2222" s="25">
        <f t="shared" si="348"/>
        <v>0</v>
      </c>
    </row>
    <row r="2223" spans="1:19">
      <c r="A2223" s="20" t="s">
        <v>2415</v>
      </c>
      <c r="B2223" s="20" t="s">
        <v>201</v>
      </c>
      <c r="C2223" s="20" t="s">
        <v>29</v>
      </c>
      <c r="D2223" s="20" t="s">
        <v>2470</v>
      </c>
      <c r="E2223" s="20" t="s">
        <v>2597</v>
      </c>
      <c r="F2223" s="20" t="str">
        <f t="shared" si="340"/>
        <v>33908</v>
      </c>
      <c r="G2223" s="20" t="s">
        <v>2721</v>
      </c>
      <c r="H2223" s="23">
        <v>1298824.56</v>
      </c>
      <c r="I2223" s="24">
        <f t="shared" si="341"/>
        <v>7.961E-4</v>
      </c>
      <c r="J2223" s="24">
        <v>1.0673E-3</v>
      </c>
      <c r="K2223" s="24">
        <f t="shared" si="349"/>
        <v>8.097E-4</v>
      </c>
      <c r="L2223" s="23">
        <f t="shared" si="342"/>
        <v>1616161.2</v>
      </c>
      <c r="M2223" s="23">
        <f t="shared" si="343"/>
        <v>1212120.8999999999</v>
      </c>
      <c r="N2223" s="23">
        <v>887855.51</v>
      </c>
      <c r="O2223" s="23">
        <f t="shared" si="344"/>
        <v>-324265.3899999999</v>
      </c>
      <c r="P2223" s="23">
        <f t="shared" si="345"/>
        <v>324265.3899999999</v>
      </c>
      <c r="Q2223" s="23">
        <f t="shared" si="346"/>
        <v>0</v>
      </c>
      <c r="R2223" s="24">
        <f t="shared" si="347"/>
        <v>8.7107100000000007E-2</v>
      </c>
      <c r="S2223" s="25">
        <f t="shared" si="348"/>
        <v>358881</v>
      </c>
    </row>
    <row r="2224" spans="1:19">
      <c r="A2224" s="21" t="s">
        <v>2415</v>
      </c>
      <c r="B2224" s="21" t="s">
        <v>201</v>
      </c>
      <c r="C2224" s="21" t="s">
        <v>31</v>
      </c>
      <c r="D2224" s="21" t="s">
        <v>2471</v>
      </c>
      <c r="E2224" s="21" t="s">
        <v>2597</v>
      </c>
      <c r="F2224" s="21" t="str">
        <f t="shared" si="340"/>
        <v>33908</v>
      </c>
      <c r="G2224" s="21" t="s">
        <v>2721</v>
      </c>
      <c r="H2224" s="26">
        <v>515195.8</v>
      </c>
      <c r="I2224" s="27">
        <f t="shared" si="341"/>
        <v>3.1579999999999998E-4</v>
      </c>
      <c r="J2224" s="27">
        <v>3.8390000000000001E-4</v>
      </c>
      <c r="K2224" s="27">
        <f t="shared" si="349"/>
        <v>3.1920000000000001E-4</v>
      </c>
      <c r="L2224" s="26">
        <f t="shared" si="342"/>
        <v>637123.19999999995</v>
      </c>
      <c r="M2224" s="26">
        <f t="shared" si="343"/>
        <v>477842.4</v>
      </c>
      <c r="N2224" s="26">
        <v>776928.5</v>
      </c>
      <c r="O2224" s="26">
        <f t="shared" si="344"/>
        <v>299086.09999999998</v>
      </c>
      <c r="P2224" s="26">
        <f t="shared" si="345"/>
        <v>0</v>
      </c>
      <c r="Q2224" s="26">
        <f t="shared" si="346"/>
        <v>299086.09999999998</v>
      </c>
      <c r="R2224" s="24">
        <f t="shared" si="347"/>
        <v>0</v>
      </c>
      <c r="S2224" s="25">
        <f t="shared" si="348"/>
        <v>0</v>
      </c>
    </row>
    <row r="2225" spans="1:19">
      <c r="A2225" s="20" t="s">
        <v>2415</v>
      </c>
      <c r="B2225" s="20" t="s">
        <v>201</v>
      </c>
      <c r="C2225" s="20" t="s">
        <v>100</v>
      </c>
      <c r="D2225" s="20" t="s">
        <v>2472</v>
      </c>
      <c r="E2225" s="20" t="s">
        <v>2597</v>
      </c>
      <c r="F2225" s="20" t="str">
        <f t="shared" si="340"/>
        <v>33908</v>
      </c>
      <c r="G2225" s="20" t="s">
        <v>2721</v>
      </c>
      <c r="H2225" s="23">
        <v>76555.199999999997</v>
      </c>
      <c r="I2225" s="24">
        <f t="shared" si="341"/>
        <v>4.6900000000000002E-5</v>
      </c>
      <c r="J2225" s="24">
        <v>2.5109999999999998E-4</v>
      </c>
      <c r="K2225" s="24">
        <f t="shared" si="349"/>
        <v>5.7099999999999999E-5</v>
      </c>
      <c r="L2225" s="23">
        <f t="shared" si="342"/>
        <v>113971.6</v>
      </c>
      <c r="M2225" s="23">
        <f t="shared" si="343"/>
        <v>85478.7</v>
      </c>
      <c r="N2225" s="23">
        <v>56244.65</v>
      </c>
      <c r="O2225" s="23">
        <f t="shared" si="344"/>
        <v>-29234.049999999996</v>
      </c>
      <c r="P2225" s="23">
        <f t="shared" si="345"/>
        <v>29234.049999999996</v>
      </c>
      <c r="Q2225" s="23">
        <f t="shared" si="346"/>
        <v>0</v>
      </c>
      <c r="R2225" s="24">
        <f t="shared" si="347"/>
        <v>7.8531E-3</v>
      </c>
      <c r="S2225" s="25">
        <f t="shared" si="348"/>
        <v>32354</v>
      </c>
    </row>
    <row r="2226" spans="1:19">
      <c r="A2226" s="21" t="s">
        <v>2415</v>
      </c>
      <c r="B2226" s="21" t="s">
        <v>201</v>
      </c>
      <c r="C2226" s="21" t="s">
        <v>51</v>
      </c>
      <c r="D2226" s="21" t="s">
        <v>688</v>
      </c>
      <c r="E2226" s="21" t="s">
        <v>2597</v>
      </c>
      <c r="F2226" s="21" t="str">
        <f t="shared" si="340"/>
        <v>33908</v>
      </c>
      <c r="G2226" s="21" t="s">
        <v>2721</v>
      </c>
      <c r="H2226" s="26">
        <v>32573.599999999999</v>
      </c>
      <c r="I2226" s="27">
        <f t="shared" si="341"/>
        <v>2.0000000000000002E-5</v>
      </c>
      <c r="J2226" s="27">
        <v>1.9880000000000001E-4</v>
      </c>
      <c r="K2226" s="27">
        <f t="shared" si="349"/>
        <v>2.8900000000000001E-5</v>
      </c>
      <c r="L2226" s="26">
        <f t="shared" si="342"/>
        <v>57684.4</v>
      </c>
      <c r="M2226" s="26">
        <f t="shared" si="343"/>
        <v>43263.3</v>
      </c>
      <c r="N2226" s="26">
        <v>16374.33</v>
      </c>
      <c r="O2226" s="26">
        <f t="shared" si="344"/>
        <v>-26888.97</v>
      </c>
      <c r="P2226" s="26">
        <f t="shared" si="345"/>
        <v>26888.97</v>
      </c>
      <c r="Q2226" s="26">
        <f t="shared" si="346"/>
        <v>0</v>
      </c>
      <c r="R2226" s="24">
        <f t="shared" si="347"/>
        <v>7.2231999999999999E-3</v>
      </c>
      <c r="S2226" s="25">
        <f t="shared" si="348"/>
        <v>29759</v>
      </c>
    </row>
    <row r="2227" spans="1:19">
      <c r="A2227" s="20" t="s">
        <v>2415</v>
      </c>
      <c r="B2227" s="20" t="s">
        <v>201</v>
      </c>
      <c r="C2227" s="20" t="s">
        <v>270</v>
      </c>
      <c r="D2227" s="20" t="s">
        <v>2473</v>
      </c>
      <c r="E2227" s="20" t="s">
        <v>2597</v>
      </c>
      <c r="F2227" s="20" t="str">
        <f t="shared" si="340"/>
        <v>33908</v>
      </c>
      <c r="G2227" s="20" t="s">
        <v>2721</v>
      </c>
      <c r="H2227" s="23">
        <v>961275.52</v>
      </c>
      <c r="I2227" s="24">
        <f t="shared" si="341"/>
        <v>5.8920000000000001E-4</v>
      </c>
      <c r="J2227" s="24">
        <v>1.0660999999999999E-3</v>
      </c>
      <c r="K2227" s="24">
        <f t="shared" si="349"/>
        <v>6.1300000000000005E-4</v>
      </c>
      <c r="L2227" s="23">
        <f t="shared" si="342"/>
        <v>1223548</v>
      </c>
      <c r="M2227" s="23">
        <f t="shared" si="343"/>
        <v>917661</v>
      </c>
      <c r="N2227" s="23">
        <v>878214.63</v>
      </c>
      <c r="O2227" s="23">
        <f t="shared" si="344"/>
        <v>-39446.369999999995</v>
      </c>
      <c r="P2227" s="23">
        <f t="shared" si="345"/>
        <v>39446.369999999995</v>
      </c>
      <c r="Q2227" s="23">
        <f t="shared" si="346"/>
        <v>0</v>
      </c>
      <c r="R2227" s="24">
        <f t="shared" si="347"/>
        <v>1.0596400000000001E-2</v>
      </c>
      <c r="S2227" s="25">
        <f t="shared" si="348"/>
        <v>43657</v>
      </c>
    </row>
    <row r="2228" spans="1:19">
      <c r="A2228" s="21" t="s">
        <v>2415</v>
      </c>
      <c r="B2228" s="21" t="s">
        <v>201</v>
      </c>
      <c r="C2228" s="21" t="s">
        <v>61</v>
      </c>
      <c r="D2228" s="21" t="s">
        <v>2474</v>
      </c>
      <c r="E2228" s="21" t="s">
        <v>2597</v>
      </c>
      <c r="F2228" s="21" t="str">
        <f t="shared" si="340"/>
        <v>33908</v>
      </c>
      <c r="G2228" s="21" t="s">
        <v>2721</v>
      </c>
      <c r="H2228" s="26">
        <v>121567.81</v>
      </c>
      <c r="I2228" s="27">
        <f t="shared" si="341"/>
        <v>7.4499999999999995E-5</v>
      </c>
      <c r="J2228" s="27">
        <v>1.76E-4</v>
      </c>
      <c r="K2228" s="27">
        <f t="shared" si="349"/>
        <v>7.9599999999999997E-5</v>
      </c>
      <c r="L2228" s="26">
        <f t="shared" si="342"/>
        <v>158881.60000000001</v>
      </c>
      <c r="M2228" s="26">
        <f t="shared" si="343"/>
        <v>119161.2</v>
      </c>
      <c r="N2228" s="26">
        <v>130099.56</v>
      </c>
      <c r="O2228" s="26">
        <f t="shared" si="344"/>
        <v>10938.36</v>
      </c>
      <c r="P2228" s="26">
        <f t="shared" si="345"/>
        <v>0</v>
      </c>
      <c r="Q2228" s="26">
        <f t="shared" si="346"/>
        <v>10938.36</v>
      </c>
      <c r="R2228" s="24">
        <f t="shared" si="347"/>
        <v>0</v>
      </c>
      <c r="S2228" s="25">
        <f t="shared" si="348"/>
        <v>0</v>
      </c>
    </row>
    <row r="2229" spans="1:19">
      <c r="A2229" s="20" t="s">
        <v>2415</v>
      </c>
      <c r="B2229" s="20" t="s">
        <v>201</v>
      </c>
      <c r="C2229" s="20" t="s">
        <v>112</v>
      </c>
      <c r="D2229" s="20" t="s">
        <v>2475</v>
      </c>
      <c r="E2229" s="20" t="s">
        <v>2597</v>
      </c>
      <c r="F2229" s="20" t="str">
        <f t="shared" si="340"/>
        <v>33908</v>
      </c>
      <c r="G2229" s="20" t="s">
        <v>2721</v>
      </c>
      <c r="H2229" s="23">
        <v>127378.97</v>
      </c>
      <c r="I2229" s="24">
        <f t="shared" si="341"/>
        <v>7.8100000000000001E-5</v>
      </c>
      <c r="J2229" s="24">
        <v>2.073E-4</v>
      </c>
      <c r="K2229" s="24">
        <f t="shared" si="349"/>
        <v>8.4599999999999996E-5</v>
      </c>
      <c r="L2229" s="23">
        <f t="shared" si="342"/>
        <v>168861.6</v>
      </c>
      <c r="M2229" s="23">
        <f t="shared" si="343"/>
        <v>126646.2</v>
      </c>
      <c r="N2229" s="23">
        <v>151636.35</v>
      </c>
      <c r="O2229" s="23">
        <f t="shared" si="344"/>
        <v>24990.150000000009</v>
      </c>
      <c r="P2229" s="23">
        <f t="shared" si="345"/>
        <v>0</v>
      </c>
      <c r="Q2229" s="23">
        <f t="shared" si="346"/>
        <v>24990.150000000009</v>
      </c>
      <c r="R2229" s="24">
        <f t="shared" si="347"/>
        <v>0</v>
      </c>
      <c r="S2229" s="25">
        <f t="shared" si="348"/>
        <v>0</v>
      </c>
    </row>
    <row r="2230" spans="1:19">
      <c r="A2230" s="21" t="s">
        <v>2415</v>
      </c>
      <c r="B2230" s="21" t="s">
        <v>201</v>
      </c>
      <c r="C2230" s="21" t="s">
        <v>140</v>
      </c>
      <c r="D2230" s="21" t="s">
        <v>2476</v>
      </c>
      <c r="E2230" s="21" t="s">
        <v>2597</v>
      </c>
      <c r="F2230" s="21" t="str">
        <f t="shared" si="340"/>
        <v>33908</v>
      </c>
      <c r="G2230" s="21" t="s">
        <v>2721</v>
      </c>
      <c r="H2230" s="26">
        <v>70639.259999999995</v>
      </c>
      <c r="I2230" s="27">
        <f t="shared" si="341"/>
        <v>4.3300000000000002E-5</v>
      </c>
      <c r="J2230" s="27">
        <v>2.408E-4</v>
      </c>
      <c r="K2230" s="27">
        <f t="shared" si="349"/>
        <v>5.3199999999999999E-5</v>
      </c>
      <c r="L2230" s="26">
        <f t="shared" si="342"/>
        <v>106187.2</v>
      </c>
      <c r="M2230" s="26">
        <f t="shared" si="343"/>
        <v>79640.399999999994</v>
      </c>
      <c r="N2230" s="26">
        <v>34435.72</v>
      </c>
      <c r="O2230" s="26">
        <f t="shared" si="344"/>
        <v>-45204.679999999993</v>
      </c>
      <c r="P2230" s="26">
        <f t="shared" si="345"/>
        <v>45204.679999999993</v>
      </c>
      <c r="Q2230" s="26">
        <f t="shared" si="346"/>
        <v>0</v>
      </c>
      <c r="R2230" s="24">
        <f t="shared" si="347"/>
        <v>1.2143299999999999E-2</v>
      </c>
      <c r="S2230" s="25">
        <f t="shared" si="348"/>
        <v>50030</v>
      </c>
    </row>
    <row r="2231" spans="1:19">
      <c r="A2231" s="20" t="s">
        <v>2477</v>
      </c>
      <c r="B2231" s="20" t="s">
        <v>14</v>
      </c>
      <c r="C2231" s="20" t="s">
        <v>15</v>
      </c>
      <c r="D2231" s="20" t="s">
        <v>2478</v>
      </c>
      <c r="E2231" s="20" t="s">
        <v>2598</v>
      </c>
      <c r="F2231" s="20" t="str">
        <f t="shared" si="340"/>
        <v>34001</v>
      </c>
      <c r="G2231" s="20" t="s">
        <v>2722</v>
      </c>
      <c r="H2231" s="23">
        <v>26049.09</v>
      </c>
      <c r="I2231" s="24">
        <f t="shared" si="341"/>
        <v>1.5999999999999999E-5</v>
      </c>
      <c r="J2231" s="24">
        <v>6.1099999999999994E-5</v>
      </c>
      <c r="K2231" s="24">
        <f t="shared" si="349"/>
        <v>1.8300000000000001E-5</v>
      </c>
      <c r="L2231" s="23">
        <f t="shared" si="342"/>
        <v>36526.800000000003</v>
      </c>
      <c r="M2231" s="23">
        <f t="shared" si="343"/>
        <v>27395.1</v>
      </c>
      <c r="N2231" s="23">
        <v>22126.269999999997</v>
      </c>
      <c r="O2231" s="23">
        <f t="shared" si="344"/>
        <v>-5268.8300000000017</v>
      </c>
      <c r="P2231" s="23">
        <f t="shared" si="345"/>
        <v>5268.8300000000017</v>
      </c>
      <c r="Q2231" s="23">
        <f t="shared" si="346"/>
        <v>0</v>
      </c>
      <c r="R2231" s="24">
        <f t="shared" si="347"/>
        <v>1.4154E-3</v>
      </c>
      <c r="S2231" s="25">
        <f t="shared" si="348"/>
        <v>5831</v>
      </c>
    </row>
    <row r="2232" spans="1:19">
      <c r="A2232" s="21" t="s">
        <v>2477</v>
      </c>
      <c r="B2232" s="21" t="s">
        <v>14</v>
      </c>
      <c r="C2232" s="21" t="s">
        <v>90</v>
      </c>
      <c r="D2232" s="21" t="s">
        <v>2479</v>
      </c>
      <c r="E2232" s="21" t="s">
        <v>2598</v>
      </c>
      <c r="F2232" s="21" t="str">
        <f t="shared" si="340"/>
        <v>34001</v>
      </c>
      <c r="G2232" s="21" t="s">
        <v>2722</v>
      </c>
      <c r="H2232" s="26">
        <v>40135.42</v>
      </c>
      <c r="I2232" s="27">
        <f t="shared" si="341"/>
        <v>2.4600000000000002E-5</v>
      </c>
      <c r="J2232" s="27">
        <v>2.6279999999999999E-4</v>
      </c>
      <c r="K2232" s="27">
        <f t="shared" si="349"/>
        <v>3.65E-5</v>
      </c>
      <c r="L2232" s="26">
        <f t="shared" si="342"/>
        <v>72854</v>
      </c>
      <c r="M2232" s="26">
        <f t="shared" si="343"/>
        <v>54640.5</v>
      </c>
      <c r="N2232" s="26">
        <v>73364.03</v>
      </c>
      <c r="O2232" s="26">
        <f t="shared" si="344"/>
        <v>18723.53</v>
      </c>
      <c r="P2232" s="26">
        <f t="shared" si="345"/>
        <v>0</v>
      </c>
      <c r="Q2232" s="26">
        <f t="shared" si="346"/>
        <v>18723.53</v>
      </c>
      <c r="R2232" s="24">
        <f t="shared" si="347"/>
        <v>0</v>
      </c>
      <c r="S2232" s="25">
        <f t="shared" si="348"/>
        <v>0</v>
      </c>
    </row>
    <row r="2233" spans="1:19">
      <c r="A2233" s="20" t="s">
        <v>2477</v>
      </c>
      <c r="B2233" s="20" t="s">
        <v>14</v>
      </c>
      <c r="C2233" s="20" t="s">
        <v>17</v>
      </c>
      <c r="D2233" s="20" t="s">
        <v>2480</v>
      </c>
      <c r="E2233" s="20" t="s">
        <v>2598</v>
      </c>
      <c r="F2233" s="20" t="str">
        <f t="shared" si="340"/>
        <v>34001</v>
      </c>
      <c r="G2233" s="20" t="s">
        <v>2722</v>
      </c>
      <c r="H2233" s="23">
        <v>2100928.0299999998</v>
      </c>
      <c r="I2233" s="24">
        <f t="shared" si="341"/>
        <v>1.2878E-3</v>
      </c>
      <c r="J2233" s="24">
        <v>1.0097999999999999E-3</v>
      </c>
      <c r="K2233" s="24">
        <f t="shared" si="349"/>
        <v>1.2738999999999999E-3</v>
      </c>
      <c r="L2233" s="23">
        <f t="shared" si="342"/>
        <v>2542704.4</v>
      </c>
      <c r="M2233" s="23">
        <f t="shared" si="343"/>
        <v>1907028.3</v>
      </c>
      <c r="N2233" s="23">
        <v>1296321.67</v>
      </c>
      <c r="O2233" s="23">
        <f t="shared" si="344"/>
        <v>-610706.63000000012</v>
      </c>
      <c r="P2233" s="23">
        <f t="shared" si="345"/>
        <v>610706.63000000012</v>
      </c>
      <c r="Q2233" s="23">
        <f t="shared" si="346"/>
        <v>0</v>
      </c>
      <c r="R2233" s="24">
        <f t="shared" si="347"/>
        <v>0.16405349999999999</v>
      </c>
      <c r="S2233" s="25">
        <f t="shared" si="348"/>
        <v>675900</v>
      </c>
    </row>
    <row r="2234" spans="1:19">
      <c r="A2234" s="21" t="s">
        <v>2477</v>
      </c>
      <c r="B2234" s="21" t="s">
        <v>14</v>
      </c>
      <c r="C2234" s="21" t="s">
        <v>23</v>
      </c>
      <c r="D2234" s="21" t="s">
        <v>2481</v>
      </c>
      <c r="E2234" s="21" t="s">
        <v>2598</v>
      </c>
      <c r="F2234" s="21" t="str">
        <f t="shared" si="340"/>
        <v>34001</v>
      </c>
      <c r="G2234" s="21" t="s">
        <v>2722</v>
      </c>
      <c r="H2234" s="26">
        <v>95537.85</v>
      </c>
      <c r="I2234" s="27">
        <f t="shared" si="341"/>
        <v>5.8600000000000001E-5</v>
      </c>
      <c r="J2234" s="27">
        <v>2.8019999999999998E-4</v>
      </c>
      <c r="K2234" s="27">
        <f t="shared" si="349"/>
        <v>6.97E-5</v>
      </c>
      <c r="L2234" s="26">
        <f t="shared" si="342"/>
        <v>139121.20000000001</v>
      </c>
      <c r="M2234" s="26">
        <f t="shared" si="343"/>
        <v>104340.9</v>
      </c>
      <c r="N2234" s="26">
        <v>96366.680000000008</v>
      </c>
      <c r="O2234" s="26">
        <f t="shared" si="344"/>
        <v>-7974.2199999999866</v>
      </c>
      <c r="P2234" s="26">
        <f t="shared" si="345"/>
        <v>7974.2199999999866</v>
      </c>
      <c r="Q2234" s="26">
        <f t="shared" si="346"/>
        <v>0</v>
      </c>
      <c r="R2234" s="24">
        <f t="shared" si="347"/>
        <v>2.1421000000000001E-3</v>
      </c>
      <c r="S2234" s="25">
        <f t="shared" si="348"/>
        <v>8825</v>
      </c>
    </row>
    <row r="2235" spans="1:19">
      <c r="A2235" s="20" t="s">
        <v>2477</v>
      </c>
      <c r="B2235" s="20" t="s">
        <v>14</v>
      </c>
      <c r="C2235" s="20" t="s">
        <v>174</v>
      </c>
      <c r="D2235" s="20" t="s">
        <v>2482</v>
      </c>
      <c r="E2235" s="20" t="s">
        <v>2598</v>
      </c>
      <c r="F2235" s="20" t="str">
        <f t="shared" si="340"/>
        <v>34001</v>
      </c>
      <c r="G2235" s="20" t="s">
        <v>2722</v>
      </c>
      <c r="H2235" s="23">
        <v>65632.800000000003</v>
      </c>
      <c r="I2235" s="24">
        <f t="shared" si="341"/>
        <v>4.0200000000000001E-5</v>
      </c>
      <c r="J2235" s="24">
        <v>6.19E-5</v>
      </c>
      <c r="K2235" s="24">
        <f t="shared" si="349"/>
        <v>4.1300000000000001E-5</v>
      </c>
      <c r="L2235" s="23">
        <f t="shared" si="342"/>
        <v>82434.8</v>
      </c>
      <c r="M2235" s="23">
        <f t="shared" si="343"/>
        <v>61826.1</v>
      </c>
      <c r="N2235" s="23">
        <v>276189.15000000002</v>
      </c>
      <c r="O2235" s="23">
        <f t="shared" si="344"/>
        <v>214363.05000000002</v>
      </c>
      <c r="P2235" s="23">
        <f t="shared" si="345"/>
        <v>0</v>
      </c>
      <c r="Q2235" s="23">
        <f t="shared" si="346"/>
        <v>214363.05000000002</v>
      </c>
      <c r="R2235" s="24">
        <f t="shared" si="347"/>
        <v>0</v>
      </c>
      <c r="S2235" s="25">
        <f t="shared" si="348"/>
        <v>0</v>
      </c>
    </row>
    <row r="2236" spans="1:19">
      <c r="A2236" s="21" t="s">
        <v>2477</v>
      </c>
      <c r="B2236" s="21" t="s">
        <v>14</v>
      </c>
      <c r="C2236" s="21" t="s">
        <v>94</v>
      </c>
      <c r="D2236" s="21" t="s">
        <v>2483</v>
      </c>
      <c r="E2236" s="21" t="s">
        <v>2598</v>
      </c>
      <c r="F2236" s="21" t="str">
        <f t="shared" si="340"/>
        <v>34001</v>
      </c>
      <c r="G2236" s="21" t="s">
        <v>2722</v>
      </c>
      <c r="H2236" s="26">
        <v>164027.76</v>
      </c>
      <c r="I2236" s="27">
        <f t="shared" si="341"/>
        <v>1.005E-4</v>
      </c>
      <c r="J2236" s="27">
        <v>3.0410000000000002E-4</v>
      </c>
      <c r="K2236" s="27">
        <f t="shared" si="349"/>
        <v>1.1069999999999999E-4</v>
      </c>
      <c r="L2236" s="26">
        <f t="shared" si="342"/>
        <v>220957.2</v>
      </c>
      <c r="M2236" s="26">
        <f t="shared" si="343"/>
        <v>165717.9</v>
      </c>
      <c r="N2236" s="26">
        <v>133617.31</v>
      </c>
      <c r="O2236" s="26">
        <f t="shared" si="344"/>
        <v>-32100.589999999997</v>
      </c>
      <c r="P2236" s="26">
        <f t="shared" si="345"/>
        <v>32100.589999999997</v>
      </c>
      <c r="Q2236" s="26">
        <f t="shared" si="346"/>
        <v>0</v>
      </c>
      <c r="R2236" s="24">
        <f t="shared" si="347"/>
        <v>8.6230999999999999E-3</v>
      </c>
      <c r="S2236" s="25">
        <f t="shared" si="348"/>
        <v>35527</v>
      </c>
    </row>
    <row r="2237" spans="1:19">
      <c r="A2237" s="20" t="s">
        <v>2477</v>
      </c>
      <c r="B2237" s="20" t="s">
        <v>14</v>
      </c>
      <c r="C2237" s="20" t="s">
        <v>29</v>
      </c>
      <c r="D2237" s="20" t="s">
        <v>2484</v>
      </c>
      <c r="E2237" s="20" t="s">
        <v>2598</v>
      </c>
      <c r="F2237" s="20" t="str">
        <f t="shared" si="340"/>
        <v>34001</v>
      </c>
      <c r="G2237" s="20" t="s">
        <v>2722</v>
      </c>
      <c r="H2237" s="23">
        <v>894.33</v>
      </c>
      <c r="I2237" s="24">
        <f t="shared" si="341"/>
        <v>4.9999999999999998E-7</v>
      </c>
      <c r="J2237" s="24">
        <v>1.98E-5</v>
      </c>
      <c r="K2237" s="24">
        <f t="shared" si="349"/>
        <v>1.5E-6</v>
      </c>
      <c r="L2237" s="23">
        <f t="shared" si="342"/>
        <v>2994</v>
      </c>
      <c r="M2237" s="23">
        <f t="shared" si="343"/>
        <v>2245.5</v>
      </c>
      <c r="N2237" s="23">
        <v>427.48</v>
      </c>
      <c r="O2237" s="23">
        <f t="shared" si="344"/>
        <v>-1818.02</v>
      </c>
      <c r="P2237" s="23">
        <f t="shared" si="345"/>
        <v>1818.02</v>
      </c>
      <c r="Q2237" s="23">
        <f t="shared" si="346"/>
        <v>0</v>
      </c>
      <c r="R2237" s="24">
        <f t="shared" si="347"/>
        <v>4.8840000000000005E-4</v>
      </c>
      <c r="S2237" s="25">
        <f t="shared" si="348"/>
        <v>2012</v>
      </c>
    </row>
    <row r="2238" spans="1:19">
      <c r="A2238" s="21" t="s">
        <v>2477</v>
      </c>
      <c r="B2238" s="21" t="s">
        <v>14</v>
      </c>
      <c r="C2238" s="21" t="s">
        <v>100</v>
      </c>
      <c r="D2238" s="21" t="s">
        <v>2485</v>
      </c>
      <c r="E2238" s="21" t="s">
        <v>2598</v>
      </c>
      <c r="F2238" s="21" t="str">
        <f t="shared" si="340"/>
        <v>34001</v>
      </c>
      <c r="G2238" s="21" t="s">
        <v>2722</v>
      </c>
      <c r="H2238" s="26">
        <v>57622.35</v>
      </c>
      <c r="I2238" s="27">
        <f t="shared" si="341"/>
        <v>3.5299999999999997E-5</v>
      </c>
      <c r="J2238" s="27">
        <v>1.518E-4</v>
      </c>
      <c r="K2238" s="27">
        <f t="shared" si="349"/>
        <v>4.1100000000000003E-5</v>
      </c>
      <c r="L2238" s="26">
        <f t="shared" si="342"/>
        <v>82035.600000000006</v>
      </c>
      <c r="M2238" s="26">
        <f t="shared" si="343"/>
        <v>61526.7</v>
      </c>
      <c r="N2238" s="26">
        <v>34516.730000000003</v>
      </c>
      <c r="O2238" s="26">
        <f t="shared" si="344"/>
        <v>-27009.969999999994</v>
      </c>
      <c r="P2238" s="26">
        <f t="shared" si="345"/>
        <v>27009.969999999994</v>
      </c>
      <c r="Q2238" s="26">
        <f t="shared" si="346"/>
        <v>0</v>
      </c>
      <c r="R2238" s="24">
        <f t="shared" si="347"/>
        <v>7.2557000000000003E-3</v>
      </c>
      <c r="S2238" s="25">
        <f t="shared" si="348"/>
        <v>29893</v>
      </c>
    </row>
    <row r="2239" spans="1:19">
      <c r="A2239" s="20" t="s">
        <v>2477</v>
      </c>
      <c r="B2239" s="20" t="s">
        <v>14</v>
      </c>
      <c r="C2239" s="20" t="s">
        <v>41</v>
      </c>
      <c r="D2239" s="20" t="s">
        <v>2486</v>
      </c>
      <c r="E2239" s="20" t="s">
        <v>2598</v>
      </c>
      <c r="F2239" s="20" t="str">
        <f t="shared" si="340"/>
        <v>34001</v>
      </c>
      <c r="G2239" s="20" t="s">
        <v>2722</v>
      </c>
      <c r="H2239" s="23">
        <v>9161.01</v>
      </c>
      <c r="I2239" s="24">
        <f t="shared" si="341"/>
        <v>5.5999999999999997E-6</v>
      </c>
      <c r="J2239" s="24">
        <v>6.0600000000000003E-5</v>
      </c>
      <c r="K2239" s="24">
        <f t="shared" si="349"/>
        <v>8.3999999999999992E-6</v>
      </c>
      <c r="L2239" s="23">
        <f t="shared" si="342"/>
        <v>16766.400000000001</v>
      </c>
      <c r="M2239" s="23">
        <f t="shared" si="343"/>
        <v>12574.8</v>
      </c>
      <c r="N2239" s="23">
        <v>10146.5</v>
      </c>
      <c r="O2239" s="23">
        <f t="shared" si="344"/>
        <v>-2428.2999999999993</v>
      </c>
      <c r="P2239" s="23">
        <f t="shared" si="345"/>
        <v>2428.2999999999993</v>
      </c>
      <c r="Q2239" s="23">
        <f t="shared" si="346"/>
        <v>0</v>
      </c>
      <c r="R2239" s="24">
        <f t="shared" si="347"/>
        <v>6.5229999999999997E-4</v>
      </c>
      <c r="S2239" s="25">
        <f t="shared" si="348"/>
        <v>2687</v>
      </c>
    </row>
    <row r="2240" spans="1:19">
      <c r="A2240" s="21" t="s">
        <v>2477</v>
      </c>
      <c r="B2240" s="21" t="s">
        <v>14</v>
      </c>
      <c r="C2240" s="21" t="s">
        <v>43</v>
      </c>
      <c r="D2240" s="21" t="s">
        <v>2487</v>
      </c>
      <c r="E2240" s="21" t="s">
        <v>2598</v>
      </c>
      <c r="F2240" s="21" t="str">
        <f t="shared" si="340"/>
        <v>34001</v>
      </c>
      <c r="G2240" s="21" t="s">
        <v>2722</v>
      </c>
      <c r="H2240" s="26">
        <v>2733.09</v>
      </c>
      <c r="I2240" s="27">
        <f t="shared" si="341"/>
        <v>1.7E-6</v>
      </c>
      <c r="J2240" s="27">
        <v>2.83E-5</v>
      </c>
      <c r="K2240" s="27">
        <f t="shared" si="349"/>
        <v>3.0000000000000001E-6</v>
      </c>
      <c r="L2240" s="26">
        <f t="shared" si="342"/>
        <v>5988</v>
      </c>
      <c r="M2240" s="26">
        <f t="shared" si="343"/>
        <v>4491</v>
      </c>
      <c r="N2240" s="26">
        <v>604.72000000000014</v>
      </c>
      <c r="O2240" s="26">
        <f t="shared" si="344"/>
        <v>-3886.2799999999997</v>
      </c>
      <c r="P2240" s="26">
        <f t="shared" si="345"/>
        <v>3886.2799999999997</v>
      </c>
      <c r="Q2240" s="26">
        <f t="shared" si="346"/>
        <v>0</v>
      </c>
      <c r="R2240" s="24">
        <f t="shared" si="347"/>
        <v>1.044E-3</v>
      </c>
      <c r="S2240" s="25">
        <f t="shared" si="348"/>
        <v>4301</v>
      </c>
    </row>
    <row r="2241" spans="1:19">
      <c r="A2241" s="20" t="s">
        <v>2477</v>
      </c>
      <c r="B2241" s="20" t="s">
        <v>14</v>
      </c>
      <c r="C2241" s="20" t="s">
        <v>104</v>
      </c>
      <c r="D2241" s="20" t="s">
        <v>2488</v>
      </c>
      <c r="E2241" s="20" t="s">
        <v>2598</v>
      </c>
      <c r="F2241" s="20" t="str">
        <f t="shared" si="340"/>
        <v>34001</v>
      </c>
      <c r="G2241" s="20" t="s">
        <v>2722</v>
      </c>
      <c r="H2241" s="23">
        <v>8759.02</v>
      </c>
      <c r="I2241" s="24">
        <f t="shared" si="341"/>
        <v>5.4E-6</v>
      </c>
      <c r="J2241" s="24">
        <v>9.5099999999999994E-5</v>
      </c>
      <c r="K2241" s="24">
        <f t="shared" si="349"/>
        <v>9.9000000000000001E-6</v>
      </c>
      <c r="L2241" s="23">
        <f t="shared" si="342"/>
        <v>19760.400000000001</v>
      </c>
      <c r="M2241" s="23">
        <f t="shared" si="343"/>
        <v>14820.3</v>
      </c>
      <c r="N2241" s="23">
        <v>15574.49</v>
      </c>
      <c r="O2241" s="23">
        <f t="shared" si="344"/>
        <v>754.19000000000051</v>
      </c>
      <c r="P2241" s="23">
        <f t="shared" si="345"/>
        <v>0</v>
      </c>
      <c r="Q2241" s="23">
        <f t="shared" si="346"/>
        <v>754.19000000000051</v>
      </c>
      <c r="R2241" s="24">
        <f t="shared" si="347"/>
        <v>0</v>
      </c>
      <c r="S2241" s="25">
        <f t="shared" si="348"/>
        <v>0</v>
      </c>
    </row>
    <row r="2242" spans="1:19">
      <c r="A2242" s="21" t="s">
        <v>2477</v>
      </c>
      <c r="B2242" s="21" t="s">
        <v>14</v>
      </c>
      <c r="C2242" s="21" t="s">
        <v>257</v>
      </c>
      <c r="D2242" s="21" t="s">
        <v>2489</v>
      </c>
      <c r="E2242" s="21" t="s">
        <v>2598</v>
      </c>
      <c r="F2242" s="21" t="str">
        <f t="shared" si="340"/>
        <v>34001</v>
      </c>
      <c r="G2242" s="21" t="s">
        <v>2722</v>
      </c>
      <c r="H2242" s="26">
        <v>40080.06</v>
      </c>
      <c r="I2242" s="27">
        <f t="shared" si="341"/>
        <v>2.4600000000000002E-5</v>
      </c>
      <c r="J2242" s="27">
        <v>1.5440000000000001E-4</v>
      </c>
      <c r="K2242" s="27">
        <f t="shared" si="349"/>
        <v>3.1099999999999997E-5</v>
      </c>
      <c r="L2242" s="26">
        <f t="shared" si="342"/>
        <v>62075.6</v>
      </c>
      <c r="M2242" s="26">
        <f t="shared" si="343"/>
        <v>46556.7</v>
      </c>
      <c r="N2242" s="26">
        <v>7664.3099999999995</v>
      </c>
      <c r="O2242" s="26">
        <f t="shared" si="344"/>
        <v>-38892.39</v>
      </c>
      <c r="P2242" s="26">
        <f t="shared" si="345"/>
        <v>38892.39</v>
      </c>
      <c r="Q2242" s="26">
        <f t="shared" si="346"/>
        <v>0</v>
      </c>
      <c r="R2242" s="24">
        <f t="shared" si="347"/>
        <v>1.04476E-2</v>
      </c>
      <c r="S2242" s="25">
        <f t="shared" si="348"/>
        <v>43044</v>
      </c>
    </row>
    <row r="2243" spans="1:19">
      <c r="A2243" s="20" t="s">
        <v>2477</v>
      </c>
      <c r="B2243" s="20" t="s">
        <v>14</v>
      </c>
      <c r="C2243" s="20" t="s">
        <v>195</v>
      </c>
      <c r="D2243" s="20" t="s">
        <v>2490</v>
      </c>
      <c r="E2243" s="20" t="s">
        <v>2598</v>
      </c>
      <c r="F2243" s="20" t="str">
        <f t="shared" si="340"/>
        <v>34001</v>
      </c>
      <c r="G2243" s="20" t="s">
        <v>2722</v>
      </c>
      <c r="H2243" s="23">
        <v>32026.82</v>
      </c>
      <c r="I2243" s="24">
        <f t="shared" si="341"/>
        <v>1.9599999999999999E-5</v>
      </c>
      <c r="J2243" s="24">
        <v>9.2499999999999999E-5</v>
      </c>
      <c r="K2243" s="24">
        <f t="shared" si="349"/>
        <v>2.3200000000000001E-5</v>
      </c>
      <c r="L2243" s="23">
        <f t="shared" si="342"/>
        <v>46307.199999999997</v>
      </c>
      <c r="M2243" s="23">
        <f t="shared" si="343"/>
        <v>34730.400000000001</v>
      </c>
      <c r="N2243" s="23">
        <v>70366.02</v>
      </c>
      <c r="O2243" s="23">
        <f t="shared" si="344"/>
        <v>35635.620000000003</v>
      </c>
      <c r="P2243" s="23">
        <f t="shared" si="345"/>
        <v>0</v>
      </c>
      <c r="Q2243" s="23">
        <f t="shared" si="346"/>
        <v>35635.620000000003</v>
      </c>
      <c r="R2243" s="24">
        <f t="shared" si="347"/>
        <v>0</v>
      </c>
      <c r="S2243" s="25">
        <f t="shared" si="348"/>
        <v>0</v>
      </c>
    </row>
    <row r="2244" spans="1:19">
      <c r="A2244" s="21" t="s">
        <v>2477</v>
      </c>
      <c r="B2244" s="21" t="s">
        <v>14</v>
      </c>
      <c r="C2244" s="21" t="s">
        <v>87</v>
      </c>
      <c r="D2244" s="21" t="s">
        <v>2491</v>
      </c>
      <c r="E2244" s="21" t="s">
        <v>2598</v>
      </c>
      <c r="F2244" s="21" t="str">
        <f t="shared" si="340"/>
        <v>34001</v>
      </c>
      <c r="G2244" s="21" t="s">
        <v>2722</v>
      </c>
      <c r="H2244" s="26">
        <v>138889.21</v>
      </c>
      <c r="I2244" s="27">
        <f t="shared" si="341"/>
        <v>8.5099999999999995E-5</v>
      </c>
      <c r="J2244" s="27">
        <v>3.4400000000000001E-4</v>
      </c>
      <c r="K2244" s="27">
        <f t="shared" si="349"/>
        <v>9.7999999999999997E-5</v>
      </c>
      <c r="L2244" s="26">
        <f t="shared" si="342"/>
        <v>195608</v>
      </c>
      <c r="M2244" s="26">
        <f t="shared" si="343"/>
        <v>146706</v>
      </c>
      <c r="N2244" s="26">
        <v>107098.20000000001</v>
      </c>
      <c r="O2244" s="26">
        <f t="shared" si="344"/>
        <v>-39607.799999999988</v>
      </c>
      <c r="P2244" s="26">
        <f t="shared" si="345"/>
        <v>39607.799999999988</v>
      </c>
      <c r="Q2244" s="26">
        <f t="shared" si="346"/>
        <v>0</v>
      </c>
      <c r="R2244" s="24">
        <f t="shared" si="347"/>
        <v>1.06398E-2</v>
      </c>
      <c r="S2244" s="25">
        <f t="shared" si="348"/>
        <v>43835</v>
      </c>
    </row>
    <row r="2245" spans="1:19">
      <c r="A2245" s="20" t="s">
        <v>2477</v>
      </c>
      <c r="B2245" s="20" t="s">
        <v>14</v>
      </c>
      <c r="C2245" s="20" t="s">
        <v>156</v>
      </c>
      <c r="D2245" s="20" t="s">
        <v>2492</v>
      </c>
      <c r="E2245" s="20" t="s">
        <v>2598</v>
      </c>
      <c r="F2245" s="20" t="str">
        <f t="shared" si="340"/>
        <v>34001</v>
      </c>
      <c r="G2245" s="20" t="s">
        <v>2722</v>
      </c>
      <c r="H2245" s="23">
        <v>81352.25</v>
      </c>
      <c r="I2245" s="24">
        <f t="shared" si="341"/>
        <v>4.99E-5</v>
      </c>
      <c r="J2245" s="24">
        <v>2.452E-4</v>
      </c>
      <c r="K2245" s="24">
        <f t="shared" si="349"/>
        <v>5.9700000000000001E-5</v>
      </c>
      <c r="L2245" s="23">
        <f t="shared" si="342"/>
        <v>119161.2</v>
      </c>
      <c r="M2245" s="23">
        <f t="shared" si="343"/>
        <v>89370.9</v>
      </c>
      <c r="N2245" s="23">
        <v>82678.450000000012</v>
      </c>
      <c r="O2245" s="23">
        <f t="shared" si="344"/>
        <v>-6692.4499999999825</v>
      </c>
      <c r="P2245" s="23">
        <f t="shared" si="345"/>
        <v>6692.4499999999825</v>
      </c>
      <c r="Q2245" s="23">
        <f t="shared" si="346"/>
        <v>0</v>
      </c>
      <c r="R2245" s="24">
        <f t="shared" si="347"/>
        <v>1.7978E-3</v>
      </c>
      <c r="S2245" s="25">
        <f t="shared" si="348"/>
        <v>7406</v>
      </c>
    </row>
    <row r="2246" spans="1:19">
      <c r="A2246" s="21" t="s">
        <v>2477</v>
      </c>
      <c r="B2246" s="21" t="s">
        <v>89</v>
      </c>
      <c r="C2246" s="21" t="s">
        <v>19</v>
      </c>
      <c r="D2246" s="21" t="s">
        <v>2493</v>
      </c>
      <c r="E2246" s="21" t="s">
        <v>2598</v>
      </c>
      <c r="F2246" s="21" t="str">
        <f t="shared" si="340"/>
        <v>34002</v>
      </c>
      <c r="G2246" s="21" t="s">
        <v>2723</v>
      </c>
      <c r="H2246" s="26">
        <v>11966.95</v>
      </c>
      <c r="I2246" s="27">
        <f t="shared" si="341"/>
        <v>7.3000000000000004E-6</v>
      </c>
      <c r="J2246" s="27">
        <v>4.3999999999999999E-5</v>
      </c>
      <c r="K2246" s="27">
        <f t="shared" si="349"/>
        <v>9.0999999999999993E-6</v>
      </c>
      <c r="L2246" s="26">
        <f t="shared" si="342"/>
        <v>18163.599999999999</v>
      </c>
      <c r="M2246" s="26">
        <f t="shared" si="343"/>
        <v>13622.7</v>
      </c>
      <c r="N2246" s="26">
        <v>18520.330000000002</v>
      </c>
      <c r="O2246" s="26">
        <f t="shared" si="344"/>
        <v>4897.630000000001</v>
      </c>
      <c r="P2246" s="26">
        <f t="shared" si="345"/>
        <v>0</v>
      </c>
      <c r="Q2246" s="26">
        <f t="shared" si="346"/>
        <v>4897.630000000001</v>
      </c>
      <c r="R2246" s="24">
        <f t="shared" si="347"/>
        <v>0</v>
      </c>
      <c r="S2246" s="25">
        <f t="shared" si="348"/>
        <v>0</v>
      </c>
    </row>
    <row r="2247" spans="1:19">
      <c r="A2247" s="20" t="s">
        <v>2477</v>
      </c>
      <c r="B2247" s="20" t="s">
        <v>89</v>
      </c>
      <c r="C2247" s="20" t="s">
        <v>115</v>
      </c>
      <c r="D2247" s="20" t="s">
        <v>2494</v>
      </c>
      <c r="E2247" s="20" t="s">
        <v>2598</v>
      </c>
      <c r="F2247" s="20" t="str">
        <f t="shared" si="340"/>
        <v>34002</v>
      </c>
      <c r="G2247" s="20" t="s">
        <v>2723</v>
      </c>
      <c r="H2247" s="23">
        <v>2367.3000000000002</v>
      </c>
      <c r="I2247" s="24">
        <f t="shared" si="341"/>
        <v>1.5E-6</v>
      </c>
      <c r="J2247" s="24">
        <v>4.1100000000000003E-5</v>
      </c>
      <c r="K2247" s="24">
        <f t="shared" si="349"/>
        <v>3.4999999999999999E-6</v>
      </c>
      <c r="L2247" s="23">
        <f t="shared" si="342"/>
        <v>6986</v>
      </c>
      <c r="M2247" s="23">
        <f t="shared" si="343"/>
        <v>5239.5</v>
      </c>
      <c r="N2247" s="23">
        <v>2630.83</v>
      </c>
      <c r="O2247" s="23">
        <f t="shared" si="344"/>
        <v>-2608.67</v>
      </c>
      <c r="P2247" s="23">
        <f t="shared" si="345"/>
        <v>2608.67</v>
      </c>
      <c r="Q2247" s="23">
        <f t="shared" si="346"/>
        <v>0</v>
      </c>
      <c r="R2247" s="24">
        <f t="shared" si="347"/>
        <v>7.0080000000000001E-4</v>
      </c>
      <c r="S2247" s="25">
        <f t="shared" si="348"/>
        <v>2887</v>
      </c>
    </row>
    <row r="2248" spans="1:19">
      <c r="A2248" s="21" t="s">
        <v>2477</v>
      </c>
      <c r="B2248" s="21" t="s">
        <v>89</v>
      </c>
      <c r="C2248" s="21" t="s">
        <v>117</v>
      </c>
      <c r="D2248" s="21" t="s">
        <v>2495</v>
      </c>
      <c r="E2248" s="21" t="s">
        <v>2598</v>
      </c>
      <c r="F2248" s="21" t="str">
        <f t="shared" si="340"/>
        <v>34002</v>
      </c>
      <c r="G2248" s="21" t="s">
        <v>2723</v>
      </c>
      <c r="H2248" s="26">
        <v>1561333.42</v>
      </c>
      <c r="I2248" s="27">
        <f t="shared" si="341"/>
        <v>9.5699999999999995E-4</v>
      </c>
      <c r="J2248" s="27">
        <v>8.52E-4</v>
      </c>
      <c r="K2248" s="27">
        <f t="shared" si="349"/>
        <v>9.5180000000000004E-4</v>
      </c>
      <c r="L2248" s="26">
        <f t="shared" si="342"/>
        <v>1899792.8</v>
      </c>
      <c r="M2248" s="26">
        <f t="shared" si="343"/>
        <v>1424844.6</v>
      </c>
      <c r="N2248" s="26">
        <v>1289700.3</v>
      </c>
      <c r="O2248" s="26">
        <f t="shared" si="344"/>
        <v>-135144.30000000005</v>
      </c>
      <c r="P2248" s="26">
        <f t="shared" si="345"/>
        <v>135144.30000000005</v>
      </c>
      <c r="Q2248" s="26">
        <f t="shared" si="346"/>
        <v>0</v>
      </c>
      <c r="R2248" s="24">
        <f t="shared" si="347"/>
        <v>3.6303700000000001E-2</v>
      </c>
      <c r="S2248" s="25">
        <f t="shared" si="348"/>
        <v>149571</v>
      </c>
    </row>
    <row r="2249" spans="1:19">
      <c r="A2249" s="20" t="s">
        <v>2477</v>
      </c>
      <c r="B2249" s="20" t="s">
        <v>89</v>
      </c>
      <c r="C2249" s="20" t="s">
        <v>214</v>
      </c>
      <c r="D2249" s="20" t="s">
        <v>2496</v>
      </c>
      <c r="E2249" s="20" t="s">
        <v>2598</v>
      </c>
      <c r="F2249" s="20" t="str">
        <f t="shared" si="340"/>
        <v>34002</v>
      </c>
      <c r="G2249" s="20" t="s">
        <v>2723</v>
      </c>
      <c r="H2249" s="23">
        <v>232316.37</v>
      </c>
      <c r="I2249" s="24">
        <f t="shared" si="341"/>
        <v>1.4239999999999999E-4</v>
      </c>
      <c r="J2249" s="24">
        <v>3.1970000000000002E-4</v>
      </c>
      <c r="K2249" s="24">
        <f t="shared" si="349"/>
        <v>1.5129999999999999E-4</v>
      </c>
      <c r="L2249" s="23">
        <f t="shared" si="342"/>
        <v>301994.8</v>
      </c>
      <c r="M2249" s="23">
        <f t="shared" si="343"/>
        <v>226496.1</v>
      </c>
      <c r="N2249" s="23">
        <v>314074.99</v>
      </c>
      <c r="O2249" s="23">
        <f t="shared" si="344"/>
        <v>87578.889999999985</v>
      </c>
      <c r="P2249" s="23">
        <f t="shared" si="345"/>
        <v>0</v>
      </c>
      <c r="Q2249" s="23">
        <f t="shared" si="346"/>
        <v>87578.889999999985</v>
      </c>
      <c r="R2249" s="24">
        <f t="shared" si="347"/>
        <v>0</v>
      </c>
      <c r="S2249" s="25">
        <f t="shared" si="348"/>
        <v>0</v>
      </c>
    </row>
    <row r="2250" spans="1:19">
      <c r="A2250" s="21" t="s">
        <v>2477</v>
      </c>
      <c r="B2250" s="21" t="s">
        <v>89</v>
      </c>
      <c r="C2250" s="21" t="s">
        <v>37</v>
      </c>
      <c r="D2250" s="21" t="s">
        <v>2497</v>
      </c>
      <c r="E2250" s="21" t="s">
        <v>2598</v>
      </c>
      <c r="F2250" s="21" t="str">
        <f t="shared" si="340"/>
        <v>34002</v>
      </c>
      <c r="G2250" s="21" t="s">
        <v>2723</v>
      </c>
      <c r="H2250" s="26">
        <v>54476.95</v>
      </c>
      <c r="I2250" s="27">
        <f t="shared" si="341"/>
        <v>3.3399999999999999E-5</v>
      </c>
      <c r="J2250" s="27">
        <v>1.494E-4</v>
      </c>
      <c r="K2250" s="27">
        <f t="shared" si="349"/>
        <v>3.9199999999999997E-5</v>
      </c>
      <c r="L2250" s="26">
        <f t="shared" si="342"/>
        <v>78243.199999999997</v>
      </c>
      <c r="M2250" s="26">
        <f t="shared" si="343"/>
        <v>58682.400000000001</v>
      </c>
      <c r="N2250" s="26">
        <v>70739.239999999991</v>
      </c>
      <c r="O2250" s="26">
        <f t="shared" si="344"/>
        <v>12056.839999999989</v>
      </c>
      <c r="P2250" s="26">
        <f t="shared" si="345"/>
        <v>0</v>
      </c>
      <c r="Q2250" s="26">
        <f t="shared" si="346"/>
        <v>12056.839999999989</v>
      </c>
      <c r="R2250" s="24">
        <f t="shared" si="347"/>
        <v>0</v>
      </c>
      <c r="S2250" s="25">
        <f t="shared" si="348"/>
        <v>0</v>
      </c>
    </row>
    <row r="2251" spans="1:19">
      <c r="A2251" s="20" t="s">
        <v>2477</v>
      </c>
      <c r="B2251" s="20" t="s">
        <v>89</v>
      </c>
      <c r="C2251" s="20" t="s">
        <v>108</v>
      </c>
      <c r="D2251" s="20" t="s">
        <v>2498</v>
      </c>
      <c r="E2251" s="20" t="s">
        <v>2598</v>
      </c>
      <c r="F2251" s="20" t="str">
        <f t="shared" si="340"/>
        <v>34002</v>
      </c>
      <c r="G2251" s="20" t="s">
        <v>2723</v>
      </c>
      <c r="H2251" s="23">
        <v>877585.19</v>
      </c>
      <c r="I2251" s="24">
        <f t="shared" si="341"/>
        <v>5.3790000000000001E-4</v>
      </c>
      <c r="J2251" s="24">
        <v>1.2750000000000001E-4</v>
      </c>
      <c r="K2251" s="24">
        <f t="shared" si="349"/>
        <v>5.174E-4</v>
      </c>
      <c r="L2251" s="23">
        <f t="shared" si="342"/>
        <v>1032730.4</v>
      </c>
      <c r="M2251" s="23">
        <f t="shared" si="343"/>
        <v>774547.8</v>
      </c>
      <c r="N2251" s="23">
        <v>-275962.17000000004</v>
      </c>
      <c r="O2251" s="23">
        <f t="shared" si="344"/>
        <v>-1050509.9700000002</v>
      </c>
      <c r="P2251" s="23">
        <f t="shared" si="345"/>
        <v>1050509.9700000002</v>
      </c>
      <c r="Q2251" s="23">
        <f t="shared" si="346"/>
        <v>0</v>
      </c>
      <c r="R2251" s="24">
        <f t="shared" si="347"/>
        <v>0.28219739999999999</v>
      </c>
      <c r="S2251" s="25">
        <f t="shared" si="348"/>
        <v>1162653</v>
      </c>
    </row>
    <row r="2252" spans="1:19">
      <c r="A2252" s="21" t="s">
        <v>2477</v>
      </c>
      <c r="B2252" s="21" t="s">
        <v>89</v>
      </c>
      <c r="C2252" s="21" t="s">
        <v>110</v>
      </c>
      <c r="D2252" s="21" t="s">
        <v>2499</v>
      </c>
      <c r="E2252" s="21" t="s">
        <v>2598</v>
      </c>
      <c r="F2252" s="21" t="str">
        <f t="shared" si="340"/>
        <v>34002</v>
      </c>
      <c r="G2252" s="21" t="s">
        <v>2723</v>
      </c>
      <c r="H2252" s="26">
        <v>35660.79</v>
      </c>
      <c r="I2252" s="27">
        <f t="shared" si="341"/>
        <v>2.19E-5</v>
      </c>
      <c r="J2252" s="27">
        <v>1.9909999999999999E-4</v>
      </c>
      <c r="K2252" s="27">
        <f t="shared" si="349"/>
        <v>3.0800000000000003E-5</v>
      </c>
      <c r="L2252" s="26">
        <f t="shared" si="342"/>
        <v>61476.800000000003</v>
      </c>
      <c r="M2252" s="26">
        <f t="shared" si="343"/>
        <v>46107.6</v>
      </c>
      <c r="N2252" s="26">
        <v>34632</v>
      </c>
      <c r="O2252" s="26">
        <f t="shared" si="344"/>
        <v>-11475.599999999999</v>
      </c>
      <c r="P2252" s="26">
        <f t="shared" si="345"/>
        <v>11475.599999999999</v>
      </c>
      <c r="Q2252" s="26">
        <f t="shared" si="346"/>
        <v>0</v>
      </c>
      <c r="R2252" s="24">
        <f t="shared" si="347"/>
        <v>3.0826999999999999E-3</v>
      </c>
      <c r="S2252" s="25">
        <f t="shared" si="348"/>
        <v>12700</v>
      </c>
    </row>
    <row r="2253" spans="1:19">
      <c r="A2253" s="20" t="s">
        <v>2477</v>
      </c>
      <c r="B2253" s="20" t="s">
        <v>89</v>
      </c>
      <c r="C2253" s="20" t="s">
        <v>272</v>
      </c>
      <c r="D2253" s="20" t="s">
        <v>2500</v>
      </c>
      <c r="E2253" s="20" t="s">
        <v>2598</v>
      </c>
      <c r="F2253" s="20" t="str">
        <f t="shared" si="340"/>
        <v>34002</v>
      </c>
      <c r="G2253" s="20" t="s">
        <v>2723</v>
      </c>
      <c r="H2253" s="23">
        <v>45037.08</v>
      </c>
      <c r="I2253" s="24">
        <f t="shared" si="341"/>
        <v>2.76E-5</v>
      </c>
      <c r="J2253" s="24">
        <v>1.9660000000000001E-4</v>
      </c>
      <c r="K2253" s="24">
        <f t="shared" si="349"/>
        <v>3.6100000000000003E-5</v>
      </c>
      <c r="L2253" s="23">
        <f t="shared" si="342"/>
        <v>72055.600000000006</v>
      </c>
      <c r="M2253" s="23">
        <f t="shared" si="343"/>
        <v>54041.7</v>
      </c>
      <c r="N2253" s="23">
        <v>15718.619999999999</v>
      </c>
      <c r="O2253" s="23">
        <f t="shared" si="344"/>
        <v>-38323.08</v>
      </c>
      <c r="P2253" s="23">
        <f t="shared" si="345"/>
        <v>38323.08</v>
      </c>
      <c r="Q2253" s="23">
        <f t="shared" si="346"/>
        <v>0</v>
      </c>
      <c r="R2253" s="24">
        <f t="shared" si="347"/>
        <v>1.02947E-2</v>
      </c>
      <c r="S2253" s="25">
        <f t="shared" si="348"/>
        <v>42414</v>
      </c>
    </row>
    <row r="2254" spans="1:19">
      <c r="A2254" s="21" t="s">
        <v>2477</v>
      </c>
      <c r="B2254" s="21" t="s">
        <v>114</v>
      </c>
      <c r="C2254" s="21" t="s">
        <v>21</v>
      </c>
      <c r="D2254" s="21" t="s">
        <v>2501</v>
      </c>
      <c r="E2254" s="21" t="s">
        <v>2598</v>
      </c>
      <c r="F2254" s="21" t="str">
        <f t="shared" ref="F2254:F2314" si="350">CONCATENATE(A2254,B2254)</f>
        <v>34003</v>
      </c>
      <c r="G2254" s="21" t="s">
        <v>2724</v>
      </c>
      <c r="H2254" s="26">
        <v>62725.440000000002</v>
      </c>
      <c r="I2254" s="27">
        <f t="shared" ref="I2254:I2314" si="351">ROUND(H2254/$H$2315, 7)</f>
        <v>3.8399999999999998E-5</v>
      </c>
      <c r="J2254" s="27">
        <v>2.5609999999999999E-4</v>
      </c>
      <c r="K2254" s="27">
        <f t="shared" si="349"/>
        <v>4.9299999999999999E-5</v>
      </c>
      <c r="L2254" s="26">
        <f t="shared" ref="L2254:L2314" si="352">ROUND(1996000000*K2254, 2)</f>
        <v>98402.8</v>
      </c>
      <c r="M2254" s="26">
        <f t="shared" ref="M2254:M2314" si="353">ROUND(L2254*0.75, 2)</f>
        <v>73802.100000000006</v>
      </c>
      <c r="N2254" s="26">
        <v>75203.62999999999</v>
      </c>
      <c r="O2254" s="26">
        <f t="shared" ref="O2254:O2314" si="354">N2254-M2254</f>
        <v>1401.5299999999843</v>
      </c>
      <c r="P2254" s="26">
        <f t="shared" ref="P2254:P2314" si="355">IF(M2254-N2254&gt;0,M2254-N2254,0)</f>
        <v>0</v>
      </c>
      <c r="Q2254" s="26">
        <f t="shared" ref="Q2254:Q2314" si="356">IF(M2254-N2254&lt;0,N2254-M2254,0)</f>
        <v>1401.5299999999843</v>
      </c>
      <c r="R2254" s="24">
        <f t="shared" ref="R2254:R2314" si="357">ROUND(P2254/$P$2315*100, 7)</f>
        <v>0</v>
      </c>
      <c r="S2254" s="25">
        <f t="shared" ref="S2254:S2314" si="358">ROUNDDOWN(412000000*R2254/100, 0)</f>
        <v>0</v>
      </c>
    </row>
    <row r="2255" spans="1:19">
      <c r="A2255" s="20" t="s">
        <v>2477</v>
      </c>
      <c r="B2255" s="20" t="s">
        <v>114</v>
      </c>
      <c r="C2255" s="20" t="s">
        <v>160</v>
      </c>
      <c r="D2255" s="20" t="s">
        <v>2502</v>
      </c>
      <c r="E2255" s="20" t="s">
        <v>2598</v>
      </c>
      <c r="F2255" s="20" t="str">
        <f t="shared" si="350"/>
        <v>34003</v>
      </c>
      <c r="G2255" s="20" t="s">
        <v>2724</v>
      </c>
      <c r="H2255" s="23">
        <v>15217.12</v>
      </c>
      <c r="I2255" s="24">
        <f t="shared" si="351"/>
        <v>9.3000000000000007E-6</v>
      </c>
      <c r="J2255" s="24">
        <v>7.3899999999999994E-5</v>
      </c>
      <c r="K2255" s="24">
        <f t="shared" ref="K2255:K2314" si="359">ROUND(ROUND(I2255*0.95, 10)+ROUND(J2255*0.05, 10), 7)</f>
        <v>1.2500000000000001E-5</v>
      </c>
      <c r="L2255" s="23">
        <f t="shared" si="352"/>
        <v>24950</v>
      </c>
      <c r="M2255" s="23">
        <f t="shared" si="353"/>
        <v>18712.5</v>
      </c>
      <c r="N2255" s="23">
        <v>-1289.55</v>
      </c>
      <c r="O2255" s="23">
        <f t="shared" si="354"/>
        <v>-20002.05</v>
      </c>
      <c r="P2255" s="23">
        <f t="shared" si="355"/>
        <v>20002.05</v>
      </c>
      <c r="Q2255" s="23">
        <f t="shared" si="356"/>
        <v>0</v>
      </c>
      <c r="R2255" s="24">
        <f t="shared" si="357"/>
        <v>5.3730999999999996E-3</v>
      </c>
      <c r="S2255" s="25">
        <f t="shared" si="358"/>
        <v>22137</v>
      </c>
    </row>
    <row r="2256" spans="1:19">
      <c r="A2256" s="21" t="s">
        <v>2477</v>
      </c>
      <c r="B2256" s="21" t="s">
        <v>114</v>
      </c>
      <c r="C2256" s="21" t="s">
        <v>33</v>
      </c>
      <c r="D2256" s="21" t="s">
        <v>2503</v>
      </c>
      <c r="E2256" s="21" t="s">
        <v>2598</v>
      </c>
      <c r="F2256" s="21" t="str">
        <f t="shared" si="350"/>
        <v>34003</v>
      </c>
      <c r="G2256" s="21" t="s">
        <v>2724</v>
      </c>
      <c r="H2256" s="26">
        <v>28639.96</v>
      </c>
      <c r="I2256" s="27">
        <f t="shared" si="351"/>
        <v>1.7600000000000001E-5</v>
      </c>
      <c r="J2256" s="27">
        <v>1.685E-4</v>
      </c>
      <c r="K2256" s="27">
        <f t="shared" si="359"/>
        <v>2.51E-5</v>
      </c>
      <c r="L2256" s="26">
        <f t="shared" si="352"/>
        <v>50099.6</v>
      </c>
      <c r="M2256" s="26">
        <f t="shared" si="353"/>
        <v>37574.699999999997</v>
      </c>
      <c r="N2256" s="26">
        <v>30299.879999999997</v>
      </c>
      <c r="O2256" s="26">
        <f t="shared" si="354"/>
        <v>-7274.82</v>
      </c>
      <c r="P2256" s="26">
        <f t="shared" si="355"/>
        <v>7274.82</v>
      </c>
      <c r="Q2256" s="26">
        <f t="shared" si="356"/>
        <v>0</v>
      </c>
      <c r="R2256" s="24">
        <f t="shared" si="357"/>
        <v>1.9542000000000001E-3</v>
      </c>
      <c r="S2256" s="25">
        <f t="shared" si="358"/>
        <v>8051</v>
      </c>
    </row>
    <row r="2257" spans="1:19">
      <c r="A2257" s="20" t="s">
        <v>2477</v>
      </c>
      <c r="B2257" s="20" t="s">
        <v>114</v>
      </c>
      <c r="C2257" s="20" t="s">
        <v>35</v>
      </c>
      <c r="D2257" s="20" t="s">
        <v>2504</v>
      </c>
      <c r="E2257" s="20" t="s">
        <v>2598</v>
      </c>
      <c r="F2257" s="20" t="str">
        <f t="shared" si="350"/>
        <v>34003</v>
      </c>
      <c r="G2257" s="20" t="s">
        <v>2724</v>
      </c>
      <c r="H2257" s="23">
        <v>254046.34</v>
      </c>
      <c r="I2257" s="24">
        <f t="shared" si="351"/>
        <v>1.5569999999999999E-4</v>
      </c>
      <c r="J2257" s="24">
        <v>8.4860000000000003E-4</v>
      </c>
      <c r="K2257" s="24">
        <f t="shared" si="359"/>
        <v>1.9029999999999999E-4</v>
      </c>
      <c r="L2257" s="23">
        <f t="shared" si="352"/>
        <v>379838.8</v>
      </c>
      <c r="M2257" s="23">
        <f t="shared" si="353"/>
        <v>284879.09999999998</v>
      </c>
      <c r="N2257" s="23">
        <v>209270.37</v>
      </c>
      <c r="O2257" s="23">
        <f t="shared" si="354"/>
        <v>-75608.729999999981</v>
      </c>
      <c r="P2257" s="23">
        <f t="shared" si="355"/>
        <v>75608.729999999981</v>
      </c>
      <c r="Q2257" s="23">
        <f t="shared" si="356"/>
        <v>0</v>
      </c>
      <c r="R2257" s="24">
        <f t="shared" si="357"/>
        <v>2.0310700000000001E-2</v>
      </c>
      <c r="S2257" s="25">
        <f t="shared" si="358"/>
        <v>83680</v>
      </c>
    </row>
    <row r="2258" spans="1:19">
      <c r="A2258" s="21" t="s">
        <v>2477</v>
      </c>
      <c r="B2258" s="21" t="s">
        <v>114</v>
      </c>
      <c r="C2258" s="21" t="s">
        <v>102</v>
      </c>
      <c r="D2258" s="21" t="s">
        <v>2505</v>
      </c>
      <c r="E2258" s="21" t="s">
        <v>2598</v>
      </c>
      <c r="F2258" s="21" t="str">
        <f t="shared" si="350"/>
        <v>34003</v>
      </c>
      <c r="G2258" s="21" t="s">
        <v>2724</v>
      </c>
      <c r="H2258" s="26">
        <v>105334.44</v>
      </c>
      <c r="I2258" s="27">
        <f t="shared" si="351"/>
        <v>6.4599999999999998E-5</v>
      </c>
      <c r="J2258" s="27">
        <v>1.6229999999999999E-4</v>
      </c>
      <c r="K2258" s="27">
        <f t="shared" si="359"/>
        <v>6.9499999999999995E-5</v>
      </c>
      <c r="L2258" s="26">
        <f t="shared" si="352"/>
        <v>138722</v>
      </c>
      <c r="M2258" s="26">
        <f t="shared" si="353"/>
        <v>104041.5</v>
      </c>
      <c r="N2258" s="26">
        <v>85965.94</v>
      </c>
      <c r="O2258" s="26">
        <f t="shared" si="354"/>
        <v>-18075.559999999998</v>
      </c>
      <c r="P2258" s="26">
        <f t="shared" si="355"/>
        <v>18075.559999999998</v>
      </c>
      <c r="Q2258" s="26">
        <f t="shared" si="356"/>
        <v>0</v>
      </c>
      <c r="R2258" s="24">
        <f t="shared" si="357"/>
        <v>4.8555999999999998E-3</v>
      </c>
      <c r="S2258" s="25">
        <f t="shared" si="358"/>
        <v>20005</v>
      </c>
    </row>
    <row r="2259" spans="1:19">
      <c r="A2259" s="20" t="s">
        <v>2477</v>
      </c>
      <c r="B2259" s="20" t="s">
        <v>114</v>
      </c>
      <c r="C2259" s="20" t="s">
        <v>106</v>
      </c>
      <c r="D2259" s="20" t="s">
        <v>2506</v>
      </c>
      <c r="E2259" s="20" t="s">
        <v>2598</v>
      </c>
      <c r="F2259" s="20" t="str">
        <f t="shared" si="350"/>
        <v>34003</v>
      </c>
      <c r="G2259" s="20" t="s">
        <v>2724</v>
      </c>
      <c r="H2259" s="23">
        <v>177710.38</v>
      </c>
      <c r="I2259" s="24">
        <f t="shared" si="351"/>
        <v>1.089E-4</v>
      </c>
      <c r="J2259" s="24">
        <v>4.0749999999999998E-4</v>
      </c>
      <c r="K2259" s="24">
        <f t="shared" si="359"/>
        <v>1.238E-4</v>
      </c>
      <c r="L2259" s="23">
        <f t="shared" si="352"/>
        <v>247104.8</v>
      </c>
      <c r="M2259" s="23">
        <f t="shared" si="353"/>
        <v>185328.6</v>
      </c>
      <c r="N2259" s="23">
        <v>72851.040000000008</v>
      </c>
      <c r="O2259" s="23">
        <f t="shared" si="354"/>
        <v>-112477.56</v>
      </c>
      <c r="P2259" s="23">
        <f t="shared" si="355"/>
        <v>112477.56</v>
      </c>
      <c r="Q2259" s="23">
        <f t="shared" si="356"/>
        <v>0</v>
      </c>
      <c r="R2259" s="24">
        <f t="shared" si="357"/>
        <v>3.0214700000000001E-2</v>
      </c>
      <c r="S2259" s="25">
        <f t="shared" si="358"/>
        <v>124484</v>
      </c>
    </row>
    <row r="2260" spans="1:19">
      <c r="A2260" s="21" t="s">
        <v>2477</v>
      </c>
      <c r="B2260" s="21" t="s">
        <v>114</v>
      </c>
      <c r="C2260" s="21" t="s">
        <v>262</v>
      </c>
      <c r="D2260" s="21" t="s">
        <v>2507</v>
      </c>
      <c r="E2260" s="21" t="s">
        <v>2598</v>
      </c>
      <c r="F2260" s="21" t="str">
        <f t="shared" si="350"/>
        <v>34003</v>
      </c>
      <c r="G2260" s="21" t="s">
        <v>2724</v>
      </c>
      <c r="H2260" s="26">
        <v>27567.57</v>
      </c>
      <c r="I2260" s="27">
        <f t="shared" si="351"/>
        <v>1.6900000000000001E-5</v>
      </c>
      <c r="J2260" s="27">
        <v>7.3300000000000006E-5</v>
      </c>
      <c r="K2260" s="27">
        <f t="shared" si="359"/>
        <v>1.9700000000000001E-5</v>
      </c>
      <c r="L2260" s="26">
        <f t="shared" si="352"/>
        <v>39321.199999999997</v>
      </c>
      <c r="M2260" s="26">
        <f t="shared" si="353"/>
        <v>29490.9</v>
      </c>
      <c r="N2260" s="26">
        <v>4959.7800000000007</v>
      </c>
      <c r="O2260" s="26">
        <f t="shared" si="354"/>
        <v>-24531.120000000003</v>
      </c>
      <c r="P2260" s="26">
        <f t="shared" si="355"/>
        <v>24531.120000000003</v>
      </c>
      <c r="Q2260" s="26">
        <f t="shared" si="356"/>
        <v>0</v>
      </c>
      <c r="R2260" s="24">
        <f t="shared" si="357"/>
        <v>6.5897999999999998E-3</v>
      </c>
      <c r="S2260" s="25">
        <f t="shared" si="358"/>
        <v>27149</v>
      </c>
    </row>
    <row r="2261" spans="1:19">
      <c r="A2261" s="20" t="s">
        <v>2477</v>
      </c>
      <c r="B2261" s="20" t="s">
        <v>114</v>
      </c>
      <c r="C2261" s="20" t="s">
        <v>55</v>
      </c>
      <c r="D2261" s="20" t="s">
        <v>2508</v>
      </c>
      <c r="E2261" s="20" t="s">
        <v>2598</v>
      </c>
      <c r="F2261" s="20" t="str">
        <f t="shared" si="350"/>
        <v>34003</v>
      </c>
      <c r="G2261" s="20" t="s">
        <v>2724</v>
      </c>
      <c r="H2261" s="23">
        <v>127459.84</v>
      </c>
      <c r="I2261" s="24">
        <f t="shared" si="351"/>
        <v>7.8100000000000001E-5</v>
      </c>
      <c r="J2261" s="24">
        <v>2.563E-4</v>
      </c>
      <c r="K2261" s="24">
        <f t="shared" si="359"/>
        <v>8.7000000000000001E-5</v>
      </c>
      <c r="L2261" s="23">
        <f t="shared" si="352"/>
        <v>173652</v>
      </c>
      <c r="M2261" s="23">
        <f t="shared" si="353"/>
        <v>130239</v>
      </c>
      <c r="N2261" s="23">
        <v>100212.32999999999</v>
      </c>
      <c r="O2261" s="23">
        <f t="shared" si="354"/>
        <v>-30026.670000000013</v>
      </c>
      <c r="P2261" s="23">
        <f t="shared" si="355"/>
        <v>30026.670000000013</v>
      </c>
      <c r="Q2261" s="23">
        <f t="shared" si="356"/>
        <v>0</v>
      </c>
      <c r="R2261" s="24">
        <f t="shared" si="357"/>
        <v>8.0660000000000003E-3</v>
      </c>
      <c r="S2261" s="25">
        <f t="shared" si="358"/>
        <v>33231</v>
      </c>
    </row>
    <row r="2262" spans="1:19">
      <c r="A2262" s="21" t="s">
        <v>2477</v>
      </c>
      <c r="B2262" s="21" t="s">
        <v>114</v>
      </c>
      <c r="C2262" s="21" t="s">
        <v>267</v>
      </c>
      <c r="D2262" s="21" t="s">
        <v>2509</v>
      </c>
      <c r="E2262" s="21" t="s">
        <v>2598</v>
      </c>
      <c r="F2262" s="21" t="str">
        <f t="shared" si="350"/>
        <v>34003</v>
      </c>
      <c r="G2262" s="21" t="s">
        <v>2724</v>
      </c>
      <c r="H2262" s="26">
        <v>163801.49</v>
      </c>
      <c r="I2262" s="27">
        <f t="shared" si="351"/>
        <v>1.004E-4</v>
      </c>
      <c r="J2262" s="27">
        <v>4.3199999999999998E-4</v>
      </c>
      <c r="K2262" s="27">
        <f t="shared" si="359"/>
        <v>1.17E-4</v>
      </c>
      <c r="L2262" s="26">
        <f t="shared" si="352"/>
        <v>233532</v>
      </c>
      <c r="M2262" s="26">
        <f t="shared" si="353"/>
        <v>175149</v>
      </c>
      <c r="N2262" s="26">
        <v>61925.55</v>
      </c>
      <c r="O2262" s="26">
        <f t="shared" si="354"/>
        <v>-113223.45</v>
      </c>
      <c r="P2262" s="26">
        <f t="shared" si="355"/>
        <v>113223.45</v>
      </c>
      <c r="Q2262" s="26">
        <f t="shared" si="356"/>
        <v>0</v>
      </c>
      <c r="R2262" s="24">
        <f t="shared" si="357"/>
        <v>3.04151E-2</v>
      </c>
      <c r="S2262" s="25">
        <f t="shared" si="358"/>
        <v>125310</v>
      </c>
    </row>
    <row r="2263" spans="1:19">
      <c r="A2263" s="20" t="s">
        <v>2477</v>
      </c>
      <c r="B2263" s="20" t="s">
        <v>114</v>
      </c>
      <c r="C2263" s="20" t="s">
        <v>144</v>
      </c>
      <c r="D2263" s="20" t="s">
        <v>2510</v>
      </c>
      <c r="E2263" s="20" t="s">
        <v>2598</v>
      </c>
      <c r="F2263" s="20" t="str">
        <f t="shared" si="350"/>
        <v>34003</v>
      </c>
      <c r="G2263" s="20" t="s">
        <v>2724</v>
      </c>
      <c r="H2263" s="23">
        <v>81245.320000000007</v>
      </c>
      <c r="I2263" s="24">
        <f t="shared" si="351"/>
        <v>4.9799999999999998E-5</v>
      </c>
      <c r="J2263" s="24">
        <v>1.786E-4</v>
      </c>
      <c r="K2263" s="24">
        <f t="shared" si="359"/>
        <v>5.6199999999999997E-5</v>
      </c>
      <c r="L2263" s="23">
        <f t="shared" si="352"/>
        <v>112175.2</v>
      </c>
      <c r="M2263" s="23">
        <f t="shared" si="353"/>
        <v>84131.4</v>
      </c>
      <c r="N2263" s="23">
        <v>88104.739999999991</v>
      </c>
      <c r="O2263" s="23">
        <f t="shared" si="354"/>
        <v>3973.3399999999965</v>
      </c>
      <c r="P2263" s="23">
        <f t="shared" si="355"/>
        <v>0</v>
      </c>
      <c r="Q2263" s="23">
        <f t="shared" si="356"/>
        <v>3973.3399999999965</v>
      </c>
      <c r="R2263" s="24">
        <f t="shared" si="357"/>
        <v>0</v>
      </c>
      <c r="S2263" s="25">
        <f t="shared" si="358"/>
        <v>0</v>
      </c>
    </row>
    <row r="2264" spans="1:19">
      <c r="A2264" s="21" t="s">
        <v>2477</v>
      </c>
      <c r="B2264" s="21" t="s">
        <v>123</v>
      </c>
      <c r="C2264" s="21" t="s">
        <v>92</v>
      </c>
      <c r="D2264" s="21" t="s">
        <v>2511</v>
      </c>
      <c r="E2264" s="21" t="s">
        <v>2598</v>
      </c>
      <c r="F2264" s="21" t="str">
        <f t="shared" si="350"/>
        <v>34004</v>
      </c>
      <c r="G2264" s="21" t="s">
        <v>2725</v>
      </c>
      <c r="H2264" s="26">
        <v>87164.65</v>
      </c>
      <c r="I2264" s="27">
        <f t="shared" si="351"/>
        <v>5.3399999999999997E-5</v>
      </c>
      <c r="J2264" s="27">
        <v>3.5520000000000001E-4</v>
      </c>
      <c r="K2264" s="27">
        <f t="shared" si="359"/>
        <v>6.8499999999999998E-5</v>
      </c>
      <c r="L2264" s="26">
        <f t="shared" si="352"/>
        <v>136726</v>
      </c>
      <c r="M2264" s="26">
        <f t="shared" si="353"/>
        <v>102544.5</v>
      </c>
      <c r="N2264" s="26">
        <v>79288.420000000013</v>
      </c>
      <c r="O2264" s="26">
        <f t="shared" si="354"/>
        <v>-23256.079999999987</v>
      </c>
      <c r="P2264" s="26">
        <f t="shared" si="355"/>
        <v>23256.079999999987</v>
      </c>
      <c r="Q2264" s="26">
        <f t="shared" si="356"/>
        <v>0</v>
      </c>
      <c r="R2264" s="24">
        <f t="shared" si="357"/>
        <v>6.2472999999999999E-3</v>
      </c>
      <c r="S2264" s="25">
        <f t="shared" si="358"/>
        <v>25738</v>
      </c>
    </row>
    <row r="2265" spans="1:19">
      <c r="A2265" s="20" t="s">
        <v>2477</v>
      </c>
      <c r="B2265" s="20" t="s">
        <v>123</v>
      </c>
      <c r="C2265" s="20" t="s">
        <v>6</v>
      </c>
      <c r="D2265" s="20" t="s">
        <v>2512</v>
      </c>
      <c r="E2265" s="20" t="s">
        <v>2598</v>
      </c>
      <c r="F2265" s="20" t="str">
        <f t="shared" si="350"/>
        <v>34004</v>
      </c>
      <c r="G2265" s="20" t="s">
        <v>2725</v>
      </c>
      <c r="H2265" s="23">
        <v>155118.04</v>
      </c>
      <c r="I2265" s="24">
        <f t="shared" si="351"/>
        <v>9.5099999999999994E-5</v>
      </c>
      <c r="J2265" s="24">
        <v>2.4120000000000001E-4</v>
      </c>
      <c r="K2265" s="24">
        <f t="shared" si="359"/>
        <v>1.024E-4</v>
      </c>
      <c r="L2265" s="23">
        <f t="shared" si="352"/>
        <v>204390.39999999999</v>
      </c>
      <c r="M2265" s="23">
        <f t="shared" si="353"/>
        <v>153292.79999999999</v>
      </c>
      <c r="N2265" s="23">
        <v>162993.33000000002</v>
      </c>
      <c r="O2265" s="23">
        <f t="shared" si="354"/>
        <v>9700.5300000000279</v>
      </c>
      <c r="P2265" s="23">
        <f t="shared" si="355"/>
        <v>0</v>
      </c>
      <c r="Q2265" s="23">
        <f t="shared" si="356"/>
        <v>9700.5300000000279</v>
      </c>
      <c r="R2265" s="24">
        <f t="shared" si="357"/>
        <v>0</v>
      </c>
      <c r="S2265" s="25">
        <f t="shared" si="358"/>
        <v>0</v>
      </c>
    </row>
    <row r="2266" spans="1:19">
      <c r="A2266" s="21" t="s">
        <v>2477</v>
      </c>
      <c r="B2266" s="21" t="s">
        <v>123</v>
      </c>
      <c r="C2266" s="21" t="s">
        <v>98</v>
      </c>
      <c r="D2266" s="21" t="s">
        <v>2513</v>
      </c>
      <c r="E2266" s="21" t="s">
        <v>2598</v>
      </c>
      <c r="F2266" s="21" t="str">
        <f t="shared" si="350"/>
        <v>34004</v>
      </c>
      <c r="G2266" s="21" t="s">
        <v>2725</v>
      </c>
      <c r="H2266" s="26">
        <v>88875.33</v>
      </c>
      <c r="I2266" s="27">
        <f t="shared" si="351"/>
        <v>5.4500000000000003E-5</v>
      </c>
      <c r="J2266" s="27">
        <v>2.141E-4</v>
      </c>
      <c r="K2266" s="27">
        <f t="shared" si="359"/>
        <v>6.2500000000000001E-5</v>
      </c>
      <c r="L2266" s="26">
        <f t="shared" si="352"/>
        <v>124750</v>
      </c>
      <c r="M2266" s="26">
        <f t="shared" si="353"/>
        <v>93562.5</v>
      </c>
      <c r="N2266" s="26">
        <v>70505.919999999998</v>
      </c>
      <c r="O2266" s="26">
        <f t="shared" si="354"/>
        <v>-23056.58</v>
      </c>
      <c r="P2266" s="26">
        <f t="shared" si="355"/>
        <v>23056.58</v>
      </c>
      <c r="Q2266" s="26">
        <f t="shared" si="356"/>
        <v>0</v>
      </c>
      <c r="R2266" s="24">
        <f t="shared" si="357"/>
        <v>6.1936999999999999E-3</v>
      </c>
      <c r="S2266" s="25">
        <f t="shared" si="358"/>
        <v>25518</v>
      </c>
    </row>
    <row r="2267" spans="1:19">
      <c r="A2267" s="20" t="s">
        <v>2477</v>
      </c>
      <c r="B2267" s="20" t="s">
        <v>123</v>
      </c>
      <c r="C2267" s="20" t="s">
        <v>249</v>
      </c>
      <c r="D2267" s="20" t="s">
        <v>2514</v>
      </c>
      <c r="E2267" s="20" t="s">
        <v>2598</v>
      </c>
      <c r="F2267" s="20" t="str">
        <f t="shared" si="350"/>
        <v>34004</v>
      </c>
      <c r="G2267" s="20" t="s">
        <v>2725</v>
      </c>
      <c r="H2267" s="23">
        <v>230780.18</v>
      </c>
      <c r="I2267" s="24">
        <f t="shared" si="351"/>
        <v>1.415E-4</v>
      </c>
      <c r="J2267" s="24">
        <v>2.5500000000000002E-4</v>
      </c>
      <c r="K2267" s="24">
        <f t="shared" si="359"/>
        <v>1.472E-4</v>
      </c>
      <c r="L2267" s="23">
        <f t="shared" si="352"/>
        <v>293811.20000000001</v>
      </c>
      <c r="M2267" s="23">
        <f t="shared" si="353"/>
        <v>220358.39999999999</v>
      </c>
      <c r="N2267" s="23">
        <v>91367.54</v>
      </c>
      <c r="O2267" s="23">
        <f t="shared" si="354"/>
        <v>-128990.86</v>
      </c>
      <c r="P2267" s="23">
        <f t="shared" si="355"/>
        <v>128990.86</v>
      </c>
      <c r="Q2267" s="23">
        <f t="shared" si="356"/>
        <v>0</v>
      </c>
      <c r="R2267" s="24">
        <f t="shared" si="357"/>
        <v>3.46507E-2</v>
      </c>
      <c r="S2267" s="25">
        <f t="shared" si="358"/>
        <v>142760</v>
      </c>
    </row>
    <row r="2268" spans="1:19">
      <c r="A2268" s="21" t="s">
        <v>2477</v>
      </c>
      <c r="B2268" s="21" t="s">
        <v>123</v>
      </c>
      <c r="C2268" s="21" t="s">
        <v>39</v>
      </c>
      <c r="D2268" s="21" t="s">
        <v>2515</v>
      </c>
      <c r="E2268" s="21" t="s">
        <v>2598</v>
      </c>
      <c r="F2268" s="21" t="str">
        <f t="shared" si="350"/>
        <v>34004</v>
      </c>
      <c r="G2268" s="21" t="s">
        <v>2725</v>
      </c>
      <c r="H2268" s="26">
        <v>663683.54</v>
      </c>
      <c r="I2268" s="27">
        <f t="shared" si="351"/>
        <v>4.0680000000000002E-4</v>
      </c>
      <c r="J2268" s="27">
        <v>7.3360000000000005E-4</v>
      </c>
      <c r="K2268" s="27">
        <f t="shared" si="359"/>
        <v>4.2309999999999998E-4</v>
      </c>
      <c r="L2268" s="26">
        <f t="shared" si="352"/>
        <v>844507.6</v>
      </c>
      <c r="M2268" s="26">
        <f t="shared" si="353"/>
        <v>633380.69999999995</v>
      </c>
      <c r="N2268" s="26">
        <v>541318.57000000007</v>
      </c>
      <c r="O2268" s="26">
        <f t="shared" si="354"/>
        <v>-92062.129999999888</v>
      </c>
      <c r="P2268" s="26">
        <f t="shared" si="355"/>
        <v>92062.129999999888</v>
      </c>
      <c r="Q2268" s="26">
        <f t="shared" si="356"/>
        <v>0</v>
      </c>
      <c r="R2268" s="24">
        <f t="shared" si="357"/>
        <v>2.4730599999999998E-2</v>
      </c>
      <c r="S2268" s="25">
        <f t="shared" si="358"/>
        <v>101890</v>
      </c>
    </row>
    <row r="2269" spans="1:19">
      <c r="A2269" s="20" t="s">
        <v>2477</v>
      </c>
      <c r="B2269" s="20" t="s">
        <v>123</v>
      </c>
      <c r="C2269" s="20" t="s">
        <v>181</v>
      </c>
      <c r="D2269" s="20" t="s">
        <v>2516</v>
      </c>
      <c r="E2269" s="20" t="s">
        <v>2598</v>
      </c>
      <c r="F2269" s="20" t="str">
        <f t="shared" si="350"/>
        <v>34004</v>
      </c>
      <c r="G2269" s="20" t="s">
        <v>2725</v>
      </c>
      <c r="H2269" s="23">
        <v>1146657.8500000001</v>
      </c>
      <c r="I2269" s="24">
        <f t="shared" si="351"/>
        <v>7.0279999999999995E-4</v>
      </c>
      <c r="J2269" s="24">
        <v>1.5655000000000001E-3</v>
      </c>
      <c r="K2269" s="24">
        <f t="shared" si="359"/>
        <v>7.4589999999999997E-4</v>
      </c>
      <c r="L2269" s="23">
        <f t="shared" si="352"/>
        <v>1488816.4</v>
      </c>
      <c r="M2269" s="23">
        <f t="shared" si="353"/>
        <v>1116612.3</v>
      </c>
      <c r="N2269" s="23">
        <v>1132565.1000000001</v>
      </c>
      <c r="O2269" s="23">
        <f t="shared" si="354"/>
        <v>15952.800000000047</v>
      </c>
      <c r="P2269" s="23">
        <f t="shared" si="355"/>
        <v>0</v>
      </c>
      <c r="Q2269" s="23">
        <f t="shared" si="356"/>
        <v>15952.800000000047</v>
      </c>
      <c r="R2269" s="24">
        <f t="shared" si="357"/>
        <v>0</v>
      </c>
      <c r="S2269" s="25">
        <f t="shared" si="358"/>
        <v>0</v>
      </c>
    </row>
    <row r="2270" spans="1:19">
      <c r="A2270" s="21" t="s">
        <v>2477</v>
      </c>
      <c r="B2270" s="21" t="s">
        <v>172</v>
      </c>
      <c r="C2270" s="21" t="s">
        <v>192</v>
      </c>
      <c r="D2270" s="21" t="s">
        <v>2517</v>
      </c>
      <c r="E2270" s="21" t="s">
        <v>2598</v>
      </c>
      <c r="F2270" s="21" t="str">
        <f t="shared" si="350"/>
        <v>34006</v>
      </c>
      <c r="G2270" s="21" t="s">
        <v>2726</v>
      </c>
      <c r="H2270" s="26">
        <v>295624.98</v>
      </c>
      <c r="I2270" s="27">
        <f t="shared" si="351"/>
        <v>1.8120000000000001E-4</v>
      </c>
      <c r="J2270" s="27">
        <v>2.2130000000000001E-4</v>
      </c>
      <c r="K2270" s="27">
        <f t="shared" si="359"/>
        <v>1.8320000000000001E-4</v>
      </c>
      <c r="L2270" s="26">
        <f t="shared" si="352"/>
        <v>365667.2</v>
      </c>
      <c r="M2270" s="26">
        <f t="shared" si="353"/>
        <v>274250.40000000002</v>
      </c>
      <c r="N2270" s="26">
        <v>139473.70999999996</v>
      </c>
      <c r="O2270" s="26">
        <f t="shared" si="354"/>
        <v>-134776.69000000006</v>
      </c>
      <c r="P2270" s="26">
        <f t="shared" si="355"/>
        <v>134776.69000000006</v>
      </c>
      <c r="Q2270" s="26">
        <f t="shared" si="356"/>
        <v>0</v>
      </c>
      <c r="R2270" s="24">
        <f t="shared" si="357"/>
        <v>3.6204899999999998E-2</v>
      </c>
      <c r="S2270" s="25">
        <f t="shared" si="358"/>
        <v>149164</v>
      </c>
    </row>
    <row r="2271" spans="1:19">
      <c r="A2271" s="20" t="s">
        <v>2477</v>
      </c>
      <c r="B2271" s="20" t="s">
        <v>172</v>
      </c>
      <c r="C2271" s="20" t="s">
        <v>25</v>
      </c>
      <c r="D2271" s="20" t="s">
        <v>2518</v>
      </c>
      <c r="E2271" s="20" t="s">
        <v>2598</v>
      </c>
      <c r="F2271" s="20" t="str">
        <f t="shared" si="350"/>
        <v>34006</v>
      </c>
      <c r="G2271" s="20" t="s">
        <v>2726</v>
      </c>
      <c r="H2271" s="23">
        <v>853786.22</v>
      </c>
      <c r="I2271" s="24">
        <f t="shared" si="351"/>
        <v>5.2329999999999998E-4</v>
      </c>
      <c r="J2271" s="24">
        <v>5.2689999999999996E-4</v>
      </c>
      <c r="K2271" s="24">
        <f t="shared" si="359"/>
        <v>5.2349999999999999E-4</v>
      </c>
      <c r="L2271" s="23">
        <f t="shared" si="352"/>
        <v>1044906</v>
      </c>
      <c r="M2271" s="23">
        <f t="shared" si="353"/>
        <v>783679.5</v>
      </c>
      <c r="N2271" s="23">
        <v>-105331.54999999993</v>
      </c>
      <c r="O2271" s="23">
        <f t="shared" si="354"/>
        <v>-889011.04999999993</v>
      </c>
      <c r="P2271" s="23">
        <f t="shared" si="355"/>
        <v>889011.04999999993</v>
      </c>
      <c r="Q2271" s="23">
        <f t="shared" si="356"/>
        <v>0</v>
      </c>
      <c r="R2271" s="24">
        <f t="shared" si="357"/>
        <v>0.2388141</v>
      </c>
      <c r="S2271" s="25">
        <f t="shared" si="358"/>
        <v>983914</v>
      </c>
    </row>
    <row r="2272" spans="1:19">
      <c r="A2272" s="21" t="s">
        <v>2477</v>
      </c>
      <c r="B2272" s="21" t="s">
        <v>172</v>
      </c>
      <c r="C2272" s="21" t="s">
        <v>124</v>
      </c>
      <c r="D2272" s="21" t="s">
        <v>2519</v>
      </c>
      <c r="E2272" s="21" t="s">
        <v>2598</v>
      </c>
      <c r="F2272" s="21" t="str">
        <f t="shared" si="350"/>
        <v>34006</v>
      </c>
      <c r="G2272" s="21" t="s">
        <v>2726</v>
      </c>
      <c r="H2272" s="26">
        <v>185955.99</v>
      </c>
      <c r="I2272" s="27">
        <f t="shared" si="351"/>
        <v>1.1400000000000001E-4</v>
      </c>
      <c r="J2272" s="27">
        <v>4.5130000000000002E-4</v>
      </c>
      <c r="K2272" s="27">
        <f t="shared" si="359"/>
        <v>1.3090000000000001E-4</v>
      </c>
      <c r="L2272" s="26">
        <f t="shared" si="352"/>
        <v>261276.4</v>
      </c>
      <c r="M2272" s="26">
        <f t="shared" si="353"/>
        <v>195957.3</v>
      </c>
      <c r="N2272" s="26">
        <v>202204.09999999998</v>
      </c>
      <c r="O2272" s="26">
        <f t="shared" si="354"/>
        <v>6246.7999999999884</v>
      </c>
      <c r="P2272" s="26">
        <f t="shared" si="355"/>
        <v>0</v>
      </c>
      <c r="Q2272" s="26">
        <f t="shared" si="356"/>
        <v>6246.7999999999884</v>
      </c>
      <c r="R2272" s="24">
        <f t="shared" si="357"/>
        <v>0</v>
      </c>
      <c r="S2272" s="25">
        <f t="shared" si="358"/>
        <v>0</v>
      </c>
    </row>
    <row r="2273" spans="1:19">
      <c r="A2273" s="20" t="s">
        <v>2477</v>
      </c>
      <c r="B2273" s="20" t="s">
        <v>172</v>
      </c>
      <c r="C2273" s="20" t="s">
        <v>31</v>
      </c>
      <c r="D2273" s="20" t="s">
        <v>2520</v>
      </c>
      <c r="E2273" s="20" t="s">
        <v>2598</v>
      </c>
      <c r="F2273" s="20" t="str">
        <f t="shared" si="350"/>
        <v>34006</v>
      </c>
      <c r="G2273" s="20" t="s">
        <v>2726</v>
      </c>
      <c r="H2273" s="23">
        <v>80867.3</v>
      </c>
      <c r="I2273" s="24">
        <f t="shared" si="351"/>
        <v>4.9599999999999999E-5</v>
      </c>
      <c r="J2273" s="24">
        <v>2.8200000000000002E-4</v>
      </c>
      <c r="K2273" s="24">
        <f t="shared" si="359"/>
        <v>6.1199999999999997E-5</v>
      </c>
      <c r="L2273" s="23">
        <f t="shared" si="352"/>
        <v>122155.2</v>
      </c>
      <c r="M2273" s="23">
        <f t="shared" si="353"/>
        <v>91616.4</v>
      </c>
      <c r="N2273" s="23">
        <v>174582.65</v>
      </c>
      <c r="O2273" s="23">
        <f t="shared" si="354"/>
        <v>82966.25</v>
      </c>
      <c r="P2273" s="23">
        <f t="shared" si="355"/>
        <v>0</v>
      </c>
      <c r="Q2273" s="23">
        <f t="shared" si="356"/>
        <v>82966.25</v>
      </c>
      <c r="R2273" s="24">
        <f t="shared" si="357"/>
        <v>0</v>
      </c>
      <c r="S2273" s="25">
        <f t="shared" si="358"/>
        <v>0</v>
      </c>
    </row>
    <row r="2274" spans="1:19">
      <c r="A2274" s="21" t="s">
        <v>2477</v>
      </c>
      <c r="B2274" s="21" t="s">
        <v>172</v>
      </c>
      <c r="C2274" s="21" t="s">
        <v>119</v>
      </c>
      <c r="D2274" s="21" t="s">
        <v>393</v>
      </c>
      <c r="E2274" s="21" t="s">
        <v>2598</v>
      </c>
      <c r="F2274" s="21" t="str">
        <f t="shared" si="350"/>
        <v>34006</v>
      </c>
      <c r="G2274" s="21" t="s">
        <v>2726</v>
      </c>
      <c r="H2274" s="26">
        <v>77385.210000000006</v>
      </c>
      <c r="I2274" s="27">
        <f t="shared" si="351"/>
        <v>4.74E-5</v>
      </c>
      <c r="J2274" s="27">
        <v>1.429E-4</v>
      </c>
      <c r="K2274" s="27">
        <f t="shared" si="359"/>
        <v>5.2200000000000002E-5</v>
      </c>
      <c r="L2274" s="26">
        <f t="shared" si="352"/>
        <v>104191.2</v>
      </c>
      <c r="M2274" s="26">
        <f t="shared" si="353"/>
        <v>78143.399999999994</v>
      </c>
      <c r="N2274" s="26">
        <v>985711.20000000007</v>
      </c>
      <c r="O2274" s="26">
        <f t="shared" si="354"/>
        <v>907567.8</v>
      </c>
      <c r="P2274" s="26">
        <f t="shared" si="355"/>
        <v>0</v>
      </c>
      <c r="Q2274" s="26">
        <f t="shared" si="356"/>
        <v>907567.8</v>
      </c>
      <c r="R2274" s="24">
        <f t="shared" si="357"/>
        <v>0</v>
      </c>
      <c r="S2274" s="25">
        <f t="shared" si="358"/>
        <v>0</v>
      </c>
    </row>
    <row r="2275" spans="1:19">
      <c r="A2275" s="20" t="s">
        <v>2477</v>
      </c>
      <c r="B2275" s="20" t="s">
        <v>172</v>
      </c>
      <c r="C2275" s="20" t="s">
        <v>49</v>
      </c>
      <c r="D2275" s="20" t="s">
        <v>2521</v>
      </c>
      <c r="E2275" s="20" t="s">
        <v>2598</v>
      </c>
      <c r="F2275" s="20" t="str">
        <f t="shared" si="350"/>
        <v>34006</v>
      </c>
      <c r="G2275" s="20" t="s">
        <v>2726</v>
      </c>
      <c r="H2275" s="23">
        <v>44509.42</v>
      </c>
      <c r="I2275" s="24">
        <f t="shared" si="351"/>
        <v>2.73E-5</v>
      </c>
      <c r="J2275" s="24">
        <v>2.0379999999999999E-4</v>
      </c>
      <c r="K2275" s="24">
        <f t="shared" si="359"/>
        <v>3.6100000000000003E-5</v>
      </c>
      <c r="L2275" s="23">
        <f t="shared" si="352"/>
        <v>72055.600000000006</v>
      </c>
      <c r="M2275" s="23">
        <f t="shared" si="353"/>
        <v>54041.7</v>
      </c>
      <c r="N2275" s="23">
        <v>51393.21</v>
      </c>
      <c r="O2275" s="23">
        <f t="shared" si="354"/>
        <v>-2648.489999999998</v>
      </c>
      <c r="P2275" s="23">
        <f t="shared" si="355"/>
        <v>2648.489999999998</v>
      </c>
      <c r="Q2275" s="23">
        <f t="shared" si="356"/>
        <v>0</v>
      </c>
      <c r="R2275" s="24">
        <f t="shared" si="357"/>
        <v>7.115E-4</v>
      </c>
      <c r="S2275" s="25">
        <f t="shared" si="358"/>
        <v>2931</v>
      </c>
    </row>
    <row r="2276" spans="1:19">
      <c r="A2276" s="21" t="s">
        <v>2477</v>
      </c>
      <c r="B2276" s="21" t="s">
        <v>172</v>
      </c>
      <c r="C2276" s="21" t="s">
        <v>51</v>
      </c>
      <c r="D2276" s="21" t="s">
        <v>2522</v>
      </c>
      <c r="E2276" s="21" t="s">
        <v>2598</v>
      </c>
      <c r="F2276" s="21" t="str">
        <f t="shared" si="350"/>
        <v>34006</v>
      </c>
      <c r="G2276" s="21" t="s">
        <v>2726</v>
      </c>
      <c r="H2276" s="26">
        <v>23281.59</v>
      </c>
      <c r="I2276" s="27">
        <f t="shared" si="351"/>
        <v>1.43E-5</v>
      </c>
      <c r="J2276" s="27">
        <v>8.8999999999999995E-5</v>
      </c>
      <c r="K2276" s="27">
        <f t="shared" si="359"/>
        <v>1.8E-5</v>
      </c>
      <c r="L2276" s="26">
        <f t="shared" si="352"/>
        <v>35928</v>
      </c>
      <c r="M2276" s="26">
        <f t="shared" si="353"/>
        <v>26946</v>
      </c>
      <c r="N2276" s="26">
        <v>-5470.3499999999995</v>
      </c>
      <c r="O2276" s="26">
        <f t="shared" si="354"/>
        <v>-32416.35</v>
      </c>
      <c r="P2276" s="26">
        <f t="shared" si="355"/>
        <v>32416.35</v>
      </c>
      <c r="Q2276" s="26">
        <f t="shared" si="356"/>
        <v>0</v>
      </c>
      <c r="R2276" s="24">
        <f t="shared" si="357"/>
        <v>8.7080000000000005E-3</v>
      </c>
      <c r="S2276" s="25">
        <f t="shared" si="358"/>
        <v>35876</v>
      </c>
    </row>
    <row r="2277" spans="1:19">
      <c r="A2277" s="20" t="s">
        <v>2477</v>
      </c>
      <c r="B2277" s="20" t="s">
        <v>172</v>
      </c>
      <c r="C2277" s="20" t="s">
        <v>128</v>
      </c>
      <c r="D2277" s="20" t="s">
        <v>2523</v>
      </c>
      <c r="E2277" s="20" t="s">
        <v>2598</v>
      </c>
      <c r="F2277" s="20" t="str">
        <f t="shared" si="350"/>
        <v>34006</v>
      </c>
      <c r="G2277" s="20" t="s">
        <v>2726</v>
      </c>
      <c r="H2277" s="23">
        <v>1297829.3</v>
      </c>
      <c r="I2277" s="24">
        <f t="shared" si="351"/>
        <v>7.9549999999999998E-4</v>
      </c>
      <c r="J2277" s="24">
        <v>1.0644999999999999E-3</v>
      </c>
      <c r="K2277" s="24">
        <f t="shared" si="359"/>
        <v>8.0900000000000004E-4</v>
      </c>
      <c r="L2277" s="23">
        <f t="shared" si="352"/>
        <v>1614764</v>
      </c>
      <c r="M2277" s="23">
        <f t="shared" si="353"/>
        <v>1211073</v>
      </c>
      <c r="N2277" s="23">
        <v>1069612.7999999998</v>
      </c>
      <c r="O2277" s="23">
        <f t="shared" si="354"/>
        <v>-141460.20000000019</v>
      </c>
      <c r="P2277" s="23">
        <f t="shared" si="355"/>
        <v>141460.20000000019</v>
      </c>
      <c r="Q2277" s="23">
        <f t="shared" si="356"/>
        <v>0</v>
      </c>
      <c r="R2277" s="24">
        <f t="shared" si="357"/>
        <v>3.8000300000000001E-2</v>
      </c>
      <c r="S2277" s="25">
        <f t="shared" si="358"/>
        <v>156561</v>
      </c>
    </row>
    <row r="2278" spans="1:19">
      <c r="A2278" s="21" t="s">
        <v>2477</v>
      </c>
      <c r="B2278" s="21" t="s">
        <v>201</v>
      </c>
      <c r="C2278" s="21" t="s">
        <v>138</v>
      </c>
      <c r="D2278" s="21" t="s">
        <v>2524</v>
      </c>
      <c r="E2278" s="21" t="s">
        <v>2598</v>
      </c>
      <c r="F2278" s="21" t="str">
        <f t="shared" si="350"/>
        <v>34008</v>
      </c>
      <c r="G2278" s="21" t="s">
        <v>2727</v>
      </c>
      <c r="H2278" s="26">
        <v>89528.42</v>
      </c>
      <c r="I2278" s="27">
        <f t="shared" si="351"/>
        <v>5.49E-5</v>
      </c>
      <c r="J2278" s="27">
        <v>1.5349999999999999E-4</v>
      </c>
      <c r="K2278" s="27">
        <f t="shared" si="359"/>
        <v>5.9799999999999997E-5</v>
      </c>
      <c r="L2278" s="26">
        <f t="shared" si="352"/>
        <v>119360.8</v>
      </c>
      <c r="M2278" s="26">
        <f t="shared" si="353"/>
        <v>89520.6</v>
      </c>
      <c r="N2278" s="26">
        <v>34227.57</v>
      </c>
      <c r="O2278" s="26">
        <f t="shared" si="354"/>
        <v>-55293.030000000006</v>
      </c>
      <c r="P2278" s="26">
        <f t="shared" si="355"/>
        <v>55293.030000000006</v>
      </c>
      <c r="Q2278" s="26">
        <f t="shared" si="356"/>
        <v>0</v>
      </c>
      <c r="R2278" s="24">
        <f t="shared" si="357"/>
        <v>1.48533E-2</v>
      </c>
      <c r="S2278" s="25">
        <f t="shared" si="358"/>
        <v>61195</v>
      </c>
    </row>
    <row r="2279" spans="1:19">
      <c r="A2279" s="20" t="s">
        <v>2477</v>
      </c>
      <c r="B2279" s="20" t="s">
        <v>201</v>
      </c>
      <c r="C2279" s="20" t="s">
        <v>140</v>
      </c>
      <c r="D2279" s="20" t="s">
        <v>2525</v>
      </c>
      <c r="E2279" s="20" t="s">
        <v>2598</v>
      </c>
      <c r="F2279" s="20" t="str">
        <f t="shared" si="350"/>
        <v>34008</v>
      </c>
      <c r="G2279" s="20" t="s">
        <v>2727</v>
      </c>
      <c r="H2279" s="23">
        <v>28045.15</v>
      </c>
      <c r="I2279" s="24">
        <f t="shared" si="351"/>
        <v>1.7200000000000001E-5</v>
      </c>
      <c r="J2279" s="24">
        <v>1.894E-4</v>
      </c>
      <c r="K2279" s="24">
        <f t="shared" si="359"/>
        <v>2.58E-5</v>
      </c>
      <c r="L2279" s="23">
        <f t="shared" si="352"/>
        <v>51496.800000000003</v>
      </c>
      <c r="M2279" s="23">
        <f t="shared" si="353"/>
        <v>38622.6</v>
      </c>
      <c r="N2279" s="23">
        <v>4124.2299999999996</v>
      </c>
      <c r="O2279" s="23">
        <f t="shared" si="354"/>
        <v>-34498.369999999995</v>
      </c>
      <c r="P2279" s="23">
        <f t="shared" si="355"/>
        <v>34498.369999999995</v>
      </c>
      <c r="Q2279" s="23">
        <f t="shared" si="356"/>
        <v>0</v>
      </c>
      <c r="R2279" s="24">
        <f t="shared" si="357"/>
        <v>9.2672999999999991E-3</v>
      </c>
      <c r="S2279" s="25">
        <f t="shared" si="358"/>
        <v>38181</v>
      </c>
    </row>
    <row r="2280" spans="1:19">
      <c r="A2280" s="21" t="s">
        <v>2477</v>
      </c>
      <c r="B2280" s="21" t="s">
        <v>201</v>
      </c>
      <c r="C2280" s="21" t="s">
        <v>403</v>
      </c>
      <c r="D2280" s="21" t="s">
        <v>2526</v>
      </c>
      <c r="E2280" s="21" t="s">
        <v>2598</v>
      </c>
      <c r="F2280" s="21" t="str">
        <f t="shared" si="350"/>
        <v>34008</v>
      </c>
      <c r="G2280" s="21" t="s">
        <v>2727</v>
      </c>
      <c r="H2280" s="26">
        <v>105138.56</v>
      </c>
      <c r="I2280" s="27">
        <f t="shared" si="351"/>
        <v>6.4399999999999993E-5</v>
      </c>
      <c r="J2280" s="27">
        <v>6.1609999999999996E-4</v>
      </c>
      <c r="K2280" s="27">
        <f t="shared" si="359"/>
        <v>9.2E-5</v>
      </c>
      <c r="L2280" s="26">
        <f t="shared" si="352"/>
        <v>183632</v>
      </c>
      <c r="M2280" s="26">
        <f t="shared" si="353"/>
        <v>137724</v>
      </c>
      <c r="N2280" s="26">
        <v>29452.29</v>
      </c>
      <c r="O2280" s="26">
        <f t="shared" si="354"/>
        <v>-108271.70999999999</v>
      </c>
      <c r="P2280" s="26">
        <f t="shared" si="355"/>
        <v>108271.70999999999</v>
      </c>
      <c r="Q2280" s="26">
        <f t="shared" si="356"/>
        <v>0</v>
      </c>
      <c r="R2280" s="24">
        <f t="shared" si="357"/>
        <v>2.90849E-2</v>
      </c>
      <c r="S2280" s="25">
        <f t="shared" si="358"/>
        <v>119829</v>
      </c>
    </row>
    <row r="2281" spans="1:19">
      <c r="A2281" s="20" t="s">
        <v>2477</v>
      </c>
      <c r="B2281" s="20" t="s">
        <v>201</v>
      </c>
      <c r="C2281" s="20" t="s">
        <v>146</v>
      </c>
      <c r="D2281" s="20" t="s">
        <v>2527</v>
      </c>
      <c r="E2281" s="20" t="s">
        <v>2598</v>
      </c>
      <c r="F2281" s="20" t="str">
        <f t="shared" si="350"/>
        <v>34008</v>
      </c>
      <c r="G2281" s="20" t="s">
        <v>2727</v>
      </c>
      <c r="H2281" s="23">
        <v>246320.95</v>
      </c>
      <c r="I2281" s="24">
        <f t="shared" si="351"/>
        <v>1.5100000000000001E-4</v>
      </c>
      <c r="J2281" s="24">
        <v>1.1719E-3</v>
      </c>
      <c r="K2281" s="24">
        <f t="shared" si="359"/>
        <v>2.02E-4</v>
      </c>
      <c r="L2281" s="23">
        <f t="shared" si="352"/>
        <v>403192</v>
      </c>
      <c r="M2281" s="23">
        <f t="shared" si="353"/>
        <v>302394</v>
      </c>
      <c r="N2281" s="23">
        <v>223490.77</v>
      </c>
      <c r="O2281" s="23">
        <f t="shared" si="354"/>
        <v>-78903.23000000001</v>
      </c>
      <c r="P2281" s="23">
        <f t="shared" si="355"/>
        <v>78903.23000000001</v>
      </c>
      <c r="Q2281" s="23">
        <f t="shared" si="356"/>
        <v>0</v>
      </c>
      <c r="R2281" s="24">
        <f t="shared" si="357"/>
        <v>2.1195700000000001E-2</v>
      </c>
      <c r="S2281" s="25">
        <f t="shared" si="358"/>
        <v>87326</v>
      </c>
    </row>
    <row r="2282" spans="1:19">
      <c r="A2282" s="21" t="s">
        <v>2477</v>
      </c>
      <c r="B2282" s="21" t="s">
        <v>201</v>
      </c>
      <c r="C2282" s="21" t="s">
        <v>720</v>
      </c>
      <c r="D2282" s="21" t="s">
        <v>2528</v>
      </c>
      <c r="E2282" s="21" t="s">
        <v>2598</v>
      </c>
      <c r="F2282" s="21" t="str">
        <f t="shared" si="350"/>
        <v>34008</v>
      </c>
      <c r="G2282" s="21" t="s">
        <v>2727</v>
      </c>
      <c r="H2282" s="26">
        <v>97548.01</v>
      </c>
      <c r="I2282" s="27">
        <f t="shared" si="351"/>
        <v>5.9799999999999997E-5</v>
      </c>
      <c r="J2282" s="27">
        <v>3.19E-4</v>
      </c>
      <c r="K2282" s="27">
        <f t="shared" si="359"/>
        <v>7.2799999999999994E-5</v>
      </c>
      <c r="L2282" s="26">
        <f t="shared" si="352"/>
        <v>145308.79999999999</v>
      </c>
      <c r="M2282" s="26">
        <f t="shared" si="353"/>
        <v>108981.6</v>
      </c>
      <c r="N2282" s="26">
        <v>71135.03</v>
      </c>
      <c r="O2282" s="26">
        <f t="shared" si="354"/>
        <v>-37846.570000000007</v>
      </c>
      <c r="P2282" s="26">
        <f t="shared" si="355"/>
        <v>37846.570000000007</v>
      </c>
      <c r="Q2282" s="26">
        <f t="shared" si="356"/>
        <v>0</v>
      </c>
      <c r="R2282" s="24">
        <f t="shared" si="357"/>
        <v>1.0166700000000001E-2</v>
      </c>
      <c r="S2282" s="25">
        <f t="shared" si="358"/>
        <v>41886</v>
      </c>
    </row>
    <row r="2283" spans="1:19">
      <c r="A2283" s="20" t="s">
        <v>2477</v>
      </c>
      <c r="B2283" s="20" t="s">
        <v>201</v>
      </c>
      <c r="C2283" s="20" t="s">
        <v>148</v>
      </c>
      <c r="D2283" s="20" t="s">
        <v>2529</v>
      </c>
      <c r="E2283" s="20" t="s">
        <v>2598</v>
      </c>
      <c r="F2283" s="20" t="str">
        <f t="shared" si="350"/>
        <v>34008</v>
      </c>
      <c r="G2283" s="20" t="s">
        <v>2727</v>
      </c>
      <c r="H2283" s="23">
        <v>13184.68</v>
      </c>
      <c r="I2283" s="24">
        <f t="shared" si="351"/>
        <v>8.1000000000000004E-6</v>
      </c>
      <c r="J2283" s="24">
        <v>8.3399999999999994E-5</v>
      </c>
      <c r="K2283" s="24">
        <f t="shared" si="359"/>
        <v>1.19E-5</v>
      </c>
      <c r="L2283" s="23">
        <f t="shared" si="352"/>
        <v>23752.400000000001</v>
      </c>
      <c r="M2283" s="23">
        <f t="shared" si="353"/>
        <v>17814.3</v>
      </c>
      <c r="N2283" s="23">
        <v>18896.48</v>
      </c>
      <c r="O2283" s="23">
        <f t="shared" si="354"/>
        <v>1082.1800000000003</v>
      </c>
      <c r="P2283" s="23">
        <f t="shared" si="355"/>
        <v>0</v>
      </c>
      <c r="Q2283" s="23">
        <f t="shared" si="356"/>
        <v>1082.1800000000003</v>
      </c>
      <c r="R2283" s="24">
        <f t="shared" si="357"/>
        <v>0</v>
      </c>
      <c r="S2283" s="25">
        <f t="shared" si="358"/>
        <v>0</v>
      </c>
    </row>
    <row r="2284" spans="1:19">
      <c r="A2284" s="21" t="s">
        <v>2477</v>
      </c>
      <c r="B2284" s="21" t="s">
        <v>201</v>
      </c>
      <c r="C2284" s="21" t="s">
        <v>150</v>
      </c>
      <c r="D2284" s="21" t="s">
        <v>2530</v>
      </c>
      <c r="E2284" s="21" t="s">
        <v>2598</v>
      </c>
      <c r="F2284" s="21" t="str">
        <f t="shared" si="350"/>
        <v>34008</v>
      </c>
      <c r="G2284" s="21" t="s">
        <v>2727</v>
      </c>
      <c r="H2284" s="26">
        <v>10094.469999999999</v>
      </c>
      <c r="I2284" s="27">
        <f t="shared" si="351"/>
        <v>6.1999999999999999E-6</v>
      </c>
      <c r="J2284" s="27">
        <v>8.6299999999999997E-5</v>
      </c>
      <c r="K2284" s="27">
        <f t="shared" si="359"/>
        <v>1.0200000000000001E-5</v>
      </c>
      <c r="L2284" s="26">
        <f t="shared" si="352"/>
        <v>20359.2</v>
      </c>
      <c r="M2284" s="26">
        <f t="shared" si="353"/>
        <v>15269.4</v>
      </c>
      <c r="N2284" s="26">
        <v>6089.8</v>
      </c>
      <c r="O2284" s="26">
        <f t="shared" si="354"/>
        <v>-9179.5999999999985</v>
      </c>
      <c r="P2284" s="26">
        <f t="shared" si="355"/>
        <v>9179.5999999999985</v>
      </c>
      <c r="Q2284" s="26">
        <f t="shared" si="356"/>
        <v>0</v>
      </c>
      <c r="R2284" s="24">
        <f t="shared" si="357"/>
        <v>2.4659E-3</v>
      </c>
      <c r="S2284" s="25">
        <f t="shared" si="358"/>
        <v>10159</v>
      </c>
    </row>
    <row r="2285" spans="1:19">
      <c r="A2285" s="20" t="s">
        <v>2477</v>
      </c>
      <c r="B2285" s="20" t="s">
        <v>201</v>
      </c>
      <c r="C2285" s="20" t="s">
        <v>152</v>
      </c>
      <c r="D2285" s="20" t="s">
        <v>2531</v>
      </c>
      <c r="E2285" s="20" t="s">
        <v>2598</v>
      </c>
      <c r="F2285" s="20" t="str">
        <f t="shared" si="350"/>
        <v>34008</v>
      </c>
      <c r="G2285" s="20" t="s">
        <v>2727</v>
      </c>
      <c r="H2285" s="23">
        <v>19985.990000000002</v>
      </c>
      <c r="I2285" s="24">
        <f t="shared" si="351"/>
        <v>1.2300000000000001E-5</v>
      </c>
      <c r="J2285" s="24">
        <v>1.6320000000000001E-4</v>
      </c>
      <c r="K2285" s="24">
        <f t="shared" si="359"/>
        <v>1.98E-5</v>
      </c>
      <c r="L2285" s="23">
        <f t="shared" si="352"/>
        <v>39520.800000000003</v>
      </c>
      <c r="M2285" s="23">
        <f t="shared" si="353"/>
        <v>29640.6</v>
      </c>
      <c r="N2285" s="23">
        <v>57370.350000000006</v>
      </c>
      <c r="O2285" s="23">
        <f t="shared" si="354"/>
        <v>27729.750000000007</v>
      </c>
      <c r="P2285" s="23">
        <f t="shared" si="355"/>
        <v>0</v>
      </c>
      <c r="Q2285" s="23">
        <f t="shared" si="356"/>
        <v>27729.750000000007</v>
      </c>
      <c r="R2285" s="24">
        <f t="shared" si="357"/>
        <v>0</v>
      </c>
      <c r="S2285" s="25">
        <f t="shared" si="358"/>
        <v>0</v>
      </c>
    </row>
    <row r="2286" spans="1:19">
      <c r="A2286" s="21" t="s">
        <v>2477</v>
      </c>
      <c r="B2286" s="21" t="s">
        <v>201</v>
      </c>
      <c r="C2286" s="21" t="s">
        <v>154</v>
      </c>
      <c r="D2286" s="21" t="s">
        <v>2532</v>
      </c>
      <c r="E2286" s="21" t="s">
        <v>2598</v>
      </c>
      <c r="F2286" s="21" t="str">
        <f t="shared" si="350"/>
        <v>34008</v>
      </c>
      <c r="G2286" s="21" t="s">
        <v>2727</v>
      </c>
      <c r="H2286" s="26">
        <v>102957.19</v>
      </c>
      <c r="I2286" s="27">
        <f t="shared" si="351"/>
        <v>6.3100000000000002E-5</v>
      </c>
      <c r="J2286" s="27">
        <v>3.4680000000000003E-4</v>
      </c>
      <c r="K2286" s="27">
        <f t="shared" si="359"/>
        <v>7.7299999999999995E-5</v>
      </c>
      <c r="L2286" s="26">
        <f t="shared" si="352"/>
        <v>154290.79999999999</v>
      </c>
      <c r="M2286" s="26">
        <f t="shared" si="353"/>
        <v>115718.1</v>
      </c>
      <c r="N2286" s="26">
        <v>76725.460000000006</v>
      </c>
      <c r="O2286" s="26">
        <f t="shared" si="354"/>
        <v>-38992.639999999999</v>
      </c>
      <c r="P2286" s="26">
        <f t="shared" si="355"/>
        <v>38992.639999999999</v>
      </c>
      <c r="Q2286" s="26">
        <f t="shared" si="356"/>
        <v>0</v>
      </c>
      <c r="R2286" s="24">
        <f t="shared" si="357"/>
        <v>1.0474600000000001E-2</v>
      </c>
      <c r="S2286" s="25">
        <f t="shared" si="358"/>
        <v>43155</v>
      </c>
    </row>
    <row r="2287" spans="1:19">
      <c r="A2287" s="20" t="s">
        <v>2477</v>
      </c>
      <c r="B2287" s="20" t="s">
        <v>201</v>
      </c>
      <c r="C2287" s="20" t="s">
        <v>723</v>
      </c>
      <c r="D2287" s="20" t="s">
        <v>2533</v>
      </c>
      <c r="E2287" s="20" t="s">
        <v>2598</v>
      </c>
      <c r="F2287" s="20" t="str">
        <f t="shared" si="350"/>
        <v>34008</v>
      </c>
      <c r="G2287" s="20" t="s">
        <v>2727</v>
      </c>
      <c r="H2287" s="23">
        <v>22566.65</v>
      </c>
      <c r="I2287" s="24">
        <f t="shared" si="351"/>
        <v>1.38E-5</v>
      </c>
      <c r="J2287" s="24">
        <v>1.8210000000000001E-4</v>
      </c>
      <c r="K2287" s="24">
        <f t="shared" si="359"/>
        <v>2.2200000000000001E-5</v>
      </c>
      <c r="L2287" s="23">
        <f t="shared" si="352"/>
        <v>44311.199999999997</v>
      </c>
      <c r="M2287" s="23">
        <f t="shared" si="353"/>
        <v>33233.4</v>
      </c>
      <c r="N2287" s="23">
        <v>-4220.79</v>
      </c>
      <c r="O2287" s="23">
        <f t="shared" si="354"/>
        <v>-37454.19</v>
      </c>
      <c r="P2287" s="23">
        <f t="shared" si="355"/>
        <v>37454.19</v>
      </c>
      <c r="Q2287" s="23">
        <f t="shared" si="356"/>
        <v>0</v>
      </c>
      <c r="R2287" s="24">
        <f t="shared" si="357"/>
        <v>1.00613E-2</v>
      </c>
      <c r="S2287" s="25">
        <f t="shared" si="358"/>
        <v>41452</v>
      </c>
    </row>
    <row r="2288" spans="1:19">
      <c r="A2288" s="21" t="s">
        <v>2477</v>
      </c>
      <c r="B2288" s="21" t="s">
        <v>201</v>
      </c>
      <c r="C2288" s="21" t="s">
        <v>1333</v>
      </c>
      <c r="D2288" s="21" t="s">
        <v>2534</v>
      </c>
      <c r="E2288" s="21" t="s">
        <v>2598</v>
      </c>
      <c r="F2288" s="21" t="str">
        <f t="shared" si="350"/>
        <v>34008</v>
      </c>
      <c r="G2288" s="21" t="s">
        <v>2727</v>
      </c>
      <c r="H2288" s="26">
        <v>10122.58</v>
      </c>
      <c r="I2288" s="27">
        <f t="shared" si="351"/>
        <v>6.1999999999999999E-6</v>
      </c>
      <c r="J2288" s="27">
        <v>1.115E-4</v>
      </c>
      <c r="K2288" s="27">
        <f t="shared" si="359"/>
        <v>1.15E-5</v>
      </c>
      <c r="L2288" s="26">
        <f t="shared" si="352"/>
        <v>22954</v>
      </c>
      <c r="M2288" s="26">
        <f t="shared" si="353"/>
        <v>17215.5</v>
      </c>
      <c r="N2288" s="26">
        <v>17158.310000000001</v>
      </c>
      <c r="O2288" s="26">
        <f t="shared" si="354"/>
        <v>-57.18999999999869</v>
      </c>
      <c r="P2288" s="26">
        <f t="shared" si="355"/>
        <v>57.18999999999869</v>
      </c>
      <c r="Q2288" s="26">
        <f t="shared" si="356"/>
        <v>0</v>
      </c>
      <c r="R2288" s="24">
        <f t="shared" si="357"/>
        <v>1.5400000000000002E-5</v>
      </c>
      <c r="S2288" s="25">
        <f t="shared" si="358"/>
        <v>63</v>
      </c>
    </row>
    <row r="2289" spans="1:19">
      <c r="A2289" s="20" t="s">
        <v>2477</v>
      </c>
      <c r="B2289" s="20" t="s">
        <v>201</v>
      </c>
      <c r="C2289" s="20" t="s">
        <v>725</v>
      </c>
      <c r="D2289" s="20" t="s">
        <v>2535</v>
      </c>
      <c r="E2289" s="20" t="s">
        <v>2598</v>
      </c>
      <c r="F2289" s="20" t="str">
        <f t="shared" si="350"/>
        <v>34008</v>
      </c>
      <c r="G2289" s="20" t="s">
        <v>2727</v>
      </c>
      <c r="H2289" s="23">
        <v>33041.129999999997</v>
      </c>
      <c r="I2289" s="24">
        <f t="shared" si="351"/>
        <v>2.0299999999999999E-5</v>
      </c>
      <c r="J2289" s="24">
        <v>1.9330000000000001E-4</v>
      </c>
      <c r="K2289" s="24">
        <f t="shared" si="359"/>
        <v>2.9E-5</v>
      </c>
      <c r="L2289" s="23">
        <f t="shared" si="352"/>
        <v>57884</v>
      </c>
      <c r="M2289" s="23">
        <f t="shared" si="353"/>
        <v>43413</v>
      </c>
      <c r="N2289" s="23">
        <v>35616.51</v>
      </c>
      <c r="O2289" s="23">
        <f t="shared" si="354"/>
        <v>-7796.489999999998</v>
      </c>
      <c r="P2289" s="23">
        <f t="shared" si="355"/>
        <v>7796.489999999998</v>
      </c>
      <c r="Q2289" s="23">
        <f t="shared" si="356"/>
        <v>0</v>
      </c>
      <c r="R2289" s="24">
        <f t="shared" si="357"/>
        <v>2.0944000000000002E-3</v>
      </c>
      <c r="S2289" s="25">
        <f t="shared" si="358"/>
        <v>8628</v>
      </c>
    </row>
    <row r="2290" spans="1:19">
      <c r="A2290" s="21" t="s">
        <v>2477</v>
      </c>
      <c r="B2290" s="21" t="s">
        <v>201</v>
      </c>
      <c r="C2290" s="21" t="s">
        <v>697</v>
      </c>
      <c r="D2290" s="21" t="s">
        <v>2536</v>
      </c>
      <c r="E2290" s="21" t="s">
        <v>2598</v>
      </c>
      <c r="F2290" s="21" t="str">
        <f t="shared" si="350"/>
        <v>34008</v>
      </c>
      <c r="G2290" s="21" t="s">
        <v>2727</v>
      </c>
      <c r="H2290" s="26">
        <v>10763.27</v>
      </c>
      <c r="I2290" s="27">
        <f t="shared" si="351"/>
        <v>6.6000000000000003E-6</v>
      </c>
      <c r="J2290" s="27">
        <v>8.9900000000000003E-5</v>
      </c>
      <c r="K2290" s="27">
        <f t="shared" si="359"/>
        <v>1.08E-5</v>
      </c>
      <c r="L2290" s="26">
        <f t="shared" si="352"/>
        <v>21556.799999999999</v>
      </c>
      <c r="M2290" s="26">
        <f t="shared" si="353"/>
        <v>16167.6</v>
      </c>
      <c r="N2290" s="26">
        <v>5108.29</v>
      </c>
      <c r="O2290" s="26">
        <f t="shared" si="354"/>
        <v>-11059.310000000001</v>
      </c>
      <c r="P2290" s="26">
        <f t="shared" si="355"/>
        <v>11059.310000000001</v>
      </c>
      <c r="Q2290" s="26">
        <f t="shared" si="356"/>
        <v>0</v>
      </c>
      <c r="R2290" s="24">
        <f t="shared" si="357"/>
        <v>2.9708999999999998E-3</v>
      </c>
      <c r="S2290" s="25">
        <f t="shared" si="358"/>
        <v>12240</v>
      </c>
    </row>
    <row r="2291" spans="1:19">
      <c r="A2291" s="20" t="s">
        <v>2477</v>
      </c>
      <c r="B2291" s="20" t="s">
        <v>201</v>
      </c>
      <c r="C2291" s="20" t="s">
        <v>735</v>
      </c>
      <c r="D2291" s="20" t="s">
        <v>2537</v>
      </c>
      <c r="E2291" s="20" t="s">
        <v>2598</v>
      </c>
      <c r="F2291" s="20" t="str">
        <f t="shared" si="350"/>
        <v>34008</v>
      </c>
      <c r="G2291" s="20" t="s">
        <v>2727</v>
      </c>
      <c r="H2291" s="23">
        <v>14817.47</v>
      </c>
      <c r="I2291" s="24">
        <f t="shared" si="351"/>
        <v>9.0999999999999993E-6</v>
      </c>
      <c r="J2291" s="24">
        <v>1.055E-4</v>
      </c>
      <c r="K2291" s="24">
        <f t="shared" si="359"/>
        <v>1.3900000000000001E-5</v>
      </c>
      <c r="L2291" s="23">
        <f t="shared" si="352"/>
        <v>27744.400000000001</v>
      </c>
      <c r="M2291" s="23">
        <f t="shared" si="353"/>
        <v>20808.3</v>
      </c>
      <c r="N2291" s="23">
        <v>11150.350000000002</v>
      </c>
      <c r="O2291" s="23">
        <f t="shared" si="354"/>
        <v>-9657.9499999999971</v>
      </c>
      <c r="P2291" s="23">
        <f t="shared" si="355"/>
        <v>9657.9499999999971</v>
      </c>
      <c r="Q2291" s="23">
        <f t="shared" si="356"/>
        <v>0</v>
      </c>
      <c r="R2291" s="24">
        <f t="shared" si="357"/>
        <v>2.5944000000000002E-3</v>
      </c>
      <c r="S2291" s="25">
        <f t="shared" si="358"/>
        <v>10688</v>
      </c>
    </row>
    <row r="2292" spans="1:19">
      <c r="A2292" s="21" t="s">
        <v>2477</v>
      </c>
      <c r="B2292" s="21" t="s">
        <v>201</v>
      </c>
      <c r="C2292" s="21" t="s">
        <v>737</v>
      </c>
      <c r="D2292" s="21" t="s">
        <v>2538</v>
      </c>
      <c r="E2292" s="21" t="s">
        <v>2598</v>
      </c>
      <c r="F2292" s="21" t="str">
        <f t="shared" si="350"/>
        <v>34008</v>
      </c>
      <c r="G2292" s="21" t="s">
        <v>2727</v>
      </c>
      <c r="H2292" s="26">
        <v>13927.67</v>
      </c>
      <c r="I2292" s="27">
        <f t="shared" si="351"/>
        <v>8.4999999999999999E-6</v>
      </c>
      <c r="J2292" s="27">
        <v>9.8800000000000003E-5</v>
      </c>
      <c r="K2292" s="27">
        <f t="shared" si="359"/>
        <v>1.2999999999999999E-5</v>
      </c>
      <c r="L2292" s="26">
        <f t="shared" si="352"/>
        <v>25948</v>
      </c>
      <c r="M2292" s="26">
        <f t="shared" si="353"/>
        <v>19461</v>
      </c>
      <c r="N2292" s="26">
        <v>17720</v>
      </c>
      <c r="O2292" s="26">
        <f t="shared" si="354"/>
        <v>-1741</v>
      </c>
      <c r="P2292" s="26">
        <f t="shared" si="355"/>
        <v>1741</v>
      </c>
      <c r="Q2292" s="26">
        <f t="shared" si="356"/>
        <v>0</v>
      </c>
      <c r="R2292" s="24">
        <f t="shared" si="357"/>
        <v>4.6769999999999998E-4</v>
      </c>
      <c r="S2292" s="25">
        <f t="shared" si="358"/>
        <v>1926</v>
      </c>
    </row>
    <row r="2293" spans="1:19">
      <c r="A2293" s="20" t="s">
        <v>2477</v>
      </c>
      <c r="B2293" s="20" t="s">
        <v>201</v>
      </c>
      <c r="C2293" s="20" t="s">
        <v>701</v>
      </c>
      <c r="D2293" s="20" t="s">
        <v>2539</v>
      </c>
      <c r="E2293" s="20" t="s">
        <v>2598</v>
      </c>
      <c r="F2293" s="20" t="str">
        <f t="shared" si="350"/>
        <v>34008</v>
      </c>
      <c r="G2293" s="20" t="s">
        <v>2727</v>
      </c>
      <c r="H2293" s="23">
        <v>9261.09</v>
      </c>
      <c r="I2293" s="24">
        <f t="shared" si="351"/>
        <v>5.6999999999999996E-6</v>
      </c>
      <c r="J2293" s="24">
        <v>7.4800000000000002E-5</v>
      </c>
      <c r="K2293" s="24">
        <f t="shared" si="359"/>
        <v>9.2E-6</v>
      </c>
      <c r="L2293" s="23">
        <f t="shared" si="352"/>
        <v>18363.2</v>
      </c>
      <c r="M2293" s="23">
        <f t="shared" si="353"/>
        <v>13772.4</v>
      </c>
      <c r="N2293" s="23">
        <v>27935.71</v>
      </c>
      <c r="O2293" s="23">
        <f t="shared" si="354"/>
        <v>14163.31</v>
      </c>
      <c r="P2293" s="23">
        <f t="shared" si="355"/>
        <v>0</v>
      </c>
      <c r="Q2293" s="23">
        <f t="shared" si="356"/>
        <v>14163.31</v>
      </c>
      <c r="R2293" s="24">
        <f t="shared" si="357"/>
        <v>0</v>
      </c>
      <c r="S2293" s="25">
        <f t="shared" si="358"/>
        <v>0</v>
      </c>
    </row>
    <row r="2294" spans="1:19">
      <c r="A2294" s="21" t="s">
        <v>2477</v>
      </c>
      <c r="B2294" s="21" t="s">
        <v>201</v>
      </c>
      <c r="C2294" s="21" t="s">
        <v>739</v>
      </c>
      <c r="D2294" s="21" t="s">
        <v>2540</v>
      </c>
      <c r="E2294" s="21" t="s">
        <v>2598</v>
      </c>
      <c r="F2294" s="21" t="str">
        <f t="shared" si="350"/>
        <v>34008</v>
      </c>
      <c r="G2294" s="21" t="s">
        <v>2727</v>
      </c>
      <c r="H2294" s="26">
        <v>5530.4</v>
      </c>
      <c r="I2294" s="27">
        <f t="shared" si="351"/>
        <v>3.4000000000000001E-6</v>
      </c>
      <c r="J2294" s="27">
        <v>1.137E-4</v>
      </c>
      <c r="K2294" s="27">
        <f t="shared" si="359"/>
        <v>8.8999999999999995E-6</v>
      </c>
      <c r="L2294" s="26">
        <f t="shared" si="352"/>
        <v>17764.400000000001</v>
      </c>
      <c r="M2294" s="26">
        <f t="shared" si="353"/>
        <v>13323.3</v>
      </c>
      <c r="N2294" s="26">
        <v>3091.9700000000003</v>
      </c>
      <c r="O2294" s="26">
        <f t="shared" si="354"/>
        <v>-10231.329999999998</v>
      </c>
      <c r="P2294" s="26">
        <f t="shared" si="355"/>
        <v>10231.329999999998</v>
      </c>
      <c r="Q2294" s="26">
        <f t="shared" si="356"/>
        <v>0</v>
      </c>
      <c r="R2294" s="24">
        <f t="shared" si="357"/>
        <v>2.7483999999999998E-3</v>
      </c>
      <c r="S2294" s="25">
        <f t="shared" si="358"/>
        <v>11323</v>
      </c>
    </row>
    <row r="2295" spans="1:19">
      <c r="A2295" s="20" t="s">
        <v>2477</v>
      </c>
      <c r="B2295" s="20" t="s">
        <v>211</v>
      </c>
      <c r="C2295" s="20" t="s">
        <v>96</v>
      </c>
      <c r="D2295" s="20" t="s">
        <v>2541</v>
      </c>
      <c r="E2295" s="20" t="s">
        <v>2598</v>
      </c>
      <c r="F2295" s="20" t="str">
        <f t="shared" si="350"/>
        <v>34009</v>
      </c>
      <c r="G2295" s="20" t="s">
        <v>2728</v>
      </c>
      <c r="H2295" s="23">
        <v>13485.59</v>
      </c>
      <c r="I2295" s="24">
        <f t="shared" si="351"/>
        <v>8.3000000000000002E-6</v>
      </c>
      <c r="J2295" s="24">
        <v>1.706E-4</v>
      </c>
      <c r="K2295" s="24">
        <f t="shared" si="359"/>
        <v>1.6399999999999999E-5</v>
      </c>
      <c r="L2295" s="23">
        <f t="shared" si="352"/>
        <v>32734.400000000001</v>
      </c>
      <c r="M2295" s="23">
        <f t="shared" si="353"/>
        <v>24550.799999999999</v>
      </c>
      <c r="N2295" s="23">
        <v>13295.940000000002</v>
      </c>
      <c r="O2295" s="23">
        <f t="shared" si="354"/>
        <v>-11254.859999999997</v>
      </c>
      <c r="P2295" s="23">
        <f t="shared" si="355"/>
        <v>11254.859999999997</v>
      </c>
      <c r="Q2295" s="23">
        <f t="shared" si="356"/>
        <v>0</v>
      </c>
      <c r="R2295" s="24">
        <f t="shared" si="357"/>
        <v>3.0233999999999999E-3</v>
      </c>
      <c r="S2295" s="25">
        <f t="shared" si="358"/>
        <v>12456</v>
      </c>
    </row>
    <row r="2296" spans="1:19">
      <c r="A2296" s="21" t="s">
        <v>2477</v>
      </c>
      <c r="B2296" s="21" t="s">
        <v>211</v>
      </c>
      <c r="C2296" s="21" t="s">
        <v>27</v>
      </c>
      <c r="D2296" s="21" t="s">
        <v>2542</v>
      </c>
      <c r="E2296" s="21" t="s">
        <v>2598</v>
      </c>
      <c r="F2296" s="21" t="str">
        <f t="shared" si="350"/>
        <v>34009</v>
      </c>
      <c r="G2296" s="21" t="s">
        <v>2728</v>
      </c>
      <c r="H2296" s="26">
        <v>4613.38</v>
      </c>
      <c r="I2296" s="27">
        <f t="shared" si="351"/>
        <v>2.7999999999999999E-6</v>
      </c>
      <c r="J2296" s="27">
        <v>4.7800000000000003E-5</v>
      </c>
      <c r="K2296" s="27">
        <f t="shared" si="359"/>
        <v>5.1000000000000003E-6</v>
      </c>
      <c r="L2296" s="26">
        <f t="shared" si="352"/>
        <v>10179.6</v>
      </c>
      <c r="M2296" s="26">
        <f t="shared" si="353"/>
        <v>7634.7</v>
      </c>
      <c r="N2296" s="26">
        <v>12635.49</v>
      </c>
      <c r="O2296" s="26">
        <f t="shared" si="354"/>
        <v>5000.79</v>
      </c>
      <c r="P2296" s="26">
        <f t="shared" si="355"/>
        <v>0</v>
      </c>
      <c r="Q2296" s="26">
        <f t="shared" si="356"/>
        <v>5000.79</v>
      </c>
      <c r="R2296" s="24">
        <f t="shared" si="357"/>
        <v>0</v>
      </c>
      <c r="S2296" s="25">
        <f t="shared" si="358"/>
        <v>0</v>
      </c>
    </row>
    <row r="2297" spans="1:19">
      <c r="A2297" s="20" t="s">
        <v>2477</v>
      </c>
      <c r="B2297" s="20" t="s">
        <v>211</v>
      </c>
      <c r="C2297" s="20" t="s">
        <v>245</v>
      </c>
      <c r="D2297" s="20" t="s">
        <v>2543</v>
      </c>
      <c r="E2297" s="20" t="s">
        <v>2598</v>
      </c>
      <c r="F2297" s="20" t="str">
        <f t="shared" si="350"/>
        <v>34009</v>
      </c>
      <c r="G2297" s="20" t="s">
        <v>2728</v>
      </c>
      <c r="H2297" s="23">
        <v>96517.92</v>
      </c>
      <c r="I2297" s="24">
        <f t="shared" si="351"/>
        <v>5.9200000000000002E-5</v>
      </c>
      <c r="J2297" s="24">
        <v>1.7679999999999999E-4</v>
      </c>
      <c r="K2297" s="24">
        <f t="shared" si="359"/>
        <v>6.5099999999999997E-5</v>
      </c>
      <c r="L2297" s="23">
        <f t="shared" si="352"/>
        <v>129939.6</v>
      </c>
      <c r="M2297" s="23">
        <f t="shared" si="353"/>
        <v>97454.7</v>
      </c>
      <c r="N2297" s="23">
        <v>12809.4</v>
      </c>
      <c r="O2297" s="23">
        <f t="shared" si="354"/>
        <v>-84645.3</v>
      </c>
      <c r="P2297" s="23">
        <f t="shared" si="355"/>
        <v>84645.3</v>
      </c>
      <c r="Q2297" s="23">
        <f t="shared" si="356"/>
        <v>0</v>
      </c>
      <c r="R2297" s="24">
        <f t="shared" si="357"/>
        <v>2.27382E-2</v>
      </c>
      <c r="S2297" s="25">
        <f t="shared" si="358"/>
        <v>93681</v>
      </c>
    </row>
    <row r="2298" spans="1:19">
      <c r="A2298" s="21" t="s">
        <v>2477</v>
      </c>
      <c r="B2298" s="21" t="s">
        <v>211</v>
      </c>
      <c r="C2298" s="21" t="s">
        <v>216</v>
      </c>
      <c r="D2298" s="21" t="s">
        <v>2544</v>
      </c>
      <c r="E2298" s="21" t="s">
        <v>2598</v>
      </c>
      <c r="F2298" s="21" t="str">
        <f t="shared" si="350"/>
        <v>34009</v>
      </c>
      <c r="G2298" s="21" t="s">
        <v>2728</v>
      </c>
      <c r="H2298" s="26">
        <v>56056.7</v>
      </c>
      <c r="I2298" s="27">
        <f t="shared" si="351"/>
        <v>3.4400000000000003E-5</v>
      </c>
      <c r="J2298" s="27">
        <v>2.4429999999999998E-4</v>
      </c>
      <c r="K2298" s="27">
        <f t="shared" si="359"/>
        <v>4.49E-5</v>
      </c>
      <c r="L2298" s="26">
        <f t="shared" si="352"/>
        <v>89620.4</v>
      </c>
      <c r="M2298" s="26">
        <f t="shared" si="353"/>
        <v>67215.3</v>
      </c>
      <c r="N2298" s="26">
        <v>66436.67</v>
      </c>
      <c r="O2298" s="26">
        <f t="shared" si="354"/>
        <v>-778.63000000000466</v>
      </c>
      <c r="P2298" s="26">
        <f t="shared" si="355"/>
        <v>778.63000000000466</v>
      </c>
      <c r="Q2298" s="26">
        <f t="shared" si="356"/>
        <v>0</v>
      </c>
      <c r="R2298" s="24">
        <f t="shared" si="357"/>
        <v>2.0919999999999999E-4</v>
      </c>
      <c r="S2298" s="25">
        <f t="shared" si="358"/>
        <v>861</v>
      </c>
    </row>
    <row r="2299" spans="1:19">
      <c r="A2299" s="20" t="s">
        <v>2477</v>
      </c>
      <c r="B2299" s="20" t="s">
        <v>211</v>
      </c>
      <c r="C2299" s="20" t="s">
        <v>253</v>
      </c>
      <c r="D2299" s="20" t="s">
        <v>2545</v>
      </c>
      <c r="E2299" s="20" t="s">
        <v>2598</v>
      </c>
      <c r="F2299" s="20" t="str">
        <f t="shared" si="350"/>
        <v>34009</v>
      </c>
      <c r="G2299" s="20" t="s">
        <v>2728</v>
      </c>
      <c r="H2299" s="23">
        <v>67469.009999999995</v>
      </c>
      <c r="I2299" s="24">
        <f t="shared" si="351"/>
        <v>4.1399999999999997E-5</v>
      </c>
      <c r="J2299" s="24">
        <v>1.537E-4</v>
      </c>
      <c r="K2299" s="24">
        <f t="shared" si="359"/>
        <v>4.6999999999999997E-5</v>
      </c>
      <c r="L2299" s="23">
        <f t="shared" si="352"/>
        <v>93812</v>
      </c>
      <c r="M2299" s="23">
        <f t="shared" si="353"/>
        <v>70359</v>
      </c>
      <c r="N2299" s="23">
        <v>51152.540000000008</v>
      </c>
      <c r="O2299" s="23">
        <f t="shared" si="354"/>
        <v>-19206.459999999992</v>
      </c>
      <c r="P2299" s="23">
        <f t="shared" si="355"/>
        <v>19206.459999999992</v>
      </c>
      <c r="Q2299" s="23">
        <f t="shared" si="356"/>
        <v>0</v>
      </c>
      <c r="R2299" s="24">
        <f t="shared" si="357"/>
        <v>5.1593999999999998E-3</v>
      </c>
      <c r="S2299" s="25">
        <f t="shared" si="358"/>
        <v>21256</v>
      </c>
    </row>
    <row r="2300" spans="1:19">
      <c r="A2300" s="21" t="s">
        <v>2477</v>
      </c>
      <c r="B2300" s="21" t="s">
        <v>211</v>
      </c>
      <c r="C2300" s="21" t="s">
        <v>45</v>
      </c>
      <c r="D2300" s="21" t="s">
        <v>2546</v>
      </c>
      <c r="E2300" s="21" t="s">
        <v>2598</v>
      </c>
      <c r="F2300" s="21" t="str">
        <f t="shared" si="350"/>
        <v>34009</v>
      </c>
      <c r="G2300" s="21" t="s">
        <v>2728</v>
      </c>
      <c r="H2300" s="26">
        <v>131291.43</v>
      </c>
      <c r="I2300" s="27">
        <f t="shared" si="351"/>
        <v>8.0500000000000005E-5</v>
      </c>
      <c r="J2300" s="27">
        <v>2.1599999999999999E-4</v>
      </c>
      <c r="K2300" s="27">
        <f t="shared" si="359"/>
        <v>8.7299999999999994E-5</v>
      </c>
      <c r="L2300" s="26">
        <f t="shared" si="352"/>
        <v>174250.8</v>
      </c>
      <c r="M2300" s="26">
        <f t="shared" si="353"/>
        <v>130688.1</v>
      </c>
      <c r="N2300" s="26">
        <v>144763.07</v>
      </c>
      <c r="O2300" s="26">
        <f t="shared" si="354"/>
        <v>14074.970000000001</v>
      </c>
      <c r="P2300" s="26">
        <f t="shared" si="355"/>
        <v>0</v>
      </c>
      <c r="Q2300" s="26">
        <f t="shared" si="356"/>
        <v>14074.970000000001</v>
      </c>
      <c r="R2300" s="24">
        <f t="shared" si="357"/>
        <v>0</v>
      </c>
      <c r="S2300" s="25">
        <f t="shared" si="358"/>
        <v>0</v>
      </c>
    </row>
    <row r="2301" spans="1:19">
      <c r="A2301" s="20" t="s">
        <v>2477</v>
      </c>
      <c r="B2301" s="20" t="s">
        <v>211</v>
      </c>
      <c r="C2301" s="20" t="s">
        <v>126</v>
      </c>
      <c r="D2301" s="20" t="s">
        <v>2547</v>
      </c>
      <c r="E2301" s="20" t="s">
        <v>2598</v>
      </c>
      <c r="F2301" s="20" t="str">
        <f t="shared" si="350"/>
        <v>34009</v>
      </c>
      <c r="G2301" s="20" t="s">
        <v>2728</v>
      </c>
      <c r="H2301" s="23">
        <v>26782.6</v>
      </c>
      <c r="I2301" s="24">
        <f t="shared" si="351"/>
        <v>1.6399999999999999E-5</v>
      </c>
      <c r="J2301" s="24">
        <v>9.2600000000000001E-5</v>
      </c>
      <c r="K2301" s="24">
        <f t="shared" si="359"/>
        <v>2.02E-5</v>
      </c>
      <c r="L2301" s="23">
        <f t="shared" si="352"/>
        <v>40319.199999999997</v>
      </c>
      <c r="M2301" s="23">
        <f t="shared" si="353"/>
        <v>30239.4</v>
      </c>
      <c r="N2301" s="23">
        <v>26379.83</v>
      </c>
      <c r="O2301" s="23">
        <f t="shared" si="354"/>
        <v>-3859.5699999999997</v>
      </c>
      <c r="P2301" s="23">
        <f t="shared" si="355"/>
        <v>3859.5699999999997</v>
      </c>
      <c r="Q2301" s="23">
        <f t="shared" si="356"/>
        <v>0</v>
      </c>
      <c r="R2301" s="24">
        <f t="shared" si="357"/>
        <v>1.0368E-3</v>
      </c>
      <c r="S2301" s="25">
        <f t="shared" si="358"/>
        <v>4271</v>
      </c>
    </row>
    <row r="2302" spans="1:19">
      <c r="A2302" s="21" t="s">
        <v>2477</v>
      </c>
      <c r="B2302" s="21" t="s">
        <v>211</v>
      </c>
      <c r="C2302" s="21" t="s">
        <v>47</v>
      </c>
      <c r="D2302" s="21" t="s">
        <v>2548</v>
      </c>
      <c r="E2302" s="21" t="s">
        <v>2598</v>
      </c>
      <c r="F2302" s="21" t="str">
        <f t="shared" si="350"/>
        <v>34009</v>
      </c>
      <c r="G2302" s="21" t="s">
        <v>2728</v>
      </c>
      <c r="H2302" s="26">
        <v>3562.07</v>
      </c>
      <c r="I2302" s="27">
        <f t="shared" si="351"/>
        <v>2.2000000000000001E-6</v>
      </c>
      <c r="J2302" s="27">
        <v>4.3300000000000002E-5</v>
      </c>
      <c r="K2302" s="27">
        <f t="shared" si="359"/>
        <v>4.3000000000000003E-6</v>
      </c>
      <c r="L2302" s="26">
        <f t="shared" si="352"/>
        <v>8582.7999999999993</v>
      </c>
      <c r="M2302" s="26">
        <f t="shared" si="353"/>
        <v>6437.1</v>
      </c>
      <c r="N2302" s="26">
        <v>10628.41</v>
      </c>
      <c r="O2302" s="26">
        <f t="shared" si="354"/>
        <v>4191.3099999999995</v>
      </c>
      <c r="P2302" s="26">
        <f t="shared" si="355"/>
        <v>0</v>
      </c>
      <c r="Q2302" s="26">
        <f t="shared" si="356"/>
        <v>4191.3099999999995</v>
      </c>
      <c r="R2302" s="24">
        <f t="shared" si="357"/>
        <v>0</v>
      </c>
      <c r="S2302" s="25">
        <f t="shared" si="358"/>
        <v>0</v>
      </c>
    </row>
    <row r="2303" spans="1:19">
      <c r="A2303" s="20" t="s">
        <v>2477</v>
      </c>
      <c r="B2303" s="20" t="s">
        <v>211</v>
      </c>
      <c r="C2303" s="20" t="s">
        <v>53</v>
      </c>
      <c r="D2303" s="20" t="s">
        <v>2549</v>
      </c>
      <c r="E2303" s="20" t="s">
        <v>2598</v>
      </c>
      <c r="F2303" s="20" t="str">
        <f t="shared" si="350"/>
        <v>34009</v>
      </c>
      <c r="G2303" s="20" t="s">
        <v>2728</v>
      </c>
      <c r="H2303" s="23">
        <v>516008.56</v>
      </c>
      <c r="I2303" s="24">
        <f t="shared" si="351"/>
        <v>3.1629999999999999E-4</v>
      </c>
      <c r="J2303" s="24">
        <v>7.1400000000000001E-4</v>
      </c>
      <c r="K2303" s="24">
        <f t="shared" si="359"/>
        <v>3.3619999999999999E-4</v>
      </c>
      <c r="L2303" s="23">
        <f t="shared" si="352"/>
        <v>671055.19999999995</v>
      </c>
      <c r="M2303" s="23">
        <f t="shared" si="353"/>
        <v>503291.4</v>
      </c>
      <c r="N2303" s="23">
        <v>531920.47</v>
      </c>
      <c r="O2303" s="23">
        <f t="shared" si="354"/>
        <v>28629.069999999949</v>
      </c>
      <c r="P2303" s="23">
        <f t="shared" si="355"/>
        <v>0</v>
      </c>
      <c r="Q2303" s="23">
        <f t="shared" si="356"/>
        <v>28629.069999999949</v>
      </c>
      <c r="R2303" s="24">
        <f t="shared" si="357"/>
        <v>0</v>
      </c>
      <c r="S2303" s="25">
        <f t="shared" si="358"/>
        <v>0</v>
      </c>
    </row>
    <row r="2304" spans="1:19">
      <c r="A2304" s="21" t="s">
        <v>2477</v>
      </c>
      <c r="B2304" s="21" t="s">
        <v>211</v>
      </c>
      <c r="C2304" s="21" t="s">
        <v>130</v>
      </c>
      <c r="D2304" s="21" t="s">
        <v>2550</v>
      </c>
      <c r="E2304" s="21" t="s">
        <v>2598</v>
      </c>
      <c r="F2304" s="21" t="str">
        <f t="shared" si="350"/>
        <v>34009</v>
      </c>
      <c r="G2304" s="21" t="s">
        <v>2728</v>
      </c>
      <c r="H2304" s="26">
        <v>266567.09000000003</v>
      </c>
      <c r="I2304" s="27">
        <f t="shared" si="351"/>
        <v>1.6339999999999999E-4</v>
      </c>
      <c r="J2304" s="27">
        <v>3.5609999999999998E-4</v>
      </c>
      <c r="K2304" s="27">
        <f t="shared" si="359"/>
        <v>1.73E-4</v>
      </c>
      <c r="L2304" s="26">
        <f t="shared" si="352"/>
        <v>345308</v>
      </c>
      <c r="M2304" s="26">
        <f t="shared" si="353"/>
        <v>258981</v>
      </c>
      <c r="N2304" s="26">
        <v>193219.57</v>
      </c>
      <c r="O2304" s="26">
        <f t="shared" si="354"/>
        <v>-65761.429999999993</v>
      </c>
      <c r="P2304" s="26">
        <f t="shared" si="355"/>
        <v>65761.429999999993</v>
      </c>
      <c r="Q2304" s="26">
        <f t="shared" si="356"/>
        <v>0</v>
      </c>
      <c r="R2304" s="24">
        <f t="shared" si="357"/>
        <v>1.7665400000000001E-2</v>
      </c>
      <c r="S2304" s="25">
        <f t="shared" si="358"/>
        <v>72781</v>
      </c>
    </row>
    <row r="2305" spans="1:19">
      <c r="A2305" s="20" t="s">
        <v>2477</v>
      </c>
      <c r="B2305" s="20" t="s">
        <v>211</v>
      </c>
      <c r="C2305" s="20" t="s">
        <v>142</v>
      </c>
      <c r="D2305" s="20" t="s">
        <v>2551</v>
      </c>
      <c r="E2305" s="20" t="s">
        <v>2598</v>
      </c>
      <c r="F2305" s="20" t="str">
        <f t="shared" si="350"/>
        <v>34009</v>
      </c>
      <c r="G2305" s="20" t="s">
        <v>2728</v>
      </c>
      <c r="H2305" s="23">
        <v>7212.5</v>
      </c>
      <c r="I2305" s="24">
        <f t="shared" si="351"/>
        <v>4.4000000000000002E-6</v>
      </c>
      <c r="J2305" s="24">
        <v>5.5999999999999999E-5</v>
      </c>
      <c r="K2305" s="24">
        <f t="shared" si="359"/>
        <v>6.9999999999999999E-6</v>
      </c>
      <c r="L2305" s="23">
        <f t="shared" si="352"/>
        <v>13972</v>
      </c>
      <c r="M2305" s="23">
        <f t="shared" si="353"/>
        <v>10479</v>
      </c>
      <c r="N2305" s="23">
        <v>15171.519999999999</v>
      </c>
      <c r="O2305" s="23">
        <f t="shared" si="354"/>
        <v>4692.5199999999986</v>
      </c>
      <c r="P2305" s="23">
        <f t="shared" si="355"/>
        <v>0</v>
      </c>
      <c r="Q2305" s="23">
        <f t="shared" si="356"/>
        <v>4692.5199999999986</v>
      </c>
      <c r="R2305" s="24">
        <f t="shared" si="357"/>
        <v>0</v>
      </c>
      <c r="S2305" s="25">
        <f t="shared" si="358"/>
        <v>0</v>
      </c>
    </row>
    <row r="2306" spans="1:19">
      <c r="A2306" s="21" t="s">
        <v>2477</v>
      </c>
      <c r="B2306" s="21" t="s">
        <v>211</v>
      </c>
      <c r="C2306" s="21" t="s">
        <v>727</v>
      </c>
      <c r="D2306" s="21" t="s">
        <v>2552</v>
      </c>
      <c r="E2306" s="21" t="s">
        <v>2598</v>
      </c>
      <c r="F2306" s="21" t="str">
        <f t="shared" si="350"/>
        <v>34009</v>
      </c>
      <c r="G2306" s="21" t="s">
        <v>2728</v>
      </c>
      <c r="H2306" s="26">
        <v>3983.7</v>
      </c>
      <c r="I2306" s="27">
        <f t="shared" si="351"/>
        <v>2.3999999999999999E-6</v>
      </c>
      <c r="J2306" s="27">
        <v>1.0009999999999999E-4</v>
      </c>
      <c r="K2306" s="27">
        <f t="shared" si="359"/>
        <v>7.3000000000000004E-6</v>
      </c>
      <c r="L2306" s="26">
        <f t="shared" si="352"/>
        <v>14570.8</v>
      </c>
      <c r="M2306" s="26">
        <f t="shared" si="353"/>
        <v>10928.1</v>
      </c>
      <c r="N2306" s="26">
        <v>6188.26</v>
      </c>
      <c r="O2306" s="26">
        <f t="shared" si="354"/>
        <v>-4739.84</v>
      </c>
      <c r="P2306" s="26">
        <f t="shared" si="355"/>
        <v>4739.84</v>
      </c>
      <c r="Q2306" s="26">
        <f t="shared" si="356"/>
        <v>0</v>
      </c>
      <c r="R2306" s="24">
        <f t="shared" si="357"/>
        <v>1.2733E-3</v>
      </c>
      <c r="S2306" s="25">
        <f t="shared" si="358"/>
        <v>5245</v>
      </c>
    </row>
    <row r="2307" spans="1:19">
      <c r="A2307" s="20" t="s">
        <v>2477</v>
      </c>
      <c r="B2307" s="20" t="s">
        <v>211</v>
      </c>
      <c r="C2307" s="20" t="s">
        <v>708</v>
      </c>
      <c r="D2307" s="20" t="s">
        <v>2553</v>
      </c>
      <c r="E2307" s="20" t="s">
        <v>2598</v>
      </c>
      <c r="F2307" s="20" t="str">
        <f t="shared" si="350"/>
        <v>34009</v>
      </c>
      <c r="G2307" s="20" t="s">
        <v>2728</v>
      </c>
      <c r="H2307" s="23">
        <v>7400.31</v>
      </c>
      <c r="I2307" s="24">
        <f t="shared" si="351"/>
        <v>4.5000000000000001E-6</v>
      </c>
      <c r="J2307" s="24">
        <v>3.6300000000000001E-5</v>
      </c>
      <c r="K2307" s="24">
        <f t="shared" si="359"/>
        <v>6.1E-6</v>
      </c>
      <c r="L2307" s="23">
        <f t="shared" si="352"/>
        <v>12175.6</v>
      </c>
      <c r="M2307" s="23">
        <f t="shared" si="353"/>
        <v>9131.7000000000007</v>
      </c>
      <c r="N2307" s="23">
        <v>3846.6899999999996</v>
      </c>
      <c r="O2307" s="23">
        <f t="shared" si="354"/>
        <v>-5285.0100000000011</v>
      </c>
      <c r="P2307" s="23">
        <f t="shared" si="355"/>
        <v>5285.0100000000011</v>
      </c>
      <c r="Q2307" s="23">
        <f t="shared" si="356"/>
        <v>0</v>
      </c>
      <c r="R2307" s="24">
        <f t="shared" si="357"/>
        <v>1.4197000000000001E-3</v>
      </c>
      <c r="S2307" s="25">
        <f t="shared" si="358"/>
        <v>5849</v>
      </c>
    </row>
    <row r="2308" spans="1:19">
      <c r="A2308" s="21" t="s">
        <v>2477</v>
      </c>
      <c r="B2308" s="21" t="s">
        <v>211</v>
      </c>
      <c r="C2308" s="21" t="s">
        <v>729</v>
      </c>
      <c r="D2308" s="21" t="s">
        <v>2554</v>
      </c>
      <c r="E2308" s="21" t="s">
        <v>2598</v>
      </c>
      <c r="F2308" s="21" t="str">
        <f t="shared" si="350"/>
        <v>34009</v>
      </c>
      <c r="G2308" s="21" t="s">
        <v>2728</v>
      </c>
      <c r="H2308" s="26">
        <v>90164.22</v>
      </c>
      <c r="I2308" s="27">
        <f t="shared" si="351"/>
        <v>5.5300000000000002E-5</v>
      </c>
      <c r="J2308" s="27">
        <v>2.6380000000000002E-4</v>
      </c>
      <c r="K2308" s="27">
        <f t="shared" si="359"/>
        <v>6.5699999999999998E-5</v>
      </c>
      <c r="L2308" s="26">
        <f t="shared" si="352"/>
        <v>131137.20000000001</v>
      </c>
      <c r="M2308" s="26">
        <f t="shared" si="353"/>
        <v>98352.9</v>
      </c>
      <c r="N2308" s="26">
        <v>133309.74</v>
      </c>
      <c r="O2308" s="26">
        <f t="shared" si="354"/>
        <v>34956.839999999997</v>
      </c>
      <c r="P2308" s="26">
        <f t="shared" si="355"/>
        <v>0</v>
      </c>
      <c r="Q2308" s="26">
        <f t="shared" si="356"/>
        <v>34956.839999999997</v>
      </c>
      <c r="R2308" s="24">
        <f t="shared" si="357"/>
        <v>0</v>
      </c>
      <c r="S2308" s="25">
        <f t="shared" si="358"/>
        <v>0</v>
      </c>
    </row>
    <row r="2309" spans="1:19">
      <c r="A2309" s="20" t="s">
        <v>2477</v>
      </c>
      <c r="B2309" s="20" t="s">
        <v>211</v>
      </c>
      <c r="C2309" s="20" t="s">
        <v>731</v>
      </c>
      <c r="D2309" s="20" t="s">
        <v>2555</v>
      </c>
      <c r="E2309" s="20" t="s">
        <v>2598</v>
      </c>
      <c r="F2309" s="20" t="str">
        <f t="shared" si="350"/>
        <v>34009</v>
      </c>
      <c r="G2309" s="20" t="s">
        <v>2728</v>
      </c>
      <c r="H2309" s="23">
        <v>70599.490000000005</v>
      </c>
      <c r="I2309" s="24">
        <f t="shared" si="351"/>
        <v>4.3300000000000002E-5</v>
      </c>
      <c r="J2309" s="24">
        <v>2.7320000000000003E-4</v>
      </c>
      <c r="K2309" s="24">
        <f t="shared" si="359"/>
        <v>5.4799999999999997E-5</v>
      </c>
      <c r="L2309" s="23">
        <f t="shared" si="352"/>
        <v>109380.8</v>
      </c>
      <c r="M2309" s="23">
        <f t="shared" si="353"/>
        <v>82035.600000000006</v>
      </c>
      <c r="N2309" s="23">
        <v>71836.7</v>
      </c>
      <c r="O2309" s="23">
        <f t="shared" si="354"/>
        <v>-10198.900000000009</v>
      </c>
      <c r="P2309" s="23">
        <f t="shared" si="355"/>
        <v>10198.900000000009</v>
      </c>
      <c r="Q2309" s="23">
        <f t="shared" si="356"/>
        <v>0</v>
      </c>
      <c r="R2309" s="24">
        <f t="shared" si="357"/>
        <v>2.7396999999999999E-3</v>
      </c>
      <c r="S2309" s="25">
        <f t="shared" si="358"/>
        <v>11287</v>
      </c>
    </row>
    <row r="2310" spans="1:19">
      <c r="A2310" s="21" t="s">
        <v>2477</v>
      </c>
      <c r="B2310" s="21" t="s">
        <v>211</v>
      </c>
      <c r="C2310" s="21" t="s">
        <v>733</v>
      </c>
      <c r="D2310" s="21" t="s">
        <v>2556</v>
      </c>
      <c r="E2310" s="21" t="s">
        <v>2598</v>
      </c>
      <c r="F2310" s="21" t="str">
        <f t="shared" si="350"/>
        <v>34009</v>
      </c>
      <c r="G2310" s="21" t="s">
        <v>2728</v>
      </c>
      <c r="H2310" s="26">
        <v>34805.230000000003</v>
      </c>
      <c r="I2310" s="27">
        <f t="shared" si="351"/>
        <v>2.1299999999999999E-5</v>
      </c>
      <c r="J2310" s="27">
        <v>2.128E-4</v>
      </c>
      <c r="K2310" s="27">
        <f t="shared" si="359"/>
        <v>3.0899999999999999E-5</v>
      </c>
      <c r="L2310" s="26">
        <f t="shared" si="352"/>
        <v>61676.4</v>
      </c>
      <c r="M2310" s="26">
        <f t="shared" si="353"/>
        <v>46257.3</v>
      </c>
      <c r="N2310" s="26">
        <v>18905.71</v>
      </c>
      <c r="O2310" s="26">
        <f t="shared" si="354"/>
        <v>-27351.590000000004</v>
      </c>
      <c r="P2310" s="26">
        <f t="shared" si="355"/>
        <v>27351.590000000004</v>
      </c>
      <c r="Q2310" s="26">
        <f t="shared" si="356"/>
        <v>0</v>
      </c>
      <c r="R2310" s="24">
        <f t="shared" si="357"/>
        <v>7.3473999999999996E-3</v>
      </c>
      <c r="S2310" s="25">
        <f t="shared" si="358"/>
        <v>30271</v>
      </c>
    </row>
    <row r="2311" spans="1:19">
      <c r="A2311" s="20" t="s">
        <v>2477</v>
      </c>
      <c r="B2311" s="20" t="s">
        <v>211</v>
      </c>
      <c r="C2311" s="20" t="s">
        <v>710</v>
      </c>
      <c r="D2311" s="20" t="s">
        <v>2557</v>
      </c>
      <c r="E2311" s="20" t="s">
        <v>2598</v>
      </c>
      <c r="F2311" s="20" t="str">
        <f t="shared" si="350"/>
        <v>34009</v>
      </c>
      <c r="G2311" s="20" t="s">
        <v>2728</v>
      </c>
      <c r="H2311" s="23">
        <v>229165.5</v>
      </c>
      <c r="I2311" s="24">
        <f t="shared" si="351"/>
        <v>1.405E-4</v>
      </c>
      <c r="J2311" s="24">
        <v>4.9310000000000001E-4</v>
      </c>
      <c r="K2311" s="24">
        <f t="shared" si="359"/>
        <v>1.5809999999999999E-4</v>
      </c>
      <c r="L2311" s="23">
        <f t="shared" si="352"/>
        <v>315567.59999999998</v>
      </c>
      <c r="M2311" s="23">
        <f t="shared" si="353"/>
        <v>236675.7</v>
      </c>
      <c r="N2311" s="23">
        <v>211417.43000000002</v>
      </c>
      <c r="O2311" s="23">
        <f t="shared" si="354"/>
        <v>-25258.26999999999</v>
      </c>
      <c r="P2311" s="23">
        <f t="shared" si="355"/>
        <v>25258.26999999999</v>
      </c>
      <c r="Q2311" s="23">
        <f t="shared" si="356"/>
        <v>0</v>
      </c>
      <c r="R2311" s="24">
        <f t="shared" si="357"/>
        <v>6.7850999999999996E-3</v>
      </c>
      <c r="S2311" s="25">
        <f t="shared" si="358"/>
        <v>27954</v>
      </c>
    </row>
    <row r="2312" spans="1:19">
      <c r="A2312" s="21" t="s">
        <v>2477</v>
      </c>
      <c r="B2312" s="21" t="s">
        <v>211</v>
      </c>
      <c r="C2312" s="21" t="s">
        <v>699</v>
      </c>
      <c r="D2312" s="21" t="s">
        <v>2558</v>
      </c>
      <c r="E2312" s="21" t="s">
        <v>2598</v>
      </c>
      <c r="F2312" s="21" t="str">
        <f t="shared" si="350"/>
        <v>34009</v>
      </c>
      <c r="G2312" s="21" t="s">
        <v>2728</v>
      </c>
      <c r="H2312" s="26">
        <v>18765.21</v>
      </c>
      <c r="I2312" s="27">
        <f t="shared" si="351"/>
        <v>1.15E-5</v>
      </c>
      <c r="J2312" s="27">
        <v>9.9300000000000001E-5</v>
      </c>
      <c r="K2312" s="27">
        <f t="shared" si="359"/>
        <v>1.59E-5</v>
      </c>
      <c r="L2312" s="26">
        <f t="shared" si="352"/>
        <v>31736.400000000001</v>
      </c>
      <c r="M2312" s="26">
        <f t="shared" si="353"/>
        <v>23802.3</v>
      </c>
      <c r="N2312" s="26">
        <v>20245.46</v>
      </c>
      <c r="O2312" s="26">
        <f t="shared" si="354"/>
        <v>-3556.84</v>
      </c>
      <c r="P2312" s="26">
        <f t="shared" si="355"/>
        <v>3556.84</v>
      </c>
      <c r="Q2312" s="26">
        <f t="shared" si="356"/>
        <v>0</v>
      </c>
      <c r="R2312" s="24">
        <f t="shared" si="357"/>
        <v>9.5549999999999997E-4</v>
      </c>
      <c r="S2312" s="25">
        <f t="shared" si="358"/>
        <v>3936</v>
      </c>
    </row>
    <row r="2313" spans="1:19">
      <c r="A2313" s="20" t="s">
        <v>2477</v>
      </c>
      <c r="B2313" s="20" t="s">
        <v>211</v>
      </c>
      <c r="C2313" s="20" t="s">
        <v>712</v>
      </c>
      <c r="D2313" s="20" t="s">
        <v>2559</v>
      </c>
      <c r="E2313" s="20" t="s">
        <v>2598</v>
      </c>
      <c r="F2313" s="20" t="str">
        <f t="shared" si="350"/>
        <v>34009</v>
      </c>
      <c r="G2313" s="20" t="s">
        <v>2728</v>
      </c>
      <c r="H2313" s="23">
        <v>113662.25</v>
      </c>
      <c r="I2313" s="24">
        <f t="shared" si="351"/>
        <v>6.97E-5</v>
      </c>
      <c r="J2313" s="24">
        <v>2.109E-4</v>
      </c>
      <c r="K2313" s="24">
        <f t="shared" si="359"/>
        <v>7.6799999999999997E-5</v>
      </c>
      <c r="L2313" s="23">
        <f t="shared" si="352"/>
        <v>153292.79999999999</v>
      </c>
      <c r="M2313" s="23">
        <f t="shared" si="353"/>
        <v>114969.60000000001</v>
      </c>
      <c r="N2313" s="23">
        <v>49144.34</v>
      </c>
      <c r="O2313" s="23">
        <f t="shared" si="354"/>
        <v>-65825.260000000009</v>
      </c>
      <c r="P2313" s="23">
        <f t="shared" si="355"/>
        <v>65825.260000000009</v>
      </c>
      <c r="Q2313" s="23">
        <f t="shared" si="356"/>
        <v>0</v>
      </c>
      <c r="R2313" s="24">
        <f t="shared" si="357"/>
        <v>1.76826E-2</v>
      </c>
      <c r="S2313" s="25">
        <f t="shared" si="358"/>
        <v>72852</v>
      </c>
    </row>
    <row r="2314" spans="1:19">
      <c r="A2314" s="21" t="s">
        <v>2477</v>
      </c>
      <c r="B2314" s="21" t="s">
        <v>211</v>
      </c>
      <c r="C2314" s="21" t="s">
        <v>714</v>
      </c>
      <c r="D2314" s="21" t="s">
        <v>2560</v>
      </c>
      <c r="E2314" s="21" t="s">
        <v>2598</v>
      </c>
      <c r="F2314" s="21" t="str">
        <f t="shared" si="350"/>
        <v>34009</v>
      </c>
      <c r="G2314" s="21" t="s">
        <v>2728</v>
      </c>
      <c r="H2314" s="26">
        <v>22152.81</v>
      </c>
      <c r="I2314" s="27">
        <f t="shared" si="351"/>
        <v>1.36E-5</v>
      </c>
      <c r="J2314" s="27">
        <v>1.237E-4</v>
      </c>
      <c r="K2314" s="27">
        <f t="shared" si="359"/>
        <v>1.91E-5</v>
      </c>
      <c r="L2314" s="26">
        <f t="shared" si="352"/>
        <v>38123.599999999999</v>
      </c>
      <c r="M2314" s="26">
        <f t="shared" si="353"/>
        <v>28592.7</v>
      </c>
      <c r="N2314" s="26">
        <v>27965.609999999997</v>
      </c>
      <c r="O2314" s="26">
        <f t="shared" si="354"/>
        <v>-627.09000000000378</v>
      </c>
      <c r="P2314" s="26">
        <f t="shared" si="355"/>
        <v>627.09000000000378</v>
      </c>
      <c r="Q2314" s="26">
        <f t="shared" si="356"/>
        <v>0</v>
      </c>
      <c r="R2314" s="24">
        <f t="shared" si="357"/>
        <v>1.685E-4</v>
      </c>
      <c r="S2314" s="25">
        <f t="shared" si="358"/>
        <v>694</v>
      </c>
    </row>
    <row r="2315" spans="1:19">
      <c r="A2315" s="20"/>
      <c r="B2315" s="20"/>
      <c r="C2315" s="20"/>
      <c r="D2315" s="20"/>
      <c r="E2315" s="20"/>
      <c r="F2315" s="20"/>
      <c r="G2315" s="20"/>
      <c r="H2315" s="28">
        <f>SUM(H13:H2314)</f>
        <v>1631466827.0600019</v>
      </c>
      <c r="I2315" s="29">
        <f>SUM(I13:I2314)</f>
        <v>0.99999909999999792</v>
      </c>
      <c r="J2315" s="29">
        <f t="shared" ref="J2315:Q2315" si="360">SUM(J13:J2314)</f>
        <v>0.99999869999999969</v>
      </c>
      <c r="K2315" s="29">
        <f t="shared" si="360"/>
        <v>1.0000033999999998</v>
      </c>
      <c r="L2315" s="28">
        <f t="shared" si="360"/>
        <v>1996006786.3999979</v>
      </c>
      <c r="M2315" s="28">
        <f t="shared" si="360"/>
        <v>1497005089.8000031</v>
      </c>
      <c r="N2315" s="28">
        <f t="shared" si="360"/>
        <v>1227831815.8900011</v>
      </c>
      <c r="O2315" s="28">
        <f t="shared" si="360"/>
        <v>-269173273.90999925</v>
      </c>
      <c r="P2315" s="28">
        <f t="shared" si="360"/>
        <v>372260720.23999965</v>
      </c>
      <c r="Q2315" s="28">
        <f t="shared" si="360"/>
        <v>103087446.33000003</v>
      </c>
      <c r="R2315" s="29">
        <f>SUM(R13:R2314)</f>
        <v>100.00000149999984</v>
      </c>
      <c r="S2315" s="30">
        <f>SUM(S13:S2314)</f>
        <v>411999264</v>
      </c>
    </row>
    <row r="2316" spans="1:19">
      <c r="A2316" s="20"/>
      <c r="B2316" s="20"/>
      <c r="C2316" s="20"/>
      <c r="D2316" s="20"/>
      <c r="E2316" s="20"/>
      <c r="F2316" s="20"/>
      <c r="G2316" s="20"/>
      <c r="H2316" s="23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</row>
    <row r="2317" spans="1:19">
      <c r="A2317" s="20"/>
      <c r="B2317" s="20"/>
      <c r="C2317" s="20"/>
      <c r="D2317" s="20"/>
      <c r="E2317" s="20"/>
      <c r="F2317" s="20"/>
      <c r="G2317" s="20"/>
      <c r="H2317" s="31">
        <f t="shared" ref="H2317:S2317" si="361">SUBTOTAL(9,H13:H2314)</f>
        <v>1631466827.0600019</v>
      </c>
      <c r="I2317" s="32">
        <f t="shared" si="361"/>
        <v>0.99999909999999792</v>
      </c>
      <c r="J2317" s="32">
        <f t="shared" si="361"/>
        <v>0.99999869999999969</v>
      </c>
      <c r="K2317" s="32">
        <f t="shared" si="361"/>
        <v>1.0000033999999998</v>
      </c>
      <c r="L2317" s="31">
        <f t="shared" si="361"/>
        <v>1996006786.3999979</v>
      </c>
      <c r="M2317" s="31">
        <f t="shared" si="361"/>
        <v>1497005089.8000031</v>
      </c>
      <c r="N2317" s="31">
        <f t="shared" si="361"/>
        <v>1227831815.8900011</v>
      </c>
      <c r="O2317" s="31">
        <f t="shared" si="361"/>
        <v>-269173273.90999925</v>
      </c>
      <c r="P2317" s="31">
        <f t="shared" si="361"/>
        <v>372260720.23999965</v>
      </c>
      <c r="Q2317" s="31">
        <f t="shared" si="361"/>
        <v>103087446.33000003</v>
      </c>
      <c r="R2317" s="32">
        <f>SUBTOTAL(9,R13:R2314)</f>
        <v>100.00000149999984</v>
      </c>
      <c r="S2317" s="33">
        <f t="shared" si="361"/>
        <v>411999264</v>
      </c>
    </row>
    <row r="2318" spans="1:19" ht="71.25" customHeight="1">
      <c r="A2318" s="40" t="s">
        <v>2741</v>
      </c>
      <c r="B2318" s="40"/>
      <c r="C2318" s="40"/>
      <c r="D2318" s="40"/>
      <c r="E2318" s="40"/>
      <c r="F2318" s="40"/>
      <c r="G2318" s="20"/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  <c r="R2318" s="20"/>
      <c r="S2318" s="20"/>
    </row>
    <row r="2319" spans="1:19">
      <c r="A2319" s="20"/>
      <c r="B2319" s="20"/>
      <c r="C2319" s="20"/>
      <c r="D2319" s="20"/>
      <c r="E2319" s="20"/>
      <c r="F2319" s="20"/>
      <c r="G2319" s="20"/>
    </row>
    <row r="2320" spans="1:19">
      <c r="A2320" s="20"/>
      <c r="B2320" s="20"/>
      <c r="C2320" s="20"/>
      <c r="D2320" s="20"/>
      <c r="E2320" s="20"/>
      <c r="F2320" s="20"/>
      <c r="G2320" s="20"/>
    </row>
    <row r="2321" spans="5:5">
      <c r="E2321" s="2"/>
    </row>
  </sheetData>
  <sheetProtection sheet="1" objects="1" scenarios="1" autoFilter="0"/>
  <autoFilter ref="A6:S2315">
    <filterColumn colId="0" showButton="0"/>
    <filterColumn colId="1" showButton="0"/>
    <filterColumn colId="2" showButton="0"/>
    <filterColumn colId="5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</autoFilter>
  <mergeCells count="13">
    <mergeCell ref="R6:R7"/>
    <mergeCell ref="L12:Q12"/>
    <mergeCell ref="A2318:F2318"/>
    <mergeCell ref="I12:K12"/>
    <mergeCell ref="A6:D7"/>
    <mergeCell ref="E6:E7"/>
    <mergeCell ref="F6:G7"/>
    <mergeCell ref="A8:C11"/>
    <mergeCell ref="D8:D11"/>
    <mergeCell ref="E8:E11"/>
    <mergeCell ref="F8:G11"/>
    <mergeCell ref="I6:M7"/>
    <mergeCell ref="N6:Q7"/>
  </mergeCells>
  <pageMargins left="0.70866141732283472" right="0.51181102362204722" top="0.78740157480314965" bottom="0.59055118110236227" header="0.31496062992125984" footer="0.31496062992125984"/>
  <pageSetup paperSize="9" scale="44" fitToHeight="30" orientation="landscape" r:id="rId1"/>
  <ignoredErrors>
    <ignoredError sqref="I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GKZ_2020</vt:lpstr>
      <vt:lpstr>GKZ_2020_Ermittlung</vt:lpstr>
      <vt:lpstr>GKZ_2020!Druckbereich</vt:lpstr>
      <vt:lpstr>GKZ_2020_Ermittlung!Druckbereich</vt:lpstr>
      <vt:lpstr>GKZ_2020!Drucktitel</vt:lpstr>
      <vt:lpstr>GKZ_2020_Ermittlung!Drucktitel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sassrv</dc:creator>
  <cp:lastModifiedBy>Prinz, Hans-Jürgen</cp:lastModifiedBy>
  <cp:revision>1</cp:revision>
  <cp:lastPrinted>2020-10-20T08:24:47Z</cp:lastPrinted>
  <dcterms:created xsi:type="dcterms:W3CDTF">2020-09-17T05:27:08Z</dcterms:created>
  <dcterms:modified xsi:type="dcterms:W3CDTF">2020-10-20T13:39:02Z</dcterms:modified>
</cp:coreProperties>
</file>